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95" yWindow="65491" windowWidth="13140" windowHeight="12555" tabRatio="500" activeTab="0"/>
  </bookViews>
  <sheets>
    <sheet name="UVOD" sheetId="1" r:id="rId1"/>
    <sheet name="ZAKL_DATA" sheetId="2" r:id="rId2"/>
    <sheet name="R1" sheetId="3" r:id="rId3"/>
    <sheet name="R2" sheetId="4" r:id="rId4"/>
    <sheet name="R3" sheetId="5" r:id="rId5"/>
    <sheet name="R4" sheetId="6" r:id="rId6"/>
    <sheet name="V1" sheetId="7" r:id="rId7"/>
    <sheet name="V2" sheetId="8" r:id="rId8"/>
    <sheet name="CF1" sheetId="9" r:id="rId9"/>
    <sheet name="ZVK" sheetId="10" r:id="rId10"/>
    <sheet name="věstník" sheetId="11" r:id="rId11"/>
  </sheets>
  <definedNames>
    <definedName name="_xlnm.Print_Area" localSheetId="8">'CF1'!$A$1:$I$57</definedName>
    <definedName name="_xlnm.Print_Area" localSheetId="2">'R1'!$A$1:$L$45</definedName>
    <definedName name="_xlnm.Print_Area" localSheetId="3">'R2'!$A$1:$I$42</definedName>
    <definedName name="_xlnm.Print_Area" localSheetId="4">'R3'!$A$1:$G$42</definedName>
    <definedName name="_xlnm.Print_Area" localSheetId="5">'R4'!$A$1:$H$37</definedName>
    <definedName name="_xlnm.Print_Area" localSheetId="0">'UVOD'!$A$1:$K$37</definedName>
    <definedName name="_xlnm.Print_Area" localSheetId="6">'V1'!$A$1:$L$45</definedName>
    <definedName name="_xlnm.Print_Area" localSheetId="7">'V2'!$A$1:$H$46</definedName>
    <definedName name="_xlnm.Print_Area" localSheetId="10">'věstník'!$A$2:$J$51</definedName>
    <definedName name="_xlnm.Print_Area" localSheetId="1">'ZAKL_DATA'!$A$1:$E$42</definedName>
    <definedName name="_xlnm.Print_Area" localSheetId="9">'ZVK'!$A$1:$G$33</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comments3.xml><?xml version="1.0" encoding="utf-8"?>
<comments xmlns="http://schemas.openxmlformats.org/spreadsheetml/2006/main">
  <authors>
    <author>Martin Štěpán</author>
  </authors>
  <commentList>
    <comment ref="J12"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comments4.xml><?xml version="1.0" encoding="utf-8"?>
<comments xmlns="http://schemas.openxmlformats.org/spreadsheetml/2006/main">
  <authors>
    <author>Martin Štěpán</author>
  </authors>
  <commentList>
    <comment ref="G4"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sharedStrings.xml><?xml version="1.0" encoding="utf-8"?>
<sst xmlns="http://schemas.openxmlformats.org/spreadsheetml/2006/main" count="872" uniqueCount="602">
  <si>
    <t>A.</t>
  </si>
  <si>
    <t>B.</t>
  </si>
  <si>
    <t>a</t>
  </si>
  <si>
    <t>I.</t>
  </si>
  <si>
    <t>II.</t>
  </si>
  <si>
    <t>III.</t>
  </si>
  <si>
    <t>( v celých tisících Kč )</t>
  </si>
  <si>
    <t>AKTIVA</t>
  </si>
  <si>
    <t>b</t>
  </si>
  <si>
    <t>Zřizovací výdaje</t>
  </si>
  <si>
    <t>Software</t>
  </si>
  <si>
    <t>Ocenitelná práva</t>
  </si>
  <si>
    <t>Pozemky</t>
  </si>
  <si>
    <t>Samostatné movité věci a soubory movitých věcí</t>
  </si>
  <si>
    <t>Pěstitelské celky trvalých porostů</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</si>
  <si>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</si>
  <si>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</si>
  <si>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</si>
  <si>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</si>
  <si>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</si>
  <si>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</si>
  <si>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</si>
  <si>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</si>
  <si>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</si>
  <si>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</si>
  <si>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</si>
  <si>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</si>
  <si>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</si>
  <si>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</si>
  <si>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</si>
  <si>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</si>
  <si>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</si>
  <si>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</si>
  <si>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</si>
  <si>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</si>
  <si>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</si>
  <si>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</si>
  <si>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</si>
  <si>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</si>
  <si>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</si>
  <si>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</si>
  <si>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</si>
  <si>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</si>
  <si>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</si>
  <si>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</si>
  <si>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Brutto</t>
  </si>
  <si>
    <t>Korekce</t>
  </si>
  <si>
    <t>Netto</t>
  </si>
  <si>
    <t>Min.úč.</t>
  </si>
  <si>
    <t>období</t>
  </si>
  <si>
    <t>C.</t>
  </si>
  <si>
    <t>D.</t>
  </si>
  <si>
    <t>IV.</t>
  </si>
  <si>
    <t>Materiál</t>
  </si>
  <si>
    <t>Nedokončená výroba a polotovary</t>
  </si>
  <si>
    <t>Výrobky</t>
  </si>
  <si>
    <t>Zboží</t>
  </si>
  <si>
    <t>Poskytnuté zálohy na zásoby</t>
  </si>
  <si>
    <t>Jiné pohledávky</t>
  </si>
  <si>
    <t>Stát - daňové pohledávky</t>
  </si>
  <si>
    <t>Peníze</t>
  </si>
  <si>
    <t>Účty v bankách</t>
  </si>
  <si>
    <t xml:space="preserve">Náklady příštích období </t>
  </si>
  <si>
    <t>Příjmy příštích období</t>
  </si>
  <si>
    <t>Dohadné účty aktivní</t>
  </si>
  <si>
    <t>028</t>
  </si>
  <si>
    <t>029</t>
  </si>
  <si>
    <t>030</t>
  </si>
  <si>
    <t>031</t>
  </si>
  <si>
    <t>032</t>
  </si>
  <si>
    <t>033</t>
  </si>
  <si>
    <t>034</t>
  </si>
  <si>
    <t>035</t>
  </si>
  <si>
    <t>036</t>
  </si>
  <si>
    <t>037</t>
  </si>
  <si>
    <t>038</t>
  </si>
  <si>
    <t>039</t>
  </si>
  <si>
    <t>040</t>
  </si>
  <si>
    <t>041</t>
  </si>
  <si>
    <t>042</t>
  </si>
  <si>
    <t>043</t>
  </si>
  <si>
    <t>044</t>
  </si>
  <si>
    <t>045</t>
  </si>
  <si>
    <t>046</t>
  </si>
  <si>
    <t>048</t>
  </si>
  <si>
    <t>049</t>
  </si>
  <si>
    <t>050</t>
  </si>
  <si>
    <t>051</t>
  </si>
  <si>
    <t>052</t>
  </si>
  <si>
    <t>053</t>
  </si>
  <si>
    <t>054</t>
  </si>
  <si>
    <t>055</t>
  </si>
  <si>
    <t>056</t>
  </si>
  <si>
    <t>057</t>
  </si>
  <si>
    <t>059</t>
  </si>
  <si>
    <t>060</t>
  </si>
  <si>
    <t>V.</t>
  </si>
  <si>
    <t>PASIVA</t>
  </si>
  <si>
    <t>Emisní ážio</t>
  </si>
  <si>
    <t>Ostatní kapitálové fondy</t>
  </si>
  <si>
    <t>Statutární a ostatní fondy</t>
  </si>
  <si>
    <t xml:space="preserve">Nerozdělený zisk minulých let </t>
  </si>
  <si>
    <t>Neuhrazená ztráta minulých let</t>
  </si>
  <si>
    <t>Ostatní rezervy</t>
  </si>
  <si>
    <t>Dlouhodobé přijaté zálohy</t>
  </si>
  <si>
    <t>Dlouhodobé směnky k úhradě</t>
  </si>
  <si>
    <t>061</t>
  </si>
  <si>
    <t>062</t>
  </si>
  <si>
    <t>063</t>
  </si>
  <si>
    <t>064</t>
  </si>
  <si>
    <t>065</t>
  </si>
  <si>
    <t>066</t>
  </si>
  <si>
    <t>067</t>
  </si>
  <si>
    <t>068</t>
  </si>
  <si>
    <t>069</t>
  </si>
  <si>
    <t>070</t>
  </si>
  <si>
    <t>071</t>
  </si>
  <si>
    <t>072</t>
  </si>
  <si>
    <t>073</t>
  </si>
  <si>
    <t>074</t>
  </si>
  <si>
    <t>075</t>
  </si>
  <si>
    <t>077</t>
  </si>
  <si>
    <t>078</t>
  </si>
  <si>
    <t>079</t>
  </si>
  <si>
    <t>080</t>
  </si>
  <si>
    <t>081</t>
  </si>
  <si>
    <t>082</t>
  </si>
  <si>
    <t>083</t>
  </si>
  <si>
    <t>084</t>
  </si>
  <si>
    <t>085</t>
  </si>
  <si>
    <t>086</t>
  </si>
  <si>
    <t>087</t>
  </si>
  <si>
    <t>088</t>
  </si>
  <si>
    <t>089</t>
  </si>
  <si>
    <t>090</t>
  </si>
  <si>
    <t>Běžné úč.</t>
  </si>
  <si>
    <t>dne</t>
  </si>
  <si>
    <t>Závazky k zaměstnancům</t>
  </si>
  <si>
    <t>Stát - daňové závazky a dotace</t>
  </si>
  <si>
    <t>Jiné závazky</t>
  </si>
  <si>
    <t>Bankovní úvěry dlouhodobé</t>
  </si>
  <si>
    <t>Krátkodobé finanční výpomoci</t>
  </si>
  <si>
    <t>Výdaje příštích období</t>
  </si>
  <si>
    <t xml:space="preserve">Výnosy příštích období </t>
  </si>
  <si>
    <t xml:space="preserve">Dohadné účty pasivní </t>
  </si>
  <si>
    <t>091</t>
  </si>
  <si>
    <t>092</t>
  </si>
  <si>
    <t>093</t>
  </si>
  <si>
    <t>094</t>
  </si>
  <si>
    <t>095</t>
  </si>
  <si>
    <t>096</t>
  </si>
  <si>
    <t>098</t>
  </si>
  <si>
    <t>099</t>
  </si>
  <si>
    <t>100</t>
  </si>
  <si>
    <t>104</t>
  </si>
  <si>
    <t>105</t>
  </si>
  <si>
    <t>106</t>
  </si>
  <si>
    <t>107</t>
  </si>
  <si>
    <t>108</t>
  </si>
  <si>
    <t>E.</t>
  </si>
  <si>
    <t>F.</t>
  </si>
  <si>
    <t>G.</t>
  </si>
  <si>
    <t>H.</t>
  </si>
  <si>
    <t>J.</t>
  </si>
  <si>
    <t>+</t>
  </si>
  <si>
    <t>*</t>
  </si>
  <si>
    <t xml:space="preserve">Tržby za prodej zboží </t>
  </si>
  <si>
    <t>Náklady vynaložené na prodané zboží</t>
  </si>
  <si>
    <t>Obchodní marže  (ř. 01-02)</t>
  </si>
  <si>
    <t>Výkony  (ř. 05+06+07)</t>
  </si>
  <si>
    <t>Tržby za prodej vlastních výrobků a služeb</t>
  </si>
  <si>
    <t>Aktivace</t>
  </si>
  <si>
    <t>Výkonová spotřeba   (ř. 09+10)</t>
  </si>
  <si>
    <t>Spotřeba materiálu a energie</t>
  </si>
  <si>
    <t>Služby</t>
  </si>
  <si>
    <t>Přidaná hodnota  (ř. 03+04-08)</t>
  </si>
  <si>
    <t>Osobní náklady</t>
  </si>
  <si>
    <t>Mzdové náklady</t>
  </si>
  <si>
    <t>Odměny členům orgánů společnosti a družstva</t>
  </si>
  <si>
    <t>Sociální náklady</t>
  </si>
  <si>
    <t>Daně a poplatky</t>
  </si>
  <si>
    <t>Ostatní provozní výnosy</t>
  </si>
  <si>
    <t>Ostatní provozní náklady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</si>
  <si>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</si>
  <si>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</si>
  <si>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</si>
  <si>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</si>
  <si>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</si>
  <si>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</si>
  <si>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</si>
  <si>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</si>
  <si>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</si>
  <si>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</si>
  <si>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</si>
  <si>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</si>
  <si>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</si>
  <si>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</si>
  <si>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</si>
  <si>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</si>
  <si>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</si>
  <si>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</si>
  <si>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</si>
  <si>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</si>
  <si>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</si>
  <si>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sledovaném</t>
  </si>
  <si>
    <t>minulém</t>
  </si>
  <si>
    <t>L.</t>
  </si>
  <si>
    <t>M.</t>
  </si>
  <si>
    <t>P.</t>
  </si>
  <si>
    <t>R.</t>
  </si>
  <si>
    <t>S.</t>
  </si>
  <si>
    <t>T.</t>
  </si>
  <si>
    <t>VIII.</t>
  </si>
  <si>
    <t>IX.</t>
  </si>
  <si>
    <t>X.</t>
  </si>
  <si>
    <t>XI.</t>
  </si>
  <si>
    <t>XII.</t>
  </si>
  <si>
    <t>**</t>
  </si>
  <si>
    <t>***</t>
  </si>
  <si>
    <t>Výnosy z krátkodobého finančního majetku</t>
  </si>
  <si>
    <t>Výnosové úroky</t>
  </si>
  <si>
    <t>Nákladové úroky</t>
  </si>
  <si>
    <t>Ostatní finanční výnosy</t>
  </si>
  <si>
    <t>Ostatní finanční náklady</t>
  </si>
  <si>
    <t>Převod finančních výnosů</t>
  </si>
  <si>
    <t>Převod finančních nákladů</t>
  </si>
  <si>
    <t>Mimořádné výnosy</t>
  </si>
  <si>
    <t>Mimořádné náklady</t>
  </si>
  <si>
    <t>Z.</t>
  </si>
  <si>
    <t>Stav peněžních prostředků a peněžních ekvivalentů na začátku účetního období</t>
  </si>
  <si>
    <t>Čisté zvýšení resp. snížení peněžních prostředků</t>
  </si>
  <si>
    <t>Účetní zisk nebo ztráta z běžné činnosti před zdaněním</t>
  </si>
  <si>
    <t>Úpravy o nepeněžní operace</t>
  </si>
  <si>
    <t>Výnosy z dividend a podílů na zisku</t>
  </si>
  <si>
    <t>Změna stavu zásob</t>
  </si>
  <si>
    <t>Přijaté úroky</t>
  </si>
  <si>
    <t>Peněžní toky z investiční činnosti</t>
  </si>
  <si>
    <t>Příjmy z prodeje stálých aktiv</t>
  </si>
  <si>
    <t>Půjčky a úvěry spřízněným osobám</t>
  </si>
  <si>
    <t xml:space="preserve">Čistý peněžní tok vztahující se k investiční činnosti </t>
  </si>
  <si>
    <t>Peněžní toky z finančních činností</t>
  </si>
  <si>
    <t>Vyplacení podílů na vlastním jmění společníkům</t>
  </si>
  <si>
    <t>Úhrada ztráty společníky</t>
  </si>
  <si>
    <t>Vyplacené dividendy nebo podíly na zisku včetně zaplacené daně</t>
  </si>
  <si>
    <t xml:space="preserve">Čistý peněžní tok vztahující se k finanční činnosti </t>
  </si>
  <si>
    <t>Oběžná aktiva</t>
  </si>
  <si>
    <t>Cizí zdroje</t>
  </si>
  <si>
    <t>Přidaná hodnota</t>
  </si>
  <si>
    <t>Obchodní jméno :</t>
  </si>
  <si>
    <t>Sídlo :</t>
  </si>
  <si>
    <t>A</t>
  </si>
  <si>
    <t>B</t>
  </si>
  <si>
    <t>B.I.</t>
  </si>
  <si>
    <t>B.II.</t>
  </si>
  <si>
    <t>B.III.</t>
  </si>
  <si>
    <t>B.III.1</t>
  </si>
  <si>
    <t>C</t>
  </si>
  <si>
    <t>C.I.</t>
  </si>
  <si>
    <t>C.II.</t>
  </si>
  <si>
    <t>C.III.</t>
  </si>
  <si>
    <t>C.IV.</t>
  </si>
  <si>
    <t>D</t>
  </si>
  <si>
    <t>I+II</t>
  </si>
  <si>
    <t>I+II.1.</t>
  </si>
  <si>
    <t>II.2.</t>
  </si>
  <si>
    <t>II.3.</t>
  </si>
  <si>
    <t>A+B</t>
  </si>
  <si>
    <t>E</t>
  </si>
  <si>
    <t>Dceřinné podniky ( název a sídlo ) :</t>
  </si>
  <si>
    <t>**Peněž. tok z provozní činnosti</t>
  </si>
  <si>
    <t>**Peněž. tok z investiční činnosti</t>
  </si>
  <si>
    <t>**Peněž. tok z finanční činnosti</t>
  </si>
  <si>
    <t>Aktiva celkem</t>
  </si>
  <si>
    <t>Stálá aktiva</t>
  </si>
  <si>
    <t xml:space="preserve">  zásoby</t>
  </si>
  <si>
    <t xml:space="preserve">  dlouhodobé pohledávky</t>
  </si>
  <si>
    <t xml:space="preserve">  krátkodobé pohledávky</t>
  </si>
  <si>
    <t>Výkony a prodej zboží</t>
  </si>
  <si>
    <t xml:space="preserve">  z toho: tržby za prodej</t>
  </si>
  <si>
    <t xml:space="preserve">  vl. výr.,služeb a zboží</t>
  </si>
  <si>
    <t xml:space="preserve">  Změna stavu vnitr.zás.vl.výr.</t>
  </si>
  <si>
    <t xml:space="preserve">  Aktivace</t>
  </si>
  <si>
    <t>Výk.spotř. a nákl. na prod. zboží</t>
  </si>
  <si>
    <t>Jiné provozní výnosy</t>
  </si>
  <si>
    <t>Jiné provozní náklady</t>
  </si>
  <si>
    <t>ověřené auditorem (obch. jméno) + číslo oprávnění</t>
  </si>
  <si>
    <t>běžný rok</t>
  </si>
  <si>
    <t>R O Z V A H A  ( v tis. Kč ) :</t>
  </si>
  <si>
    <t>minulý rok</t>
  </si>
  <si>
    <t xml:space="preserve">         zveřejňuje podle §20 zák.č. 563/91 Sb.</t>
  </si>
  <si>
    <t>A.I.</t>
  </si>
  <si>
    <t>A.II.</t>
  </si>
  <si>
    <t>A.III.</t>
  </si>
  <si>
    <t>A.IV.</t>
  </si>
  <si>
    <t>A.V.</t>
  </si>
  <si>
    <t>B.IV.</t>
  </si>
  <si>
    <t>B.IV.1.</t>
  </si>
  <si>
    <t>Osoby s více než 20 % podílem na ZJ ( + výše vkladu v % ) :</t>
  </si>
  <si>
    <t>Pohledávky 180 dnů po lhůtě splatnosti :</t>
  </si>
  <si>
    <t>Závazky 180 dnů po lhůtě splatnosti :</t>
  </si>
  <si>
    <t>HIM zat. zástav právem nebo věcným břemenem :</t>
  </si>
  <si>
    <t>Pasiva celkem</t>
  </si>
  <si>
    <t xml:space="preserve">  kapitálové fondy</t>
  </si>
  <si>
    <t xml:space="preserve">  fondy tvořené ze zisku</t>
  </si>
  <si>
    <t xml:space="preserve">  rezervy</t>
  </si>
  <si>
    <t xml:space="preserve">  dlouhodobé závazky</t>
  </si>
  <si>
    <t xml:space="preserve">  krátkodobé závazky</t>
  </si>
  <si>
    <t xml:space="preserve">  bankovní úvěry a výpomoci</t>
  </si>
  <si>
    <t xml:space="preserve">  z toho : dlouhodobé bank. úv.</t>
  </si>
  <si>
    <t>Jiné finanční výnosy</t>
  </si>
  <si>
    <t>Jiné finanční náklady</t>
  </si>
  <si>
    <t>vč.daně z příjmu z běžné čin.</t>
  </si>
  <si>
    <t>IČO :</t>
  </si>
  <si>
    <t>hlavní údaje z účetní</t>
  </si>
  <si>
    <t>Stav peněžních prostředků a pen. ekvivalentů na konci účetního období</t>
  </si>
  <si>
    <t>auditorský výrok : 1. bez výhrad xxxxxxxxxxxxxxxxxxxxxxxxxxxxxx ( nehodící se škrtněte )</t>
  </si>
  <si>
    <t>Přímé platby na vrub fondů</t>
  </si>
  <si>
    <t>Obchodní věstník, Dobrovského 25, 170 55 Praha 7 ( tel. 33071623 )</t>
  </si>
  <si>
    <t>označ</t>
  </si>
  <si>
    <t>Běžné účetní období</t>
  </si>
  <si>
    <t>ROZVAHA</t>
  </si>
  <si>
    <t>Základní kapitál</t>
  </si>
  <si>
    <t>Označení</t>
  </si>
  <si>
    <t>Převod provozních nákladů</t>
  </si>
  <si>
    <t>Skutečnost v účetním období</t>
  </si>
  <si>
    <t xml:space="preserve"> Označení</t>
  </si>
  <si>
    <t xml:space="preserve">     -splatná</t>
  </si>
  <si>
    <t xml:space="preserve">     -odložená</t>
  </si>
  <si>
    <t>PŘEHLED O PENĚŽNÍCH TOCÍCH</t>
  </si>
  <si>
    <t>( výkaz cash-flow )</t>
  </si>
  <si>
    <t xml:space="preserve">Formulář je třeba zaslat nepřeložený s objednávkou na adresu : </t>
  </si>
  <si>
    <t>Uložení výr.zprávy :</t>
  </si>
  <si>
    <t xml:space="preserve">  základní kapitál</t>
  </si>
  <si>
    <t>Poskytnuté zálohy na dlouhodobý nehmotný majetek</t>
  </si>
  <si>
    <t>Jiný dlouhodobý nehmotný majetek</t>
  </si>
  <si>
    <t>Jiný dlouhodobý hmotný majetek</t>
  </si>
  <si>
    <t>Poskytnuté zálohy na dlouhodobý hmotný majetek</t>
  </si>
  <si>
    <t xml:space="preserve">Nehmotné výsledky výzkumu a vývoje </t>
  </si>
  <si>
    <t>Stavby</t>
  </si>
  <si>
    <t>Odpisy  dlouhodobého nehmotného a hmotného majetku</t>
  </si>
  <si>
    <t xml:space="preserve">  dlouhodobý nehmotný majetek</t>
  </si>
  <si>
    <t xml:space="preserve">  dlouhodobý hmotný majetek</t>
  </si>
  <si>
    <t xml:space="preserve">  dlouhodobý finanční majetek</t>
  </si>
  <si>
    <t>Odpisy dl. nehm. a hm. majetku</t>
  </si>
  <si>
    <t>Vlastní akcie a vlastní obchodní podíly</t>
  </si>
  <si>
    <t>Vlastní kapitál</t>
  </si>
  <si>
    <t>Nedokončený dlouhodobý nehmotný majetek</t>
  </si>
  <si>
    <t>Poskytnuté zálohy na dlouhodobý finanční majetek</t>
  </si>
  <si>
    <t>Změny základního kapitálu</t>
  </si>
  <si>
    <t>Oceňovací rozdíly z přecenění majetku a závazků</t>
  </si>
  <si>
    <t>Rezerva na daň z příjmů</t>
  </si>
  <si>
    <t>Výnosy z ostatního dlouhodobého finančního majetku</t>
  </si>
  <si>
    <t>Náklady z finančního majetku</t>
  </si>
  <si>
    <t>K.</t>
  </si>
  <si>
    <t>Q.</t>
  </si>
  <si>
    <t>Finanční výsledek hospodaření</t>
  </si>
  <si>
    <t>Provozní výsledek hospodaření</t>
  </si>
  <si>
    <t>Převod podílu na výsledku hospodaření společníkům (+/-)</t>
  </si>
  <si>
    <t>Peněžní toky z hlavní výdělečné činnosti (provozní činnost)</t>
  </si>
  <si>
    <t xml:space="preserve">Zisk z prodeje stálých aktiv </t>
  </si>
  <si>
    <t>Odpisy stálých aktiv a umořování opravné položky k nabytému majetku</t>
  </si>
  <si>
    <t xml:space="preserve">Změna stavu opravných položek, rezerv </t>
  </si>
  <si>
    <t>Vyúčtované nákladové úroky s vyjímkou kapitalizovaných a vyúčtované výnosové úroky</t>
  </si>
  <si>
    <t>Případné úpravy o ostatní nepěněžní operace</t>
  </si>
  <si>
    <t>Čistý peněžní tok z prov.činnosti před zdaněním, změnami prac. kapitálu a mim.položkami</t>
  </si>
  <si>
    <t>Změny stavu nepěněžních složek pracovního kapitálu</t>
  </si>
  <si>
    <t>Změna stavu pohledávek z provozní činnosti, přechodných účtů aktiv</t>
  </si>
  <si>
    <t>Změna stavu krátkodobých závazků z provozní činnosti, přechodných účtů pasiv</t>
  </si>
  <si>
    <t>Změna stavu krátkodobého finančního majetku nespadajícího do peněžních prostř. a ekvivalentů</t>
  </si>
  <si>
    <t>Čistý peněžní tok z provozní činnosti před zdaněním a mimořádnými položkami</t>
  </si>
  <si>
    <t>Vyplacené úroky s vyjímkou kapitalizovaných</t>
  </si>
  <si>
    <t>Zaplacená daň z příjmů za běžnou činnost a doměrky daně za minulá období</t>
  </si>
  <si>
    <t>Příjmy a výdaje spojené s mimořádným hospodářským výsledkem včetně daně z příjmů</t>
  </si>
  <si>
    <t xml:space="preserve">Čistý peněžní tok z provozní činnosti </t>
  </si>
  <si>
    <t>Výdaje spojené s nabytím stálých aktiv</t>
  </si>
  <si>
    <t>Dopady změn dlouhodobých,resp. krátkodobých závazků</t>
  </si>
  <si>
    <t>Dopady změn vlastního kapitálu na peněžní prostředky a ekvivalenty</t>
  </si>
  <si>
    <t>Zvýšení peněžních prostředků z důvodů zvýšení základního kapitálu, emisního ážia atd.</t>
  </si>
  <si>
    <t>Další vklady peněžních prostředků společníků a akcionářů</t>
  </si>
  <si>
    <t>PŘEHLED O ZMĚNÁCH VLASTNÍHO KAPITÁLU</t>
  </si>
  <si>
    <t>Základní kapitál zapsaný v obchodním rejstříku</t>
  </si>
  <si>
    <t>Počáteční zůstatek</t>
  </si>
  <si>
    <t>Zvýšení</t>
  </si>
  <si>
    <t>Snížení</t>
  </si>
  <si>
    <t>Konečný zůstatek</t>
  </si>
  <si>
    <t>Základní kapitál nezapsaný v obchodním rejstříku</t>
  </si>
  <si>
    <t>Rezervní fondy</t>
  </si>
  <si>
    <t xml:space="preserve">F. </t>
  </si>
  <si>
    <t>Kapitálové fondy</t>
  </si>
  <si>
    <t>Zisk/ztráta za účetní období po zdanění</t>
  </si>
  <si>
    <t>Ostatní fondy ze zisku</t>
  </si>
  <si>
    <t>Rozdíly z přecenění nezahrnuté do hospodářského výsledku</t>
  </si>
  <si>
    <t>XX</t>
  </si>
  <si>
    <t>Celkem</t>
  </si>
  <si>
    <t>Součet A +/- B</t>
  </si>
  <si>
    <t>Součet A +/- B +/- D</t>
  </si>
  <si>
    <t>(BILANCE)</t>
  </si>
  <si>
    <t>Pohledávky za upsaný základní kapitál</t>
  </si>
  <si>
    <t>Goodwill</t>
  </si>
  <si>
    <t>Oceňovací rozdíl k nabytému majetku</t>
  </si>
  <si>
    <t>Podíly v účetních jednotkách pod podstatným vlivem</t>
  </si>
  <si>
    <t>Jiný dlouhodobý finanční majetek</t>
  </si>
  <si>
    <t>Pořizovaný dlouhodobý finanční majetek</t>
  </si>
  <si>
    <t>Pohledávky z obchodních vztahů</t>
  </si>
  <si>
    <t>Pohledávky za společníky, členy družstva  a za účastníky sdružení</t>
  </si>
  <si>
    <t>Odložená daňová pohledávka</t>
  </si>
  <si>
    <t>Sociální zabezpečení a zdravotní pojištění</t>
  </si>
  <si>
    <t>Krátkodobý cenné papíry a podíly</t>
  </si>
  <si>
    <t>Pořizovaný krátkodobý finanční majetek</t>
  </si>
  <si>
    <t>Komplexní náklady příštích období</t>
  </si>
  <si>
    <t>Zákonný rezervní fond / Nedělitelný fond</t>
  </si>
  <si>
    <t xml:space="preserve">Výsledek hospodaření běžného účetního období (+/-) </t>
  </si>
  <si>
    <t>Vlastní akcie a vlastní obchodní podíly (-)</t>
  </si>
  <si>
    <t>Rezervy podle zvláštních právních předpisů</t>
  </si>
  <si>
    <t>Rezerva na důchody a podobné závazky</t>
  </si>
  <si>
    <t>Odložený daňový závazek</t>
  </si>
  <si>
    <t>Dohadné účty pasívní</t>
  </si>
  <si>
    <t>Vydané dluhopisy</t>
  </si>
  <si>
    <t>Závazky z obchodních vztahů</t>
  </si>
  <si>
    <t>Závazky ke společníkům, členům družstva  a k účastníkům sdružení</t>
  </si>
  <si>
    <t>Závazky ze sociálního zabezpečení a zdravotního pojištění</t>
  </si>
  <si>
    <t>Kratkodobé přijaté zálohy</t>
  </si>
  <si>
    <t>Právní forma účetní jednotky :</t>
  </si>
  <si>
    <t>Předmět podnikání nebo jiné činnosti :</t>
  </si>
  <si>
    <t>Okamžik sestavení</t>
  </si>
  <si>
    <t>Podpisový záznam statutárního orgánu nebo fyzické osoby, která je účetní jednotkou</t>
  </si>
  <si>
    <t>Podpisový záznam osoby odpovědné za sestavení účetní závěrky</t>
  </si>
  <si>
    <t>VÝKAZ ZISKU A ZTRÁTY</t>
  </si>
  <si>
    <t>Zpracováno v souladu s vyhláškou č. 500/2002 Sb.</t>
  </si>
  <si>
    <t>Náklady na sociální zabezpečení a zdravotní pojištění</t>
  </si>
  <si>
    <t xml:space="preserve">Tržby z prodeje dlouhodobého majetku </t>
  </si>
  <si>
    <t>Tržby z prodeje materiálu</t>
  </si>
  <si>
    <t>Zůstatková cena prodaného dlouhodobého majetku</t>
  </si>
  <si>
    <t>Změna stavu rezerv a opravných položek v provozní oblasti a komplexních nákladů příštích období</t>
  </si>
  <si>
    <t>Výnosy z přecenění cenných papírů a derivátů</t>
  </si>
  <si>
    <t>Náklady z přecenění cenných papírů a derivátů</t>
  </si>
  <si>
    <t>Změna stavu rezerv a opravných položek ve finanční oblasti</t>
  </si>
  <si>
    <t>Zisk minulých účetních období</t>
  </si>
  <si>
    <t>Ztráta minulých účetních období</t>
  </si>
  <si>
    <t>047</t>
  </si>
  <si>
    <t>097</t>
  </si>
  <si>
    <t>Dlouhodobý majetek (ř. 04 + 13 + 23)</t>
  </si>
  <si>
    <t>Dlouhodobý nehmotný majetek (ř.05 až 12)</t>
  </si>
  <si>
    <t>Dlouhodobý hmotný majetek  (ř.14 až 22)</t>
  </si>
  <si>
    <t>Dlouhodobý finanční majetek  (ř. 24 až 30)</t>
  </si>
  <si>
    <t>Zásoby   (ř.33 až 38)</t>
  </si>
  <si>
    <t>Tržby z prodeje dlouhodobého majetku a materiálu (ř. 20+21 )</t>
  </si>
  <si>
    <t>Zůstatková cena prodaného dlouhodobého majetku a materiálu (ř. 23+24 )</t>
  </si>
  <si>
    <t>Výnosy z dlouhodobého finančního majetku ( ř. 34 + 35 + 36)</t>
  </si>
  <si>
    <t>Daň z příjmů za běžnou činnost   (ř. 50 + 51)</t>
  </si>
  <si>
    <t>Výsledek hospodaření za běžnou činnost  (ř. 30 + 48 - 49)</t>
  </si>
  <si>
    <t>Daň z příjmů z mimořádné činnosti  (ř. 56 + 57)</t>
  </si>
  <si>
    <t>Mimořádný výsledek hospodaření (ř. 53 - 54 -55 )</t>
  </si>
  <si>
    <t>Výsledek hospodaření za účetní období (+/-)  (ř. 52 + 58 - 59)</t>
  </si>
  <si>
    <t>Výsledek hospodaření  před zdaněním (+/-)  (ř. 30 + 48 + 53 - 54)</t>
  </si>
  <si>
    <t>Prodaný materiál</t>
  </si>
  <si>
    <t>Sídlo, bydliště nebo místo podnikání účetní jednotky</t>
  </si>
  <si>
    <t>Obchodní firma nebo jiný název účetní jednotky</t>
  </si>
  <si>
    <t>IČ</t>
  </si>
  <si>
    <t>058</t>
  </si>
  <si>
    <t>076</t>
  </si>
  <si>
    <t xml:space="preserve">závěrky </t>
  </si>
  <si>
    <t>Pohledávky za upsaný kapitál</t>
  </si>
  <si>
    <t xml:space="preserve">  z toho : podíly v ovládaných a řízených osobách</t>
  </si>
  <si>
    <t xml:space="preserve">  krátkodobý finanční majetek</t>
  </si>
  <si>
    <t>Časové rozlišení</t>
  </si>
  <si>
    <t xml:space="preserve">  výsledek hospodaření minulých let</t>
  </si>
  <si>
    <t xml:space="preserve">  výsledek hospod. účetního období</t>
  </si>
  <si>
    <t>III+IV+V</t>
  </si>
  <si>
    <t>Změna stavu rezerv,opr.položek</t>
  </si>
  <si>
    <t>G</t>
  </si>
  <si>
    <t>D+F+H+I</t>
  </si>
  <si>
    <t>V Ý K A Z   Z I S K U   A   Z T R Á T Y ( v tis. Kč ) :</t>
  </si>
  <si>
    <t>Provozní výsl. hospodaření</t>
  </si>
  <si>
    <t>M</t>
  </si>
  <si>
    <t>J+..+P</t>
  </si>
  <si>
    <t>VI+..+XII</t>
  </si>
  <si>
    <t>Finanční výsl. hospodaření</t>
  </si>
  <si>
    <t>Výsl. hosp.za běžnou činnost</t>
  </si>
  <si>
    <t>XIII</t>
  </si>
  <si>
    <t>R+S</t>
  </si>
  <si>
    <t>Mimořádný výsl. Hospodaření</t>
  </si>
  <si>
    <t>Výsl. hosp. za účet. období</t>
  </si>
  <si>
    <t>VI</t>
  </si>
  <si>
    <t>VII.</t>
  </si>
  <si>
    <t>N.</t>
  </si>
  <si>
    <t>O.</t>
  </si>
  <si>
    <t>XIII.</t>
  </si>
  <si>
    <t>Nedokončený dlouhodobý hmotný majetek</t>
  </si>
  <si>
    <t>/(ř.11-12-17-18+19-22-25+26-27+(-28)-(-29)/</t>
  </si>
  <si>
    <t xml:space="preserve"> /(ř.31-32+33+37-38+39-40-41+42-43+44-45-(-46)+(-47))/</t>
  </si>
  <si>
    <t>Ostatní dlouhodobé cenné papíry a podíly</t>
  </si>
  <si>
    <t>Změna stavu zásob vlastní činnosti</t>
  </si>
  <si>
    <t>Tržby z prodeje cenných papírů a podílů</t>
  </si>
  <si>
    <t>Prodané cenné papíry a podíly</t>
  </si>
  <si>
    <t>Výnosy z ostatních dlouhodobých cenných papírů a podílů</t>
  </si>
  <si>
    <t>Zpracováno v souladu s vyhláškou č. 500/2002 Sb. ve znění pozdějších předpisů</t>
  </si>
  <si>
    <t>Pohledávky - podstatný vliv</t>
  </si>
  <si>
    <t>Dlouhodobé poskytnuté zálohy</t>
  </si>
  <si>
    <t>Krátkodobé poskytnuté zálohy</t>
  </si>
  <si>
    <t>Časové rozlišení  (ř. 64 až 66)</t>
  </si>
  <si>
    <t>Krátkodobé pohledávky  (ř. 49 až 57)</t>
  </si>
  <si>
    <t>Dlouhodobé pohledávky  (ř. 40 až 47)</t>
  </si>
  <si>
    <t>Oběžná aktiva  (ř. 32 + 39 + 48 + 58)</t>
  </si>
  <si>
    <t>AKTIVA CELKEM (ř. 02 + 03 + 31 + 63)</t>
  </si>
  <si>
    <t>Závazky - podstatný vliv</t>
  </si>
  <si>
    <t>101</t>
  </si>
  <si>
    <t>Základní kapitál (ř. 70 až  72 )</t>
  </si>
  <si>
    <t>****</t>
  </si>
  <si>
    <t>Krátkodobý finanční majetek  (ř. 59 až 62)</t>
  </si>
  <si>
    <t xml:space="preserve">Krátkodobé bankovní úvěry </t>
  </si>
  <si>
    <t>ÚČETNÍ ZÁVĚRKA V PLNÉM ROZSAHU</t>
  </si>
  <si>
    <t>PRO PODNIKATELE</t>
  </si>
  <si>
    <t>Pokud dojde k překročených nastavených mezí, v některých polích se objeví text LIMIT, následkem čehož přestáne formulář pracovat korektně.</t>
  </si>
  <si>
    <t>omezená verze</t>
  </si>
  <si>
    <t>Neomezenou verzi lze stáhnout za poplatek 99,- Kč na této adrese</t>
  </si>
  <si>
    <t>Formulář zpracovala ASPEKT HM, daňová, účetní a auditorská kancelář, www.danovapriznani.cz, business.center.cz</t>
  </si>
  <si>
    <t>Dospělá zvířata a jejich skupiny</t>
  </si>
  <si>
    <t>Mladá a ostatní zvířata a jejich skupiny</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</si>
  <si>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</si>
  <si>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</si>
  <si>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</si>
  <si>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</si>
  <si>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</si>
  <si>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</si>
  <si>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</si>
  <si>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</si>
  <si>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</si>
  <si>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</si>
  <si>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</si>
  <si>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</si>
  <si>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</si>
  <si>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http://business.center.cz/business/sablony/s110-ucetni-zaverka-v-plnem-rozsahu.aspx</t>
  </si>
  <si>
    <t>Základní list daňového poplatníka</t>
  </si>
  <si>
    <t>FYZICKÁ OSOBA</t>
  </si>
  <si>
    <t>PRÁVNICKÁ OSOBA</t>
  </si>
  <si>
    <t>Obchodní firma :</t>
  </si>
  <si>
    <t>Rodné příjmení :</t>
  </si>
  <si>
    <t>Titul :</t>
  </si>
  <si>
    <t>Dodatek obchodní firmy :</t>
  </si>
  <si>
    <t>Datum narození :</t>
  </si>
  <si>
    <t>Rodné číslo :</t>
  </si>
  <si>
    <t>Variabilní symbol u OSSZ :</t>
  </si>
  <si>
    <t xml:space="preserve">SPOLEČNÉ ÚDAJE </t>
  </si>
  <si>
    <t>Sídlo finančního úřadu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</si>
  <si>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</si>
  <si>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</si>
  <si>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</si>
  <si>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</si>
  <si>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</si>
  <si>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</si>
  <si>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</si>
  <si>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</si>
  <si>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</si>
  <si>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</si>
  <si>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</si>
  <si>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</si>
  <si>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</si>
  <si>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</si>
  <si>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</si>
  <si>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</si>
  <si>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</si>
  <si>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</si>
  <si>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</si>
  <si>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</si>
  <si>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</si>
  <si>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</si>
  <si>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</si>
  <si>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</si>
  <si>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</si>
  <si>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</si>
  <si>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</si>
  <si>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</si>
  <si>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</si>
  <si>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</si>
  <si>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DIČ :</t>
  </si>
  <si>
    <t>CZ</t>
  </si>
  <si>
    <t>Licence je vydaná na poplatníka :</t>
  </si>
  <si>
    <t>Oceňovací rozdíly z přecenění při přeměnách společností</t>
  </si>
  <si>
    <t>Rozdíly z přeměn společností</t>
  </si>
  <si>
    <t>102</t>
  </si>
  <si>
    <t>PASIVA CELKEM   (ř. 68 + 86 + 119)</t>
  </si>
  <si>
    <t>Vlastní kapitál   (ř. 69 + 73 + 79 + 82 + 85 )</t>
  </si>
  <si>
    <t>Kapitálové fondy   (ř. 74 až 78)</t>
  </si>
  <si>
    <t>Rezervní fondy, nedělitelný fond  a ostatní fondy ze zisku  (ř. 80 + 81 )</t>
  </si>
  <si>
    <t>Výsledek hospodáření minulých let  (ř. 83 + 84)</t>
  </si>
  <si>
    <t>/ř.01 - (+ 69 + 73 + 79 + 82 + 86 + 119)/</t>
  </si>
  <si>
    <t>Cizí zdroje      (ř. 86 + 92 + 103 + 115)</t>
  </si>
  <si>
    <t>Rezervy   (ř. 88 až 91)</t>
  </si>
  <si>
    <t>Dlouhodobé závazky  (ř. 93 až 102)</t>
  </si>
  <si>
    <t>Krátkodobé závazky  (ř. 104 až 114)</t>
  </si>
  <si>
    <t>Bankovní úvěry a výpomoci  (ř. 116 až 118)</t>
  </si>
  <si>
    <t>Časové rozlišení  (ř. 120 + 121)</t>
  </si>
  <si>
    <t>Tato verze formuláře je použitelná pro podnikatele, jejichž souhrn aktiv k rozvahovému dni nepřesáhne 800.000,- Kč a jejichž obrat za účetní období nepřesáhne 400.000,- Kč.</t>
  </si>
  <si>
    <t>Formulář obsahuje účetní závěrku pro podnikatele v plném rozsahu platnou pro účetní období končící v kalendářním roce 2010. Skládá se z rozvahy, výsledovky, výkazu cash flow a výkazu změn vlastního kapitálu. Formulář neobsahuje přílohu. Formulář je omezen, je určen pro podnikatele, jejichž souhrn aktiv k rozvahovému dni nepřesáhne 800.000,- Kč a jejichž obrat za účetní období nepřesáhne 400.000,- Kč.</t>
  </si>
  <si>
    <t>ke dni  31.12.2010</t>
  </si>
  <si>
    <t>formulář je platný pro účetní období končící v roce 2011</t>
  </si>
  <si>
    <t>Výnosy z podílů v ovládaných osobách a v účetních jednotkách pod podstatným vlivem</t>
  </si>
  <si>
    <t>Závazky - ovládaná nebo ovládající osoba</t>
  </si>
  <si>
    <t>Podíly - ovládaná osoba</t>
  </si>
  <si>
    <t>Půjčky a úvěry - ovládaná nebo ovládající osoba, podstatný vliv</t>
  </si>
  <si>
    <t>Pohledávky - ovládaná nebo ovládající osoba</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</si>
</sst>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lt;=9999999]###\ ##\ ##;##\ ##\ ##\ ##"/>
  </numFmts>
  <fonts count="37">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b/>
      <sz val="8"/>
      <name val="Arial CE"/>
      <family val="0"/>
    </font>
    <font>
      <sz val="8"/>
      <name val="Arial"/>
      <family val="0"/>
    </font>
    <font>
      <i/>
      <sz val="8"/>
      <name val="Arial CE"/>
      <family val="0"/>
    </font>
    <font>
      <sz val="6"/>
      <name val="Arial CE"/>
      <family val="0"/>
    </font>
    <font>
      <b/>
      <sz val="6"/>
      <name val="Arial CE"/>
      <family val="0"/>
    </font>
    <font>
      <sz val="9"/>
      <name val="Arial CE"/>
      <family val="2"/>
    </font>
    <font>
      <b/>
      <sz val="14"/>
      <name val="Arial"/>
      <family val="2"/>
    </font>
    <font>
      <b/>
      <u val="single"/>
      <sz val="8"/>
      <name val="Arial CE"/>
      <family val="0"/>
    </font>
    <font>
      <b/>
      <u val="single"/>
      <sz val="10"/>
      <name val="Arial"/>
      <family val="0"/>
    </font>
    <font>
      <sz val="9"/>
      <name val="Arial"/>
      <family val="0"/>
    </font>
    <font>
      <b/>
      <sz val="9"/>
      <name val="Arial CE"/>
      <family val="2"/>
    </font>
    <font>
      <b/>
      <i/>
      <u val="single"/>
      <sz val="8"/>
      <name val="Arial CE"/>
      <family val="0"/>
    </font>
    <font>
      <b/>
      <sz val="9"/>
      <name val="Arial"/>
      <family val="0"/>
    </font>
    <font>
      <b/>
      <u val="single"/>
      <sz val="8"/>
      <name val="Arial"/>
      <family val="0"/>
    </font>
    <font>
      <b/>
      <i/>
      <sz val="9"/>
      <name val="Arial CE"/>
      <family val="0"/>
    </font>
    <font>
      <sz val="12"/>
      <name val="Arial"/>
      <family val="2"/>
    </font>
    <font>
      <b/>
      <sz val="8"/>
      <name val="Arial"/>
      <family val="2"/>
    </font>
    <font>
      <b/>
      <sz val="24"/>
      <name val="Arial CE"/>
      <family val="0"/>
    </font>
    <font>
      <u val="single"/>
      <sz val="10"/>
      <color indexed="12"/>
      <name val="Arial"/>
      <family val="0"/>
    </font>
    <font>
      <u val="single"/>
      <sz val="10"/>
      <color indexed="36"/>
      <name val="Arial"/>
      <family val="0"/>
    </font>
    <font>
      <b/>
      <u val="single"/>
      <sz val="14"/>
      <color indexed="12"/>
      <name val="Arial"/>
      <family val="0"/>
    </font>
    <font>
      <i/>
      <u val="single"/>
      <sz val="10"/>
      <name val="Arial"/>
      <family val="2"/>
    </font>
    <font>
      <b/>
      <i/>
      <u val="single"/>
      <sz val="8"/>
      <name val="Arial"/>
      <family val="2"/>
    </font>
    <font>
      <i/>
      <sz val="8"/>
      <name val="Arial"/>
      <family val="2"/>
    </font>
    <font>
      <b/>
      <sz val="8"/>
      <name val="Tahoma"/>
      <family val="0"/>
    </font>
    <font>
      <sz val="8"/>
      <name val="Tahoma"/>
      <family val="0"/>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45"/>
        <bgColor indexed="64"/>
      </patternFill>
    </fill>
    <fill>
      <patternFill patternType="solid">
        <fgColor indexed="8"/>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
      <patternFill patternType="solid">
        <fgColor indexed="43"/>
        <bgColor indexed="64"/>
      </patternFill>
    </fill>
  </fills>
  <borders count="104">
    <border>
      <left/>
      <right/>
      <top/>
      <bottom/>
      <diagonal/>
    </border>
    <border>
      <left>
        <color indexed="63"/>
      </left>
      <right>
        <color indexed="63"/>
      </right>
      <top style="double"/>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style="thin"/>
      <top style="thin"/>
      <bottom style="thin"/>
    </border>
    <border>
      <left>
        <color indexed="63"/>
      </left>
      <right>
        <color indexed="63"/>
      </right>
      <top style="medium"/>
      <bottom>
        <color indexed="63"/>
      </bottom>
    </border>
    <border>
      <left style="double"/>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
      <left style="double"/>
      <right style="thin"/>
      <top style="thin"/>
      <bottom>
        <color indexed="63"/>
      </bottom>
    </border>
    <border>
      <left style="thin"/>
      <right style="thin"/>
      <top style="thin"/>
      <bottom>
        <color indexed="63"/>
      </bottom>
    </border>
    <border>
      <left style="double"/>
      <right style="thin"/>
      <top style="thin"/>
      <bottom style="double"/>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thin"/>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double"/>
      <top style="double"/>
      <bottom style="thin"/>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style="thin"/>
      <right style="thin"/>
      <top>
        <color indexed="63"/>
      </top>
      <bottom>
        <color indexed="63"/>
      </bottom>
    </border>
    <border>
      <left style="thin"/>
      <right style="double"/>
      <top style="thin"/>
      <bottom>
        <color indexed="63"/>
      </bottom>
    </border>
    <border>
      <left style="medium"/>
      <right>
        <color indexed="63"/>
      </right>
      <top style="double"/>
      <bottom style="medium"/>
    </border>
    <border>
      <left>
        <color indexed="63"/>
      </left>
      <right>
        <color indexed="63"/>
      </right>
      <top style="double"/>
      <bottom style="medium"/>
    </border>
    <border>
      <left style="thin"/>
      <right style="thin"/>
      <top style="medium"/>
      <bottom style="thin"/>
    </border>
    <border>
      <left style="thin"/>
      <right style="medium"/>
      <top style="thin"/>
      <bottom style="thin"/>
    </border>
    <border>
      <left style="medium"/>
      <right>
        <color indexed="63"/>
      </right>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style="thin"/>
    </border>
    <border>
      <left style="thin"/>
      <right style="medium"/>
      <top style="medium"/>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medium"/>
      <bottom>
        <color indexed="63"/>
      </bottom>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color indexed="63"/>
      </top>
      <bottom style="thin"/>
    </border>
    <border>
      <left style="medium"/>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hair"/>
      <bottom style="medium"/>
    </border>
    <border>
      <left>
        <color indexed="63"/>
      </left>
      <right>
        <color indexed="63"/>
      </right>
      <top>
        <color indexed="63"/>
      </top>
      <bottom style="double"/>
    </border>
    <border>
      <left>
        <color indexed="63"/>
      </left>
      <right style="medium"/>
      <top style="double"/>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30" fillId="0" borderId="0" applyNumberFormat="0" applyFill="0" applyBorder="0" applyAlignment="0" applyProtection="0"/>
    <xf numFmtId="0" fontId="0" fillId="0" borderId="1" applyNumberFormat="0" applyFill="0" applyAlignment="0" applyProtection="0"/>
  </cellStyleXfs>
  <cellXfs count="828">
    <xf numFmtId="0" fontId="0" fillId="0" borderId="0" xfId="0" applyAlignment="1">
      <alignment/>
    </xf>
    <xf numFmtId="0" fontId="6" fillId="0" borderId="0" xfId="24" applyFont="1" applyAlignment="1">
      <alignment/>
    </xf>
    <xf numFmtId="0" fontId="8" fillId="0" borderId="0" xfId="24" applyFont="1" applyFill="1" applyAlignment="1">
      <alignment/>
    </xf>
    <xf numFmtId="0" fontId="6" fillId="0" borderId="0" xfId="24" applyFont="1" applyFill="1" applyAlignment="1">
      <alignment/>
    </xf>
    <xf numFmtId="0" fontId="0" fillId="0" borderId="0" xfId="0" applyFill="1" applyAlignment="1">
      <alignment/>
    </xf>
    <xf numFmtId="0" fontId="6" fillId="0" borderId="0" xfId="24" applyFont="1" applyFill="1" applyBorder="1" applyAlignment="1">
      <alignment/>
    </xf>
    <xf numFmtId="0" fontId="6" fillId="0" borderId="2" xfId="24" applyFont="1" applyFill="1" applyBorder="1" applyAlignment="1">
      <alignment/>
    </xf>
    <xf numFmtId="0" fontId="6" fillId="0" borderId="3" xfId="24" applyFont="1" applyFill="1" applyBorder="1" applyAlignment="1" applyProtection="1">
      <alignment/>
      <protection locked="0"/>
    </xf>
    <xf numFmtId="0" fontId="6" fillId="0" borderId="4" xfId="24" applyFont="1" applyFill="1" applyBorder="1" applyAlignment="1" applyProtection="1">
      <alignment/>
      <protection locked="0"/>
    </xf>
    <xf numFmtId="0" fontId="6" fillId="0" borderId="5" xfId="24" applyFont="1" applyFill="1" applyBorder="1" applyAlignment="1" applyProtection="1">
      <alignment/>
      <protection locked="0"/>
    </xf>
    <xf numFmtId="0" fontId="0" fillId="2" borderId="0" xfId="0" applyFill="1" applyAlignment="1">
      <alignment/>
    </xf>
    <xf numFmtId="0" fontId="6" fillId="2" borderId="0" xfId="24" applyFont="1" applyFill="1" applyAlignment="1">
      <alignment/>
    </xf>
    <xf numFmtId="0" fontId="6" fillId="2" borderId="0" xfId="24" applyFont="1" applyFill="1" applyBorder="1" applyAlignment="1">
      <alignment/>
    </xf>
    <xf numFmtId="3" fontId="6" fillId="3" borderId="6" xfId="24" applyNumberFormat="1" applyFont="1" applyFill="1" applyBorder="1" applyAlignment="1">
      <alignment/>
    </xf>
    <xf numFmtId="0" fontId="16" fillId="4" borderId="0" xfId="24" applyFont="1" applyFill="1" applyAlignment="1">
      <alignment/>
    </xf>
    <xf numFmtId="0" fontId="6" fillId="4" borderId="0" xfId="24" applyFont="1" applyFill="1" applyAlignment="1">
      <alignment/>
    </xf>
    <xf numFmtId="0" fontId="0" fillId="4" borderId="0" xfId="0" applyFill="1" applyAlignment="1">
      <alignment/>
    </xf>
    <xf numFmtId="0" fontId="0" fillId="5" borderId="0" xfId="0" applyFill="1" applyAlignment="1">
      <alignment/>
    </xf>
    <xf numFmtId="0" fontId="16" fillId="5" borderId="0" xfId="24" applyFont="1" applyFill="1" applyAlignment="1">
      <alignment/>
    </xf>
    <xf numFmtId="0" fontId="6" fillId="5" borderId="0" xfId="24" applyFont="1" applyFill="1" applyAlignment="1">
      <alignment/>
    </xf>
    <xf numFmtId="0" fontId="6" fillId="2" borderId="0" xfId="24" applyFont="1" applyFill="1" applyAlignment="1">
      <alignment horizontal="center"/>
    </xf>
    <xf numFmtId="0" fontId="0" fillId="0" borderId="7" xfId="0" applyBorder="1" applyAlignment="1">
      <alignment/>
    </xf>
    <xf numFmtId="0" fontId="6" fillId="6" borderId="0" xfId="24" applyFont="1" applyFill="1" applyAlignment="1">
      <alignment/>
    </xf>
    <xf numFmtId="0" fontId="10" fillId="6" borderId="0" xfId="24" applyFont="1" applyFill="1" applyAlignment="1">
      <alignment/>
    </xf>
    <xf numFmtId="0" fontId="6" fillId="7" borderId="0" xfId="24" applyFont="1" applyFill="1" applyAlignment="1">
      <alignment/>
    </xf>
    <xf numFmtId="3" fontId="0" fillId="5" borderId="0" xfId="0" applyNumberFormat="1" applyFill="1" applyAlignment="1">
      <alignment/>
    </xf>
    <xf numFmtId="0" fontId="8" fillId="3" borderId="0" xfId="24" applyFont="1" applyFill="1" applyAlignment="1" applyProtection="1">
      <alignment horizontal="right"/>
      <protection/>
    </xf>
    <xf numFmtId="0" fontId="8" fillId="3" borderId="0" xfId="24" applyFont="1" applyFill="1" applyAlignment="1" applyProtection="1">
      <alignment/>
      <protection/>
    </xf>
    <xf numFmtId="0" fontId="11" fillId="3" borderId="0" xfId="24" applyFont="1" applyFill="1" applyAlignment="1" applyProtection="1">
      <alignment horizontal="left"/>
      <protection/>
    </xf>
    <xf numFmtId="0" fontId="6" fillId="3" borderId="8" xfId="24" applyFont="1" applyFill="1" applyBorder="1" applyAlignment="1">
      <alignment/>
    </xf>
    <xf numFmtId="0" fontId="6" fillId="3" borderId="9" xfId="24" applyFont="1" applyFill="1" applyBorder="1" applyAlignment="1">
      <alignment/>
    </xf>
    <xf numFmtId="0" fontId="6" fillId="3" borderId="10" xfId="24" applyFont="1" applyFill="1" applyBorder="1" applyAlignment="1">
      <alignment/>
    </xf>
    <xf numFmtId="0" fontId="15" fillId="3" borderId="11" xfId="24" applyFont="1" applyFill="1" applyBorder="1" applyAlignment="1">
      <alignment horizontal="center"/>
    </xf>
    <xf numFmtId="0" fontId="15" fillId="3" borderId="12" xfId="24" applyFont="1" applyFill="1" applyBorder="1" applyAlignment="1">
      <alignment horizontal="center"/>
    </xf>
    <xf numFmtId="0" fontId="6" fillId="3" borderId="8" xfId="24" applyFont="1" applyFill="1" applyBorder="1" applyAlignment="1">
      <alignment horizontal="center"/>
    </xf>
    <xf numFmtId="0" fontId="6" fillId="3" borderId="9" xfId="24" applyFont="1" applyFill="1" applyBorder="1" applyAlignment="1">
      <alignment horizontal="center"/>
    </xf>
    <xf numFmtId="0" fontId="6" fillId="3" borderId="10" xfId="24" applyFont="1" applyFill="1" applyBorder="1" applyAlignment="1">
      <alignment horizontal="center"/>
    </xf>
    <xf numFmtId="0" fontId="6" fillId="3" borderId="13" xfId="24" applyFont="1" applyFill="1" applyBorder="1" applyAlignment="1">
      <alignment/>
    </xf>
    <xf numFmtId="0" fontId="11" fillId="3" borderId="14" xfId="24" applyFont="1" applyFill="1" applyBorder="1" applyAlignment="1">
      <alignment/>
    </xf>
    <xf numFmtId="0" fontId="11" fillId="3" borderId="15" xfId="24" applyFont="1" applyFill="1" applyBorder="1" applyAlignment="1">
      <alignment/>
    </xf>
    <xf numFmtId="0" fontId="6" fillId="3" borderId="16" xfId="24" applyFont="1" applyFill="1" applyBorder="1" applyAlignment="1">
      <alignment/>
    </xf>
    <xf numFmtId="0" fontId="6" fillId="3" borderId="17" xfId="24" applyFont="1" applyFill="1" applyBorder="1" applyAlignment="1">
      <alignment/>
    </xf>
    <xf numFmtId="0" fontId="8" fillId="3" borderId="18" xfId="24" applyFont="1" applyFill="1" applyBorder="1" applyAlignment="1">
      <alignment horizontal="center"/>
    </xf>
    <xf numFmtId="0" fontId="11" fillId="3" borderId="19" xfId="24" applyFont="1" applyFill="1" applyBorder="1" applyAlignment="1">
      <alignment/>
    </xf>
    <xf numFmtId="0" fontId="11" fillId="3" borderId="20" xfId="24" applyFont="1" applyFill="1" applyBorder="1" applyAlignment="1">
      <alignment/>
    </xf>
    <xf numFmtId="0" fontId="6" fillId="3" borderId="6" xfId="24" applyFont="1" applyFill="1" applyBorder="1" applyAlignment="1">
      <alignment/>
    </xf>
    <xf numFmtId="0" fontId="6" fillId="3" borderId="21" xfId="24" applyFont="1" applyFill="1" applyBorder="1" applyAlignment="1">
      <alignment/>
    </xf>
    <xf numFmtId="0" fontId="8" fillId="3" borderId="19" xfId="24" applyFont="1" applyFill="1" applyBorder="1" applyAlignment="1">
      <alignment/>
    </xf>
    <xf numFmtId="0" fontId="8" fillId="3" borderId="20" xfId="24" applyFont="1" applyFill="1" applyBorder="1" applyAlignment="1">
      <alignment/>
    </xf>
    <xf numFmtId="0" fontId="8" fillId="3" borderId="22" xfId="24" applyFont="1" applyFill="1" applyBorder="1" applyAlignment="1">
      <alignment horizontal="center"/>
    </xf>
    <xf numFmtId="0" fontId="6" fillId="3" borderId="23" xfId="24" applyFont="1" applyFill="1" applyBorder="1" applyAlignment="1">
      <alignment/>
    </xf>
    <xf numFmtId="0" fontId="8" fillId="3" borderId="13" xfId="24" applyFont="1" applyFill="1" applyBorder="1" applyAlignment="1">
      <alignment horizontal="center"/>
    </xf>
    <xf numFmtId="0" fontId="8" fillId="3" borderId="24" xfId="24" applyFont="1" applyFill="1" applyBorder="1" applyAlignment="1">
      <alignment horizontal="center"/>
    </xf>
    <xf numFmtId="0" fontId="11" fillId="3" borderId="25" xfId="24" applyFont="1" applyFill="1" applyBorder="1" applyAlignment="1">
      <alignment/>
    </xf>
    <xf numFmtId="0" fontId="11" fillId="3" borderId="26" xfId="24" applyFont="1" applyFill="1" applyBorder="1" applyAlignment="1">
      <alignment/>
    </xf>
    <xf numFmtId="0" fontId="6" fillId="3" borderId="27" xfId="24" applyFont="1" applyFill="1" applyBorder="1" applyAlignment="1">
      <alignment/>
    </xf>
    <xf numFmtId="0" fontId="6" fillId="3" borderId="28" xfId="24" applyFont="1" applyFill="1" applyBorder="1" applyAlignment="1">
      <alignment/>
    </xf>
    <xf numFmtId="0" fontId="8" fillId="3" borderId="29" xfId="24" applyFont="1" applyFill="1" applyBorder="1" applyAlignment="1">
      <alignment horizontal="center"/>
    </xf>
    <xf numFmtId="0" fontId="8" fillId="3" borderId="30" xfId="24" applyFont="1" applyFill="1" applyBorder="1" applyAlignment="1">
      <alignment/>
    </xf>
    <xf numFmtId="0" fontId="11" fillId="3" borderId="31" xfId="24" applyFont="1" applyFill="1" applyBorder="1" applyAlignment="1">
      <alignment/>
    </xf>
    <xf numFmtId="0" fontId="6" fillId="3" borderId="32" xfId="24" applyFont="1" applyFill="1" applyBorder="1" applyAlignment="1">
      <alignment/>
    </xf>
    <xf numFmtId="0" fontId="6" fillId="3" borderId="29" xfId="24" applyFont="1" applyFill="1" applyBorder="1" applyAlignment="1">
      <alignment horizontal="center"/>
    </xf>
    <xf numFmtId="0" fontId="11" fillId="3" borderId="30" xfId="24" applyFont="1" applyFill="1" applyBorder="1" applyAlignment="1">
      <alignment/>
    </xf>
    <xf numFmtId="0" fontId="6" fillId="3" borderId="33" xfId="24" applyFont="1" applyFill="1" applyBorder="1" applyAlignment="1">
      <alignment/>
    </xf>
    <xf numFmtId="0" fontId="8" fillId="3" borderId="34" xfId="24" applyFont="1" applyFill="1" applyBorder="1" applyAlignment="1">
      <alignment/>
    </xf>
    <xf numFmtId="0" fontId="11" fillId="3" borderId="35" xfId="24" applyFont="1" applyFill="1" applyBorder="1" applyAlignment="1">
      <alignment/>
    </xf>
    <xf numFmtId="0" fontId="12" fillId="3" borderId="36" xfId="24" applyFont="1" applyFill="1" applyBorder="1" applyAlignment="1">
      <alignment horizontal="center"/>
    </xf>
    <xf numFmtId="0" fontId="8" fillId="3" borderId="14" xfId="24" applyFont="1" applyFill="1" applyBorder="1" applyAlignment="1">
      <alignment/>
    </xf>
    <xf numFmtId="0" fontId="6" fillId="3" borderId="37" xfId="24" applyFont="1" applyFill="1" applyBorder="1" applyAlignment="1">
      <alignment/>
    </xf>
    <xf numFmtId="0" fontId="6" fillId="3" borderId="22" xfId="24" applyFont="1" applyFill="1" applyBorder="1" applyAlignment="1">
      <alignment horizontal="center"/>
    </xf>
    <xf numFmtId="0" fontId="11" fillId="3" borderId="34" xfId="24" applyFont="1" applyFill="1" applyBorder="1" applyAlignment="1">
      <alignment/>
    </xf>
    <xf numFmtId="0" fontId="8" fillId="3" borderId="35" xfId="24" applyFont="1" applyFill="1" applyBorder="1" applyAlignment="1">
      <alignment/>
    </xf>
    <xf numFmtId="0" fontId="6" fillId="3" borderId="38" xfId="24" applyFont="1" applyFill="1" applyBorder="1" applyAlignment="1">
      <alignment/>
    </xf>
    <xf numFmtId="0" fontId="14" fillId="3" borderId="20" xfId="24" applyFont="1" applyFill="1" applyBorder="1" applyAlignment="1">
      <alignment/>
    </xf>
    <xf numFmtId="0" fontId="8" fillId="3" borderId="15" xfId="24" applyFont="1" applyFill="1" applyBorder="1" applyAlignment="1">
      <alignment/>
    </xf>
    <xf numFmtId="0" fontId="8" fillId="3" borderId="26" xfId="24" applyFont="1" applyFill="1" applyBorder="1" applyAlignment="1">
      <alignment/>
    </xf>
    <xf numFmtId="0" fontId="8" fillId="3" borderId="25" xfId="24" applyFont="1" applyFill="1" applyBorder="1" applyAlignment="1">
      <alignment/>
    </xf>
    <xf numFmtId="0" fontId="6" fillId="3" borderId="25" xfId="24" applyFont="1" applyFill="1" applyBorder="1" applyAlignment="1">
      <alignment/>
    </xf>
    <xf numFmtId="0" fontId="11" fillId="3" borderId="39" xfId="24" applyFont="1" applyFill="1" applyBorder="1" applyAlignment="1">
      <alignment horizontal="left"/>
    </xf>
    <xf numFmtId="0" fontId="11" fillId="3" borderId="40" xfId="24" applyFont="1" applyFill="1" applyBorder="1" applyAlignment="1">
      <alignment/>
    </xf>
    <xf numFmtId="10" fontId="6" fillId="0" borderId="3" xfId="24" applyNumberFormat="1" applyFont="1" applyFill="1" applyBorder="1" applyAlignment="1" applyProtection="1">
      <alignment/>
      <protection locked="0"/>
    </xf>
    <xf numFmtId="0" fontId="11" fillId="0" borderId="7" xfId="24" applyFont="1" applyFill="1" applyBorder="1" applyAlignment="1">
      <alignment horizontal="right"/>
    </xf>
    <xf numFmtId="0" fontId="1" fillId="4" borderId="41" xfId="0" applyFont="1" applyFill="1" applyBorder="1" applyAlignment="1">
      <alignment horizontal="center" vertical="center" wrapText="1" shrinkToFit="1"/>
    </xf>
    <xf numFmtId="0" fontId="1" fillId="4" borderId="41" xfId="0" applyFont="1" applyFill="1" applyBorder="1" applyAlignment="1">
      <alignment horizontal="center" vertical="center"/>
    </xf>
    <xf numFmtId="3" fontId="21" fillId="3" borderId="42" xfId="24" applyNumberFormat="1" applyFont="1" applyFill="1" applyBorder="1" applyAlignment="1" applyProtection="1">
      <alignment horizontal="center" vertical="center" wrapText="1"/>
      <protection/>
    </xf>
    <xf numFmtId="0" fontId="0" fillId="7" borderId="0" xfId="0" applyFill="1" applyAlignment="1" applyProtection="1">
      <alignment/>
      <protection/>
    </xf>
    <xf numFmtId="0" fontId="16" fillId="3" borderId="0" xfId="24" applyFont="1" applyFill="1" applyBorder="1" applyAlignment="1">
      <alignment horizontal="center" vertical="center"/>
    </xf>
    <xf numFmtId="0" fontId="16" fillId="3" borderId="43" xfId="24" applyFont="1" applyFill="1" applyBorder="1" applyAlignment="1" applyProtection="1">
      <alignment horizontal="center" vertical="center"/>
      <protection hidden="1"/>
    </xf>
    <xf numFmtId="49" fontId="6" fillId="2" borderId="0" xfId="24" applyNumberFormat="1" applyFont="1" applyFill="1" applyAlignment="1">
      <alignment/>
    </xf>
    <xf numFmtId="49" fontId="6" fillId="0" borderId="0" xfId="24" applyNumberFormat="1" applyFont="1" applyFill="1" applyAlignment="1">
      <alignment/>
    </xf>
    <xf numFmtId="49" fontId="6" fillId="5" borderId="0" xfId="24" applyNumberFormat="1" applyFont="1" applyFill="1" applyAlignment="1">
      <alignment/>
    </xf>
    <xf numFmtId="49" fontId="6" fillId="4" borderId="0" xfId="24" applyNumberFormat="1" applyFont="1" applyFill="1" applyAlignment="1">
      <alignment/>
    </xf>
    <xf numFmtId="3" fontId="6" fillId="3" borderId="27" xfId="24" applyNumberFormat="1" applyFont="1" applyFill="1" applyBorder="1" applyAlignment="1">
      <alignment/>
    </xf>
    <xf numFmtId="0" fontId="0" fillId="7" borderId="0" xfId="0" applyFill="1" applyAlignment="1">
      <alignment/>
    </xf>
    <xf numFmtId="0" fontId="10" fillId="6" borderId="0" xfId="24" applyFont="1" applyFill="1" applyAlignment="1">
      <alignment/>
    </xf>
    <xf numFmtId="0" fontId="11" fillId="3" borderId="0" xfId="24" applyFont="1" applyFill="1" applyAlignment="1" applyProtection="1">
      <alignment/>
      <protection/>
    </xf>
    <xf numFmtId="0" fontId="27" fillId="4" borderId="0" xfId="0" applyFont="1" applyFill="1" applyAlignment="1" applyProtection="1">
      <alignment/>
      <protection/>
    </xf>
    <xf numFmtId="3" fontId="6" fillId="3" borderId="21" xfId="24" applyNumberFormat="1" applyFont="1" applyFill="1" applyBorder="1" applyAlignment="1">
      <alignment/>
    </xf>
    <xf numFmtId="3" fontId="6" fillId="3" borderId="28" xfId="24" applyNumberFormat="1" applyFont="1" applyFill="1" applyBorder="1" applyAlignment="1">
      <alignment/>
    </xf>
    <xf numFmtId="0" fontId="0" fillId="2" borderId="0" xfId="0" applyFill="1" applyAlignment="1">
      <alignment/>
    </xf>
    <xf numFmtId="0" fontId="0" fillId="0" borderId="0" xfId="0" applyFill="1" applyAlignment="1">
      <alignment/>
    </xf>
    <xf numFmtId="1" fontId="8" fillId="3" borderId="0" xfId="24" applyNumberFormat="1" applyFont="1" applyFill="1" applyAlignment="1" applyProtection="1">
      <alignment/>
      <protection/>
    </xf>
    <xf numFmtId="0" fontId="0" fillId="8" borderId="0" xfId="0" applyFill="1" applyAlignment="1">
      <alignment/>
    </xf>
    <xf numFmtId="0" fontId="0" fillId="3" borderId="0" xfId="0" applyFill="1" applyAlignment="1">
      <alignment/>
    </xf>
    <xf numFmtId="0" fontId="3" fillId="3" borderId="0" xfId="0" applyFont="1" applyFill="1" applyAlignment="1">
      <alignment/>
    </xf>
    <xf numFmtId="0" fontId="0" fillId="3" borderId="0" xfId="0" applyFill="1" applyAlignment="1">
      <alignment vertical="top" wrapText="1"/>
    </xf>
    <xf numFmtId="0" fontId="0" fillId="3" borderId="0" xfId="0" applyFill="1" applyAlignment="1">
      <alignment/>
    </xf>
    <xf numFmtId="0" fontId="3" fillId="3" borderId="0" xfId="0" applyFont="1" applyFill="1" applyAlignment="1">
      <alignment/>
    </xf>
    <xf numFmtId="0" fontId="17" fillId="4" borderId="0" xfId="0" applyFont="1" applyFill="1" applyAlignment="1">
      <alignment horizontal="center" vertical="center"/>
    </xf>
    <xf numFmtId="0" fontId="0" fillId="0" borderId="0" xfId="0" applyAlignment="1">
      <alignment horizontal="center" vertical="center"/>
    </xf>
    <xf numFmtId="0" fontId="0" fillId="5" borderId="0" xfId="0" applyFill="1" applyAlignment="1">
      <alignment vertical="center"/>
    </xf>
    <xf numFmtId="0" fontId="0" fillId="0" borderId="0" xfId="0" applyAlignment="1">
      <alignment vertical="center"/>
    </xf>
    <xf numFmtId="0" fontId="1" fillId="4" borderId="0" xfId="0" applyFont="1" applyFill="1" applyAlignment="1">
      <alignment horizontal="center" vertical="center"/>
    </xf>
    <xf numFmtId="0" fontId="19" fillId="4" borderId="0" xfId="0" applyFont="1" applyFill="1" applyAlignment="1">
      <alignment horizontal="center" vertical="center"/>
    </xf>
    <xf numFmtId="0" fontId="0" fillId="4" borderId="0" xfId="0" applyFill="1" applyAlignment="1">
      <alignment vertical="center"/>
    </xf>
    <xf numFmtId="0" fontId="0" fillId="4" borderId="0" xfId="0" applyFill="1" applyAlignment="1">
      <alignment horizontal="right" vertical="center"/>
    </xf>
    <xf numFmtId="0" fontId="0" fillId="9" borderId="44" xfId="0" applyFill="1" applyBorder="1" applyAlignment="1" applyProtection="1">
      <alignment vertical="center"/>
      <protection locked="0"/>
    </xf>
    <xf numFmtId="0" fontId="0" fillId="4" borderId="45" xfId="0" applyFill="1" applyBorder="1" applyAlignment="1" applyProtection="1">
      <alignment vertical="center"/>
      <protection locked="0"/>
    </xf>
    <xf numFmtId="0" fontId="0" fillId="9" borderId="46" xfId="0" applyFill="1" applyBorder="1" applyAlignment="1" applyProtection="1">
      <alignment vertical="center"/>
      <protection locked="0"/>
    </xf>
    <xf numFmtId="0" fontId="0" fillId="4" borderId="0" xfId="0" applyFill="1" applyBorder="1" applyAlignment="1" applyProtection="1">
      <alignment vertical="center"/>
      <protection locked="0"/>
    </xf>
    <xf numFmtId="0" fontId="34" fillId="4" borderId="0" xfId="0" applyFont="1" applyFill="1" applyAlignment="1">
      <alignment horizontal="center" vertical="center"/>
    </xf>
    <xf numFmtId="0" fontId="0" fillId="10" borderId="47" xfId="0" applyFill="1" applyBorder="1" applyAlignment="1" applyProtection="1">
      <alignment vertical="center"/>
      <protection locked="0"/>
    </xf>
    <xf numFmtId="14" fontId="0" fillId="9" borderId="46" xfId="0" applyNumberFormat="1" applyFill="1" applyBorder="1" applyAlignment="1" applyProtection="1">
      <alignment horizontal="left" vertical="center"/>
      <protection locked="0"/>
    </xf>
    <xf numFmtId="49" fontId="0" fillId="9" borderId="46" xfId="0" applyNumberFormat="1" applyFill="1" applyBorder="1" applyAlignment="1" applyProtection="1">
      <alignment horizontal="left" vertical="center"/>
      <protection locked="0"/>
    </xf>
    <xf numFmtId="49" fontId="0" fillId="10" borderId="47" xfId="0" applyNumberFormat="1" applyFill="1" applyBorder="1" applyAlignment="1" applyProtection="1">
      <alignment vertical="center"/>
      <protection locked="0"/>
    </xf>
    <xf numFmtId="0" fontId="0" fillId="11" borderId="46" xfId="0" applyFill="1" applyBorder="1" applyAlignment="1" applyProtection="1">
      <alignment vertical="center"/>
      <protection locked="0"/>
    </xf>
    <xf numFmtId="0" fontId="32" fillId="4" borderId="0" xfId="0" applyFont="1" applyFill="1" applyBorder="1" applyAlignment="1" applyProtection="1">
      <alignment vertical="center"/>
      <protection locked="0"/>
    </xf>
    <xf numFmtId="0" fontId="0" fillId="11" borderId="47" xfId="0" applyFill="1" applyBorder="1" applyAlignment="1" applyProtection="1">
      <alignment vertical="center"/>
      <protection locked="0"/>
    </xf>
    <xf numFmtId="0" fontId="32" fillId="4" borderId="0" xfId="0" applyFont="1" applyFill="1" applyAlignment="1">
      <alignment vertical="center"/>
    </xf>
    <xf numFmtId="0" fontId="32" fillId="4" borderId="0" xfId="0" applyFont="1" applyFill="1" applyAlignment="1">
      <alignment horizontal="right" vertical="center"/>
    </xf>
    <xf numFmtId="0" fontId="0" fillId="11" borderId="46" xfId="0" applyFill="1" applyBorder="1" applyAlignment="1" applyProtection="1">
      <alignment horizontal="left" vertical="center"/>
      <protection locked="0"/>
    </xf>
    <xf numFmtId="49" fontId="0" fillId="11" borderId="46" xfId="0" applyNumberFormat="1" applyFill="1" applyBorder="1" applyAlignment="1" applyProtection="1">
      <alignment horizontal="left" vertical="center"/>
      <protection locked="0"/>
    </xf>
    <xf numFmtId="3" fontId="0" fillId="11" borderId="47" xfId="0" applyNumberFormat="1" applyFill="1" applyBorder="1" applyAlignment="1" applyProtection="1">
      <alignment horizontal="left" vertical="center"/>
      <protection locked="0"/>
    </xf>
    <xf numFmtId="3" fontId="0" fillId="11" borderId="46" xfId="0" applyNumberFormat="1" applyFill="1" applyBorder="1" applyAlignment="1" applyProtection="1">
      <alignment horizontal="left" vertical="center"/>
      <protection locked="0"/>
    </xf>
    <xf numFmtId="0" fontId="0" fillId="11" borderId="47" xfId="0" applyFill="1" applyBorder="1" applyAlignment="1" applyProtection="1">
      <alignment horizontal="left" vertical="center"/>
      <protection locked="0"/>
    </xf>
    <xf numFmtId="0" fontId="29" fillId="11" borderId="46" xfId="23" applyFill="1" applyBorder="1" applyAlignment="1" applyProtection="1">
      <alignment vertical="center"/>
      <protection locked="0"/>
    </xf>
    <xf numFmtId="49" fontId="0" fillId="11" borderId="47" xfId="0" applyNumberFormat="1" applyFill="1" applyBorder="1" applyAlignment="1" applyProtection="1">
      <alignment horizontal="left" vertical="center"/>
      <protection locked="0"/>
    </xf>
    <xf numFmtId="0" fontId="29" fillId="11" borderId="47" xfId="23" applyFill="1" applyBorder="1" applyAlignment="1" applyProtection="1">
      <alignment vertical="center"/>
      <protection locked="0"/>
    </xf>
    <xf numFmtId="0" fontId="0" fillId="11" borderId="48" xfId="0" applyFill="1" applyBorder="1" applyAlignment="1" applyProtection="1">
      <alignment vertical="center"/>
      <protection locked="0"/>
    </xf>
    <xf numFmtId="0" fontId="0" fillId="4" borderId="49" xfId="0" applyFill="1" applyBorder="1" applyAlignment="1" applyProtection="1">
      <alignment vertical="center"/>
      <protection locked="0"/>
    </xf>
    <xf numFmtId="0" fontId="0" fillId="11" borderId="50" xfId="0" applyFill="1" applyBorder="1" applyAlignment="1" applyProtection="1">
      <alignment vertical="center"/>
      <protection locked="0"/>
    </xf>
    <xf numFmtId="0" fontId="34" fillId="10" borderId="0" xfId="0" applyFont="1" applyFill="1" applyAlignment="1">
      <alignment vertical="center"/>
    </xf>
    <xf numFmtId="0" fontId="34" fillId="10" borderId="0" xfId="0" applyFont="1" applyFill="1" applyAlignment="1">
      <alignment horizontal="right" vertical="center"/>
    </xf>
    <xf numFmtId="0" fontId="34" fillId="9" borderId="0" xfId="0" applyFont="1" applyFill="1" applyAlignment="1">
      <alignment vertical="center"/>
    </xf>
    <xf numFmtId="0" fontId="34" fillId="9" borderId="0" xfId="0" applyFont="1" applyFill="1" applyAlignment="1">
      <alignment horizontal="right" vertical="center"/>
    </xf>
    <xf numFmtId="0" fontId="34" fillId="4" borderId="0" xfId="0" applyFont="1" applyFill="1" applyAlignment="1">
      <alignment vertical="center"/>
    </xf>
    <xf numFmtId="0" fontId="34" fillId="11" borderId="0" xfId="0" applyFont="1" applyFill="1" applyAlignment="1">
      <alignment vertical="center"/>
    </xf>
    <xf numFmtId="0" fontId="34" fillId="11" borderId="0" xfId="0" applyFont="1" applyFill="1" applyAlignment="1">
      <alignment horizontal="right" vertical="center"/>
    </xf>
    <xf numFmtId="0" fontId="32" fillId="5" borderId="0" xfId="0" applyFont="1" applyFill="1" applyAlignment="1">
      <alignment/>
    </xf>
    <xf numFmtId="0" fontId="5" fillId="3" borderId="0" xfId="0" applyFont="1" applyFill="1" applyAlignment="1">
      <alignment horizontal="right" vertical="center"/>
    </xf>
    <xf numFmtId="0" fontId="26" fillId="3" borderId="0" xfId="0" applyFont="1" applyFill="1" applyAlignment="1">
      <alignment vertical="center"/>
    </xf>
    <xf numFmtId="0" fontId="26" fillId="3" borderId="0" xfId="0" applyFont="1" applyFill="1" applyAlignment="1" applyProtection="1">
      <alignment vertical="center"/>
      <protection locked="0"/>
    </xf>
    <xf numFmtId="0" fontId="0" fillId="12" borderId="0" xfId="0" applyFill="1" applyAlignment="1">
      <alignment/>
    </xf>
    <xf numFmtId="3" fontId="6" fillId="6" borderId="23" xfId="24" applyNumberFormat="1" applyFont="1" applyFill="1" applyBorder="1" applyAlignment="1">
      <alignment vertical="center"/>
    </xf>
    <xf numFmtId="0" fontId="6" fillId="6" borderId="0" xfId="24" applyFont="1" applyFill="1" applyAlignment="1">
      <alignment vertical="center"/>
    </xf>
    <xf numFmtId="0" fontId="16" fillId="3" borderId="37" xfId="24" applyFont="1" applyFill="1" applyBorder="1" applyAlignment="1">
      <alignment horizontal="center" vertical="center"/>
    </xf>
    <xf numFmtId="0" fontId="0" fillId="6" borderId="0" xfId="0" applyFill="1" applyAlignment="1">
      <alignment horizontal="center" vertical="center"/>
    </xf>
    <xf numFmtId="0" fontId="16" fillId="3" borderId="51" xfId="24" applyFont="1" applyFill="1" applyBorder="1" applyAlignment="1">
      <alignment horizontal="center" vertical="center"/>
    </xf>
    <xf numFmtId="0" fontId="16" fillId="3" borderId="52" xfId="24" applyFont="1" applyFill="1" applyBorder="1" applyAlignment="1">
      <alignment horizontal="center" vertical="center"/>
    </xf>
    <xf numFmtId="0" fontId="16" fillId="3" borderId="53" xfId="24" applyFont="1" applyFill="1" applyBorder="1" applyAlignment="1">
      <alignment horizontal="center" vertical="center"/>
    </xf>
    <xf numFmtId="0" fontId="16" fillId="3" borderId="54" xfId="24" applyFont="1" applyFill="1" applyBorder="1" applyAlignment="1">
      <alignment horizontal="center" vertical="center"/>
    </xf>
    <xf numFmtId="0" fontId="16" fillId="3" borderId="55" xfId="24" applyFont="1" applyFill="1" applyBorder="1" applyAlignment="1">
      <alignment horizontal="center" vertical="center"/>
    </xf>
    <xf numFmtId="0" fontId="16" fillId="3" borderId="56" xfId="24" applyFont="1" applyFill="1" applyBorder="1" applyAlignment="1">
      <alignment horizontal="center" vertical="center"/>
    </xf>
    <xf numFmtId="0" fontId="16" fillId="3" borderId="57" xfId="24" applyFont="1" applyFill="1" applyBorder="1" applyAlignment="1">
      <alignment horizontal="center" vertical="center"/>
    </xf>
    <xf numFmtId="0" fontId="16" fillId="3" borderId="58" xfId="24" applyFont="1" applyFill="1" applyBorder="1" applyAlignment="1">
      <alignment horizontal="center" vertical="center"/>
    </xf>
    <xf numFmtId="0" fontId="16" fillId="3" borderId="59" xfId="24" applyFont="1" applyFill="1" applyBorder="1" applyAlignment="1">
      <alignment horizontal="center" vertical="center"/>
    </xf>
    <xf numFmtId="0" fontId="16" fillId="3" borderId="60" xfId="24" applyFont="1" applyFill="1" applyBorder="1" applyAlignment="1">
      <alignment horizontal="center" vertical="center"/>
    </xf>
    <xf numFmtId="0" fontId="16" fillId="3" borderId="61" xfId="24" applyFont="1" applyFill="1" applyBorder="1" applyAlignment="1">
      <alignment horizontal="center" vertical="center"/>
    </xf>
    <xf numFmtId="0" fontId="16" fillId="3" borderId="62" xfId="24" applyFont="1" applyFill="1" applyBorder="1" applyAlignment="1">
      <alignment horizontal="center" vertical="center"/>
    </xf>
    <xf numFmtId="0" fontId="6" fillId="3" borderId="41" xfId="24" applyFont="1" applyFill="1" applyBorder="1" applyAlignment="1">
      <alignment horizontal="center" vertical="center"/>
    </xf>
    <xf numFmtId="3" fontId="6" fillId="6" borderId="41" xfId="24" applyNumberFormat="1" applyFont="1" applyFill="1" applyBorder="1" applyAlignment="1">
      <alignment vertical="center"/>
    </xf>
    <xf numFmtId="3" fontId="6" fillId="6" borderId="63" xfId="24" applyNumberFormat="1" applyFont="1" applyFill="1" applyBorder="1" applyAlignment="1">
      <alignment vertical="center"/>
    </xf>
    <xf numFmtId="0" fontId="16" fillId="3" borderId="43" xfId="24" applyFont="1" applyFill="1" applyBorder="1" applyAlignment="1">
      <alignment horizontal="center" vertical="center"/>
    </xf>
    <xf numFmtId="0" fontId="16" fillId="3" borderId="64" xfId="24" applyFont="1" applyFill="1" applyBorder="1" applyAlignment="1">
      <alignment horizontal="center" vertical="center"/>
    </xf>
    <xf numFmtId="0" fontId="16" fillId="3" borderId="20" xfId="24" applyFont="1" applyFill="1" applyBorder="1" applyAlignment="1">
      <alignment horizontal="center" vertical="center"/>
    </xf>
    <xf numFmtId="0" fontId="6" fillId="3" borderId="6" xfId="24" applyFont="1" applyFill="1" applyBorder="1" applyAlignment="1">
      <alignment horizontal="center" vertical="center"/>
    </xf>
    <xf numFmtId="3" fontId="6" fillId="3" borderId="6" xfId="24" applyNumberFormat="1" applyFont="1" applyFill="1" applyBorder="1" applyAlignment="1" applyProtection="1">
      <alignment vertical="center"/>
      <protection locked="0"/>
    </xf>
    <xf numFmtId="3" fontId="6" fillId="3" borderId="6" xfId="24" applyNumberFormat="1" applyFont="1" applyFill="1" applyBorder="1" applyAlignment="1">
      <alignment vertical="center"/>
    </xf>
    <xf numFmtId="3" fontId="6" fillId="3" borderId="42" xfId="24" applyNumberFormat="1" applyFont="1" applyFill="1" applyBorder="1" applyAlignment="1" applyProtection="1">
      <alignment vertical="center"/>
      <protection locked="0"/>
    </xf>
    <xf numFmtId="3" fontId="6" fillId="6" borderId="6" xfId="24" applyNumberFormat="1" applyFont="1" applyFill="1" applyBorder="1" applyAlignment="1">
      <alignment vertical="center"/>
    </xf>
    <xf numFmtId="3" fontId="6" fillId="6" borderId="42" xfId="24" applyNumberFormat="1" applyFont="1" applyFill="1" applyBorder="1" applyAlignment="1">
      <alignment vertical="center"/>
    </xf>
    <xf numFmtId="0" fontId="16" fillId="3" borderId="65" xfId="24" applyFont="1" applyFill="1" applyBorder="1" applyAlignment="1">
      <alignment horizontal="center" vertical="center"/>
    </xf>
    <xf numFmtId="0" fontId="16" fillId="3" borderId="66" xfId="24" applyFont="1" applyFill="1" applyBorder="1" applyAlignment="1">
      <alignment horizontal="center" vertical="center"/>
    </xf>
    <xf numFmtId="0" fontId="16" fillId="3" borderId="67" xfId="24" applyFont="1" applyFill="1" applyBorder="1" applyAlignment="1">
      <alignment horizontal="center" vertical="center"/>
    </xf>
    <xf numFmtId="49" fontId="6" fillId="3" borderId="6" xfId="24" applyNumberFormat="1" applyFont="1" applyFill="1" applyBorder="1" applyAlignment="1">
      <alignment horizontal="center" vertical="center"/>
    </xf>
    <xf numFmtId="0" fontId="16" fillId="3" borderId="2" xfId="24" applyFont="1" applyFill="1" applyBorder="1" applyAlignment="1">
      <alignment horizontal="center" vertical="center"/>
    </xf>
    <xf numFmtId="49" fontId="6" fillId="3" borderId="68" xfId="24" applyNumberFormat="1" applyFont="1" applyFill="1" applyBorder="1" applyAlignment="1">
      <alignment horizontal="center" vertical="center"/>
    </xf>
    <xf numFmtId="3" fontId="6" fillId="3" borderId="68" xfId="24" applyNumberFormat="1" applyFont="1" applyFill="1" applyBorder="1" applyAlignment="1" applyProtection="1">
      <alignment vertical="center"/>
      <protection locked="0"/>
    </xf>
    <xf numFmtId="3" fontId="6" fillId="3" borderId="68" xfId="24" applyNumberFormat="1" applyFont="1" applyFill="1" applyBorder="1" applyAlignment="1">
      <alignment vertical="center"/>
    </xf>
    <xf numFmtId="3" fontId="6" fillId="3" borderId="69" xfId="24" applyNumberFormat="1" applyFont="1" applyFill="1" applyBorder="1" applyAlignment="1" applyProtection="1">
      <alignment vertical="center"/>
      <protection locked="0"/>
    </xf>
    <xf numFmtId="0" fontId="6" fillId="2" borderId="0" xfId="24" applyFont="1" applyFill="1" applyAlignment="1">
      <alignment vertical="center"/>
    </xf>
    <xf numFmtId="0" fontId="6" fillId="2" borderId="0" xfId="24" applyFont="1" applyFill="1" applyBorder="1" applyAlignment="1">
      <alignment vertical="center"/>
    </xf>
    <xf numFmtId="49" fontId="16" fillId="3" borderId="51" xfId="24" applyNumberFormat="1" applyFont="1" applyFill="1" applyBorder="1" applyAlignment="1">
      <alignment horizontal="center" vertical="center"/>
    </xf>
    <xf numFmtId="0" fontId="21" fillId="3" borderId="41" xfId="24" applyFont="1" applyFill="1" applyBorder="1" applyAlignment="1">
      <alignment vertical="center"/>
    </xf>
    <xf numFmtId="0" fontId="21" fillId="3" borderId="6" xfId="24" applyFont="1" applyFill="1" applyBorder="1" applyAlignment="1">
      <alignment vertical="center"/>
    </xf>
    <xf numFmtId="0" fontId="16" fillId="3" borderId="6" xfId="24" applyFont="1" applyFill="1" applyBorder="1" applyAlignment="1">
      <alignment vertical="center"/>
    </xf>
    <xf numFmtId="0" fontId="16" fillId="3" borderId="6" xfId="24" applyFont="1" applyFill="1" applyBorder="1" applyAlignment="1">
      <alignment vertical="center" wrapText="1"/>
    </xf>
    <xf numFmtId="0" fontId="16" fillId="3" borderId="15" xfId="24" applyFont="1" applyFill="1" applyBorder="1" applyAlignment="1">
      <alignment horizontal="center" vertical="center"/>
    </xf>
    <xf numFmtId="0" fontId="16" fillId="3" borderId="7" xfId="24" applyFont="1" applyFill="1" applyBorder="1" applyAlignment="1">
      <alignment horizontal="center" vertical="center"/>
    </xf>
    <xf numFmtId="0" fontId="21" fillId="3" borderId="16" xfId="24" applyFont="1" applyFill="1" applyBorder="1" applyAlignment="1">
      <alignment vertical="center"/>
    </xf>
    <xf numFmtId="3" fontId="6" fillId="6" borderId="16" xfId="24" applyNumberFormat="1" applyFont="1" applyFill="1" applyBorder="1" applyAlignment="1">
      <alignment vertical="center"/>
    </xf>
    <xf numFmtId="0" fontId="16" fillId="3" borderId="35" xfId="24" applyFont="1" applyFill="1" applyBorder="1" applyAlignment="1">
      <alignment horizontal="center" vertical="center"/>
    </xf>
    <xf numFmtId="0" fontId="16" fillId="3" borderId="70" xfId="24" applyFont="1" applyFill="1" applyBorder="1" applyAlignment="1">
      <alignment horizontal="center" vertical="center"/>
    </xf>
    <xf numFmtId="0" fontId="21" fillId="3" borderId="23" xfId="24" applyFont="1" applyFill="1" applyBorder="1" applyAlignment="1">
      <alignment vertical="center"/>
    </xf>
    <xf numFmtId="49" fontId="6" fillId="3" borderId="23" xfId="24" applyNumberFormat="1" applyFont="1" applyFill="1" applyBorder="1" applyAlignment="1">
      <alignment horizontal="center" vertical="center"/>
    </xf>
    <xf numFmtId="0" fontId="21" fillId="3" borderId="16" xfId="24" applyFont="1" applyFill="1" applyBorder="1" applyAlignment="1">
      <alignment horizontal="right" vertical="center"/>
    </xf>
    <xf numFmtId="49" fontId="6" fillId="3" borderId="16" xfId="24" applyNumberFormat="1" applyFont="1" applyFill="1" applyBorder="1" applyAlignment="1">
      <alignment horizontal="center" vertical="center"/>
    </xf>
    <xf numFmtId="0" fontId="16" fillId="3" borderId="23" xfId="24" applyFont="1" applyFill="1" applyBorder="1" applyAlignment="1">
      <alignment vertical="center"/>
    </xf>
    <xf numFmtId="0" fontId="16" fillId="3" borderId="68" xfId="24" applyFont="1" applyFill="1" applyBorder="1" applyAlignment="1">
      <alignment vertical="center"/>
    </xf>
    <xf numFmtId="0" fontId="16" fillId="3" borderId="71" xfId="24" applyFont="1" applyFill="1" applyBorder="1" applyAlignment="1">
      <alignment horizontal="center" vertical="center"/>
    </xf>
    <xf numFmtId="0" fontId="16" fillId="3" borderId="51" xfId="24" applyFont="1" applyFill="1" applyBorder="1" applyAlignment="1">
      <alignment horizontal="center" vertical="center"/>
    </xf>
    <xf numFmtId="0" fontId="16" fillId="3" borderId="7" xfId="24" applyFont="1" applyFill="1" applyBorder="1" applyAlignment="1">
      <alignment horizontal="center" vertical="center"/>
    </xf>
    <xf numFmtId="0" fontId="16" fillId="3" borderId="52" xfId="24" applyFont="1" applyFill="1" applyBorder="1" applyAlignment="1">
      <alignment horizontal="center" vertical="center"/>
    </xf>
    <xf numFmtId="0" fontId="16" fillId="3" borderId="53" xfId="24" applyFont="1" applyFill="1" applyBorder="1" applyAlignment="1">
      <alignment horizontal="center" vertical="center"/>
    </xf>
    <xf numFmtId="0" fontId="16" fillId="3" borderId="0" xfId="24" applyFont="1" applyFill="1" applyBorder="1" applyAlignment="1">
      <alignment horizontal="center" vertical="center"/>
    </xf>
    <xf numFmtId="0" fontId="16" fillId="3" borderId="55" xfId="24" applyFont="1" applyFill="1" applyBorder="1" applyAlignment="1">
      <alignment horizontal="center" vertical="center"/>
    </xf>
    <xf numFmtId="0" fontId="16" fillId="3" borderId="56" xfId="24" applyFont="1" applyFill="1" applyBorder="1" applyAlignment="1">
      <alignment horizontal="center" vertical="center"/>
    </xf>
    <xf numFmtId="0" fontId="16" fillId="3" borderId="72" xfId="24" applyFont="1" applyFill="1" applyBorder="1" applyAlignment="1">
      <alignment horizontal="center" vertical="center"/>
    </xf>
    <xf numFmtId="0" fontId="0" fillId="0" borderId="20" xfId="0" applyBorder="1" applyAlignment="1">
      <alignment vertical="center"/>
    </xf>
    <xf numFmtId="0" fontId="16" fillId="3" borderId="19" xfId="24" applyFont="1" applyFill="1" applyBorder="1" applyAlignment="1">
      <alignment vertical="center"/>
    </xf>
    <xf numFmtId="0" fontId="20" fillId="4" borderId="20" xfId="0" applyFont="1" applyFill="1" applyBorder="1" applyAlignment="1">
      <alignment vertical="center"/>
    </xf>
    <xf numFmtId="0" fontId="16" fillId="3" borderId="70" xfId="24" applyFont="1" applyFill="1" applyBorder="1" applyAlignment="1">
      <alignment horizontal="center" vertical="center"/>
    </xf>
    <xf numFmtId="0" fontId="16" fillId="3" borderId="67" xfId="24" applyFont="1" applyFill="1" applyBorder="1" applyAlignment="1">
      <alignment horizontal="center" vertical="center"/>
    </xf>
    <xf numFmtId="0" fontId="16" fillId="3" borderId="15" xfId="24" applyFont="1" applyFill="1" applyBorder="1" applyAlignment="1">
      <alignment horizontal="center" vertical="center"/>
    </xf>
    <xf numFmtId="0" fontId="16" fillId="3" borderId="65" xfId="24" applyFont="1" applyFill="1" applyBorder="1" applyAlignment="1">
      <alignment horizontal="center" vertical="center"/>
    </xf>
    <xf numFmtId="0" fontId="16" fillId="3" borderId="66" xfId="24" applyFont="1" applyFill="1" applyBorder="1" applyAlignment="1">
      <alignment horizontal="center" vertical="center"/>
    </xf>
    <xf numFmtId="0" fontId="16" fillId="3" borderId="35" xfId="24" applyFont="1" applyFill="1" applyBorder="1" applyAlignment="1">
      <alignment horizontal="center" vertical="center"/>
    </xf>
    <xf numFmtId="0" fontId="6" fillId="6" borderId="7" xfId="24" applyFont="1" applyFill="1" applyBorder="1" applyAlignment="1" applyProtection="1">
      <alignment vertical="center"/>
      <protection/>
    </xf>
    <xf numFmtId="0" fontId="0" fillId="7" borderId="7" xfId="0" applyFill="1" applyBorder="1" applyAlignment="1" applyProtection="1">
      <alignment vertical="center"/>
      <protection/>
    </xf>
    <xf numFmtId="0" fontId="0" fillId="0" borderId="64" xfId="0" applyBorder="1" applyAlignment="1">
      <alignment vertical="center"/>
    </xf>
    <xf numFmtId="0" fontId="16" fillId="3" borderId="7" xfId="24" applyFont="1" applyFill="1" applyBorder="1" applyAlignment="1" applyProtection="1">
      <alignment horizontal="center" vertical="center"/>
      <protection hidden="1"/>
    </xf>
    <xf numFmtId="0" fontId="16" fillId="3" borderId="53" xfId="24" applyFont="1" applyFill="1" applyBorder="1" applyAlignment="1" applyProtection="1">
      <alignment horizontal="center" vertical="center"/>
      <protection hidden="1"/>
    </xf>
    <xf numFmtId="0" fontId="16" fillId="3" borderId="0" xfId="24" applyFont="1" applyFill="1" applyBorder="1" applyAlignment="1" applyProtection="1">
      <alignment horizontal="center" vertical="center"/>
      <protection hidden="1"/>
    </xf>
    <xf numFmtId="0" fontId="16" fillId="3" borderId="23" xfId="24" applyFont="1" applyFill="1" applyBorder="1" applyAlignment="1" applyProtection="1">
      <alignment horizontal="center" vertical="center"/>
      <protection hidden="1"/>
    </xf>
    <xf numFmtId="0" fontId="16" fillId="3" borderId="57" xfId="24" applyFont="1" applyFill="1" applyBorder="1" applyAlignment="1" applyProtection="1">
      <alignment horizontal="center" vertical="center"/>
      <protection hidden="1"/>
    </xf>
    <xf numFmtId="0" fontId="16" fillId="3" borderId="2" xfId="24" applyFont="1" applyFill="1" applyBorder="1" applyAlignment="1" applyProtection="1">
      <alignment horizontal="center" vertical="center"/>
      <protection hidden="1"/>
    </xf>
    <xf numFmtId="0" fontId="16" fillId="3" borderId="59" xfId="24" applyFont="1" applyFill="1" applyBorder="1" applyAlignment="1" applyProtection="1">
      <alignment horizontal="center" vertical="center"/>
      <protection hidden="1"/>
    </xf>
    <xf numFmtId="0" fontId="16" fillId="3" borderId="61" xfId="24" applyFont="1" applyFill="1" applyBorder="1" applyAlignment="1" applyProtection="1">
      <alignment horizontal="center" vertical="center"/>
      <protection hidden="1"/>
    </xf>
    <xf numFmtId="0" fontId="6" fillId="3" borderId="41" xfId="24" applyFont="1" applyFill="1" applyBorder="1" applyAlignment="1" applyProtection="1">
      <alignment horizontal="center" vertical="center"/>
      <protection hidden="1"/>
    </xf>
    <xf numFmtId="3" fontId="6" fillId="3" borderId="41" xfId="24" applyNumberFormat="1" applyFont="1" applyFill="1" applyBorder="1" applyAlignment="1" applyProtection="1">
      <alignment vertical="center"/>
      <protection locked="0"/>
    </xf>
    <xf numFmtId="3" fontId="6" fillId="3" borderId="73" xfId="24" applyNumberFormat="1" applyFont="1" applyFill="1" applyBorder="1" applyAlignment="1" applyProtection="1">
      <alignment vertical="center"/>
      <protection locked="0"/>
    </xf>
    <xf numFmtId="0" fontId="6" fillId="3" borderId="6" xfId="24" applyFont="1" applyFill="1" applyBorder="1" applyAlignment="1" applyProtection="1">
      <alignment horizontal="center" vertical="center"/>
      <protection hidden="1"/>
    </xf>
    <xf numFmtId="3" fontId="6" fillId="3" borderId="74" xfId="24" applyNumberFormat="1" applyFont="1" applyFill="1" applyBorder="1" applyAlignment="1" applyProtection="1">
      <alignment vertical="center"/>
      <protection locked="0"/>
    </xf>
    <xf numFmtId="3" fontId="6" fillId="6" borderId="6" xfId="24" applyNumberFormat="1" applyFont="1" applyFill="1" applyBorder="1" applyAlignment="1" applyProtection="1">
      <alignment vertical="center"/>
      <protection hidden="1"/>
    </xf>
    <xf numFmtId="3" fontId="6" fillId="6" borderId="74" xfId="24" applyNumberFormat="1" applyFont="1" applyFill="1" applyBorder="1" applyAlignment="1" applyProtection="1">
      <alignment vertical="center"/>
      <protection hidden="1"/>
    </xf>
    <xf numFmtId="0" fontId="16" fillId="3" borderId="65" xfId="24" applyFont="1" applyFill="1" applyBorder="1" applyAlignment="1" applyProtection="1">
      <alignment horizontal="center" vertical="center"/>
      <protection hidden="1"/>
    </xf>
    <xf numFmtId="0" fontId="0" fillId="4" borderId="67" xfId="0" applyFill="1" applyBorder="1" applyAlignment="1" applyProtection="1">
      <alignment horizontal="center" vertical="center"/>
      <protection hidden="1"/>
    </xf>
    <xf numFmtId="0" fontId="16" fillId="3" borderId="67" xfId="24" applyFont="1" applyFill="1" applyBorder="1" applyAlignment="1" applyProtection="1">
      <alignment horizontal="center" vertical="center"/>
      <protection hidden="1"/>
    </xf>
    <xf numFmtId="3" fontId="6" fillId="6" borderId="74" xfId="24" applyNumberFormat="1" applyFont="1" applyFill="1" applyBorder="1" applyAlignment="1">
      <alignment vertical="center"/>
    </xf>
    <xf numFmtId="0" fontId="16" fillId="3" borderId="70" xfId="24" applyFont="1" applyFill="1" applyBorder="1" applyAlignment="1" applyProtection="1">
      <alignment horizontal="center" vertical="center"/>
      <protection hidden="1"/>
    </xf>
    <xf numFmtId="0" fontId="16" fillId="3" borderId="56" xfId="24" applyFont="1" applyFill="1" applyBorder="1" applyAlignment="1" applyProtection="1">
      <alignment horizontal="center" vertical="center"/>
      <protection hidden="1"/>
    </xf>
    <xf numFmtId="0" fontId="16" fillId="3" borderId="15" xfId="24" applyFont="1" applyFill="1" applyBorder="1" applyAlignment="1" applyProtection="1">
      <alignment horizontal="center" vertical="center"/>
      <protection hidden="1"/>
    </xf>
    <xf numFmtId="0" fontId="6" fillId="3" borderId="23" xfId="24" applyFont="1" applyFill="1" applyBorder="1" applyAlignment="1" applyProtection="1">
      <alignment horizontal="center" vertical="center"/>
      <protection hidden="1"/>
    </xf>
    <xf numFmtId="0" fontId="6" fillId="3" borderId="59" xfId="24" applyFont="1" applyFill="1" applyBorder="1" applyAlignment="1" applyProtection="1">
      <alignment horizontal="center" vertical="center"/>
      <protection hidden="1"/>
    </xf>
    <xf numFmtId="0" fontId="16" fillId="3" borderId="23" xfId="24" applyFont="1" applyFill="1" applyBorder="1" applyAlignment="1">
      <alignment horizontal="center" vertical="center"/>
    </xf>
    <xf numFmtId="0" fontId="16" fillId="3" borderId="57" xfId="24" applyFont="1" applyFill="1" applyBorder="1" applyAlignment="1">
      <alignment horizontal="center" vertical="center"/>
    </xf>
    <xf numFmtId="0" fontId="16" fillId="3" borderId="2" xfId="24" applyFont="1" applyFill="1" applyBorder="1" applyAlignment="1">
      <alignment horizontal="center" vertical="center"/>
    </xf>
    <xf numFmtId="0" fontId="16" fillId="3" borderId="59" xfId="24" applyFont="1" applyFill="1" applyBorder="1" applyAlignment="1">
      <alignment horizontal="center" vertical="center"/>
    </xf>
    <xf numFmtId="0" fontId="16" fillId="3" borderId="61" xfId="24" applyFont="1" applyFill="1" applyBorder="1" applyAlignment="1">
      <alignment horizontal="center" vertical="center"/>
    </xf>
    <xf numFmtId="0" fontId="6" fillId="3" borderId="23" xfId="24" applyFont="1" applyFill="1" applyBorder="1" applyAlignment="1">
      <alignment horizontal="center" vertical="center"/>
    </xf>
    <xf numFmtId="0" fontId="6" fillId="3" borderId="16" xfId="24" applyFont="1" applyFill="1" applyBorder="1" applyAlignment="1">
      <alignment horizontal="center" vertical="center"/>
    </xf>
    <xf numFmtId="3" fontId="6" fillId="6" borderId="4" xfId="24" applyNumberFormat="1" applyFont="1" applyFill="1" applyBorder="1" applyAlignment="1">
      <alignment vertical="center"/>
    </xf>
    <xf numFmtId="0" fontId="12" fillId="6" borderId="0" xfId="0" applyFont="1" applyFill="1" applyAlignment="1" applyProtection="1">
      <alignment vertical="center" wrapText="1"/>
      <protection/>
    </xf>
    <xf numFmtId="0" fontId="16" fillId="3" borderId="71" xfId="24" applyFont="1" applyFill="1" applyBorder="1" applyAlignment="1" applyProtection="1">
      <alignment vertical="center"/>
      <protection/>
    </xf>
    <xf numFmtId="3" fontId="16" fillId="3" borderId="75" xfId="24" applyNumberFormat="1" applyFont="1" applyFill="1" applyBorder="1" applyAlignment="1" applyProtection="1">
      <alignment vertical="center"/>
      <protection/>
    </xf>
    <xf numFmtId="3" fontId="16" fillId="6" borderId="73" xfId="24" applyNumberFormat="1" applyFont="1" applyFill="1" applyBorder="1" applyAlignment="1" applyProtection="1">
      <alignment vertical="center"/>
      <protection/>
    </xf>
    <xf numFmtId="0" fontId="16" fillId="3" borderId="43" xfId="24" applyFont="1" applyFill="1" applyBorder="1" applyAlignment="1">
      <alignment horizontal="center" vertical="center"/>
    </xf>
    <xf numFmtId="0" fontId="16" fillId="3" borderId="64" xfId="24" applyFont="1" applyFill="1" applyBorder="1" applyAlignment="1">
      <alignment horizontal="center" vertical="center"/>
    </xf>
    <xf numFmtId="3" fontId="16" fillId="3" borderId="42" xfId="24" applyNumberFormat="1" applyFont="1" applyFill="1" applyBorder="1" applyAlignment="1" applyProtection="1">
      <alignment vertical="center"/>
      <protection/>
    </xf>
    <xf numFmtId="3" fontId="16" fillId="6" borderId="42" xfId="24" applyNumberFormat="1" applyFont="1" applyFill="1" applyBorder="1" applyAlignment="1" applyProtection="1">
      <alignment vertical="center"/>
      <protection/>
    </xf>
    <xf numFmtId="3" fontId="16" fillId="3" borderId="42" xfId="24" applyNumberFormat="1" applyFont="1" applyFill="1" applyBorder="1" applyAlignment="1" applyProtection="1">
      <alignment vertical="center"/>
      <protection locked="0"/>
    </xf>
    <xf numFmtId="3" fontId="16" fillId="6" borderId="57" xfId="24" applyNumberFormat="1" applyFont="1" applyFill="1" applyBorder="1" applyAlignment="1" applyProtection="1">
      <alignment vertical="center"/>
      <protection/>
    </xf>
    <xf numFmtId="0" fontId="16" fillId="3" borderId="20" xfId="24" applyFont="1" applyFill="1" applyBorder="1" applyAlignment="1">
      <alignment vertical="center"/>
    </xf>
    <xf numFmtId="0" fontId="16" fillId="3" borderId="64" xfId="24" applyFont="1" applyFill="1" applyBorder="1" applyAlignment="1">
      <alignment vertical="center"/>
    </xf>
    <xf numFmtId="0" fontId="16" fillId="3" borderId="0" xfId="24" applyFont="1" applyFill="1" applyBorder="1" applyAlignment="1">
      <alignment vertical="center"/>
    </xf>
    <xf numFmtId="0" fontId="16" fillId="3" borderId="43" xfId="24" applyFont="1" applyFill="1" applyBorder="1" applyAlignment="1">
      <alignment vertical="center"/>
    </xf>
    <xf numFmtId="0" fontId="16" fillId="3" borderId="65" xfId="24" applyFont="1" applyFill="1" applyBorder="1" applyAlignment="1">
      <alignment vertical="center"/>
    </xf>
    <xf numFmtId="0" fontId="16" fillId="3" borderId="66" xfId="24" applyFont="1" applyFill="1" applyBorder="1" applyAlignment="1">
      <alignment vertical="center"/>
    </xf>
    <xf numFmtId="0" fontId="16" fillId="3" borderId="53" xfId="24" applyFont="1" applyFill="1" applyBorder="1" applyAlignment="1">
      <alignment vertical="center"/>
    </xf>
    <xf numFmtId="0" fontId="16" fillId="3" borderId="70" xfId="24" applyFont="1" applyFill="1" applyBorder="1" applyAlignment="1">
      <alignment vertical="center"/>
    </xf>
    <xf numFmtId="0" fontId="16" fillId="3" borderId="67" xfId="24" applyFont="1" applyFill="1" applyBorder="1" applyAlignment="1">
      <alignment vertical="center"/>
    </xf>
    <xf numFmtId="0" fontId="16" fillId="3" borderId="76" xfId="24" applyFont="1" applyFill="1" applyBorder="1" applyAlignment="1">
      <alignment vertical="center"/>
    </xf>
    <xf numFmtId="3" fontId="16" fillId="6" borderId="77" xfId="24" applyNumberFormat="1" applyFont="1" applyFill="1" applyBorder="1" applyAlignment="1" applyProtection="1">
      <alignment vertical="center"/>
      <protection/>
    </xf>
    <xf numFmtId="0" fontId="16" fillId="3" borderId="78" xfId="24" applyFont="1" applyFill="1" applyBorder="1" applyAlignment="1">
      <alignment vertical="center"/>
    </xf>
    <xf numFmtId="3" fontId="16" fillId="6" borderId="5" xfId="24" applyNumberFormat="1" applyFont="1" applyFill="1" applyBorder="1" applyAlignment="1" applyProtection="1">
      <alignment vertical="center"/>
      <protection/>
    </xf>
    <xf numFmtId="0" fontId="10" fillId="6" borderId="0" xfId="24" applyFont="1" applyFill="1" applyAlignment="1">
      <alignment vertical="center"/>
    </xf>
    <xf numFmtId="0" fontId="6" fillId="7" borderId="0" xfId="24" applyFont="1" applyFill="1" applyAlignment="1">
      <alignment vertical="center"/>
    </xf>
    <xf numFmtId="0" fontId="0" fillId="7" borderId="2" xfId="0" applyFill="1" applyBorder="1" applyAlignment="1">
      <alignment horizontal="left" vertical="center"/>
    </xf>
    <xf numFmtId="0" fontId="16" fillId="6" borderId="53" xfId="24" applyFont="1" applyFill="1" applyBorder="1" applyAlignment="1">
      <alignment horizontal="center" vertical="center"/>
    </xf>
    <xf numFmtId="0" fontId="16" fillId="6" borderId="19" xfId="24" applyFont="1" applyFill="1" applyBorder="1" applyAlignment="1">
      <alignment vertical="center"/>
    </xf>
    <xf numFmtId="0" fontId="0" fillId="7" borderId="64" xfId="0" applyFill="1" applyBorder="1" applyAlignment="1">
      <alignment vertical="center"/>
    </xf>
    <xf numFmtId="0" fontId="16" fillId="3" borderId="79" xfId="24" applyFont="1" applyFill="1" applyBorder="1" applyAlignment="1">
      <alignment horizontal="center" vertical="center"/>
    </xf>
    <xf numFmtId="3" fontId="0" fillId="0" borderId="6" xfId="0" applyNumberFormat="1"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3" fontId="6" fillId="3" borderId="42" xfId="24" applyNumberFormat="1" applyFont="1" applyFill="1" applyBorder="1" applyAlignment="1" applyProtection="1">
      <alignment horizontal="center" vertical="center"/>
      <protection/>
    </xf>
    <xf numFmtId="0" fontId="0" fillId="0" borderId="6" xfId="0" applyFont="1" applyBorder="1" applyAlignment="1" applyProtection="1">
      <alignment horizontal="center" vertical="center"/>
      <protection locked="0"/>
    </xf>
    <xf numFmtId="3" fontId="0" fillId="0" borderId="6" xfId="0" applyNumberFormat="1" applyFont="1" applyBorder="1" applyAlignment="1" applyProtection="1">
      <alignment horizontal="center" vertical="center"/>
      <protection locked="0"/>
    </xf>
    <xf numFmtId="0" fontId="0" fillId="7" borderId="6" xfId="0" applyFont="1" applyFill="1" applyBorder="1" applyAlignment="1" applyProtection="1">
      <alignment horizontal="center" vertical="center"/>
      <protection/>
    </xf>
    <xf numFmtId="3" fontId="6" fillId="6" borderId="42" xfId="24" applyNumberFormat="1" applyFont="1" applyFill="1" applyBorder="1" applyAlignment="1" applyProtection="1">
      <alignment horizontal="center" vertical="center"/>
      <protection/>
    </xf>
    <xf numFmtId="0" fontId="16" fillId="6" borderId="79" xfId="24" applyFont="1" applyFill="1" applyBorder="1" applyAlignment="1">
      <alignment horizontal="center" vertical="center"/>
    </xf>
    <xf numFmtId="0" fontId="0" fillId="7" borderId="6" xfId="0" applyFont="1" applyFill="1" applyBorder="1" applyAlignment="1" applyProtection="1">
      <alignment horizontal="center" vertical="center"/>
      <protection/>
    </xf>
    <xf numFmtId="0" fontId="16" fillId="3" borderId="80" xfId="24" applyFont="1" applyFill="1" applyBorder="1" applyAlignment="1">
      <alignment horizontal="center" vertical="center"/>
    </xf>
    <xf numFmtId="0" fontId="16" fillId="3" borderId="34" xfId="24" applyFont="1" applyFill="1" applyBorder="1" applyAlignment="1">
      <alignment vertical="center"/>
    </xf>
    <xf numFmtId="0" fontId="0" fillId="0" borderId="66" xfId="0" applyBorder="1" applyAlignment="1">
      <alignment vertical="center"/>
    </xf>
    <xf numFmtId="0" fontId="0" fillId="7" borderId="23" xfId="0" applyFont="1" applyFill="1" applyBorder="1" applyAlignment="1" applyProtection="1">
      <alignment horizontal="center" vertical="center"/>
      <protection/>
    </xf>
    <xf numFmtId="3" fontId="0" fillId="7" borderId="23" xfId="0" applyNumberFormat="1" applyFont="1" applyFill="1" applyBorder="1" applyAlignment="1" applyProtection="1">
      <alignment horizontal="center" vertical="center"/>
      <protection/>
    </xf>
    <xf numFmtId="0" fontId="0" fillId="7" borderId="23" xfId="0" applyFont="1" applyFill="1" applyBorder="1" applyAlignment="1" applyProtection="1">
      <alignment horizontal="center" vertical="center"/>
      <protection/>
    </xf>
    <xf numFmtId="3" fontId="6" fillId="3" borderId="57" xfId="24" applyNumberFormat="1" applyFont="1" applyFill="1" applyBorder="1" applyAlignment="1" applyProtection="1">
      <alignment horizontal="center" vertical="center"/>
      <protection/>
    </xf>
    <xf numFmtId="0" fontId="16" fillId="6" borderId="81" xfId="24" applyFont="1" applyFill="1" applyBorder="1" applyAlignment="1">
      <alignment horizontal="center" vertical="center"/>
    </xf>
    <xf numFmtId="3" fontId="1" fillId="7" borderId="68" xfId="0" applyNumberFormat="1" applyFont="1" applyFill="1" applyBorder="1" applyAlignment="1" applyProtection="1">
      <alignment horizontal="center" vertical="center"/>
      <protection/>
    </xf>
    <xf numFmtId="3" fontId="1" fillId="7" borderId="69" xfId="0" applyNumberFormat="1" applyFont="1" applyFill="1" applyBorder="1" applyAlignment="1" applyProtection="1">
      <alignment horizontal="center" vertical="center"/>
      <protection/>
    </xf>
    <xf numFmtId="0" fontId="0" fillId="3" borderId="59" xfId="0" applyFill="1" applyBorder="1" applyAlignment="1">
      <alignment vertical="center"/>
    </xf>
    <xf numFmtId="0" fontId="16" fillId="3" borderId="19" xfId="24" applyFont="1" applyFill="1" applyBorder="1" applyAlignment="1">
      <alignment vertical="center" wrapText="1"/>
    </xf>
    <xf numFmtId="0" fontId="20" fillId="4" borderId="64" xfId="0" applyFont="1" applyFill="1" applyBorder="1" applyAlignment="1">
      <alignment vertical="center" wrapText="1"/>
    </xf>
    <xf numFmtId="0" fontId="20" fillId="4" borderId="20" xfId="0" applyFont="1" applyFill="1" applyBorder="1" applyAlignment="1">
      <alignment vertical="center" wrapText="1"/>
    </xf>
    <xf numFmtId="0" fontId="1" fillId="4" borderId="82" xfId="0" applyFont="1" applyFill="1" applyBorder="1" applyAlignment="1">
      <alignment vertical="center"/>
    </xf>
    <xf numFmtId="0" fontId="1" fillId="4" borderId="83" xfId="0" applyFont="1" applyFill="1" applyBorder="1" applyAlignment="1">
      <alignment vertical="center"/>
    </xf>
    <xf numFmtId="0" fontId="16" fillId="3" borderId="37" xfId="24" applyFont="1" applyFill="1" applyBorder="1" applyAlignment="1">
      <alignment horizontal="center" vertical="center"/>
    </xf>
    <xf numFmtId="0" fontId="0" fillId="3" borderId="37" xfId="0" applyFill="1" applyBorder="1" applyAlignment="1">
      <alignment vertical="center"/>
    </xf>
    <xf numFmtId="0" fontId="0" fillId="3" borderId="60" xfId="0" applyFill="1" applyBorder="1" applyAlignment="1">
      <alignment vertical="center"/>
    </xf>
    <xf numFmtId="0" fontId="0" fillId="3" borderId="2" xfId="0" applyFill="1" applyBorder="1" applyAlignment="1">
      <alignment vertical="center"/>
    </xf>
    <xf numFmtId="0" fontId="0" fillId="3" borderId="58" xfId="0" applyFill="1" applyBorder="1" applyAlignment="1">
      <alignment vertical="center"/>
    </xf>
    <xf numFmtId="0" fontId="21" fillId="3" borderId="84" xfId="24" applyFont="1" applyFill="1" applyBorder="1" applyAlignment="1">
      <alignment vertical="center"/>
    </xf>
    <xf numFmtId="0" fontId="0" fillId="3" borderId="56" xfId="0" applyFill="1" applyBorder="1" applyAlignment="1">
      <alignment vertical="center"/>
    </xf>
    <xf numFmtId="0" fontId="0" fillId="3" borderId="54" xfId="0" applyFill="1" applyBorder="1" applyAlignment="1">
      <alignment vertical="center"/>
    </xf>
    <xf numFmtId="0" fontId="0" fillId="3" borderId="67" xfId="0" applyFill="1" applyBorder="1" applyAlignment="1">
      <alignment horizontal="center" vertical="center"/>
    </xf>
    <xf numFmtId="0" fontId="0" fillId="3" borderId="15" xfId="0" applyFill="1" applyBorder="1" applyAlignment="1">
      <alignment horizontal="center" vertical="center"/>
    </xf>
    <xf numFmtId="0" fontId="16" fillId="3" borderId="54" xfId="24" applyFont="1" applyFill="1" applyBorder="1" applyAlignment="1">
      <alignment horizontal="center" vertical="center"/>
    </xf>
    <xf numFmtId="0" fontId="0" fillId="3" borderId="0" xfId="0" applyFill="1" applyAlignment="1">
      <alignment vertical="center"/>
    </xf>
    <xf numFmtId="0" fontId="0" fillId="3" borderId="72" xfId="0" applyFill="1" applyBorder="1" applyAlignment="1">
      <alignment horizontal="center" vertical="center"/>
    </xf>
    <xf numFmtId="0" fontId="0" fillId="3" borderId="14" xfId="0" applyFill="1" applyBorder="1" applyAlignment="1">
      <alignment horizontal="center" vertical="center"/>
    </xf>
    <xf numFmtId="0" fontId="0" fillId="3" borderId="7" xfId="0" applyFill="1" applyBorder="1" applyAlignment="1">
      <alignment horizontal="center" vertical="center"/>
    </xf>
    <xf numFmtId="0" fontId="34" fillId="4" borderId="0" xfId="0" applyFont="1" applyFill="1" applyAlignment="1">
      <alignment horizontal="center" vertical="center"/>
    </xf>
    <xf numFmtId="0" fontId="16" fillId="3" borderId="19" xfId="24" applyFont="1" applyFill="1" applyBorder="1" applyAlignment="1">
      <alignment vertical="center"/>
    </xf>
    <xf numFmtId="0" fontId="0" fillId="4" borderId="64" xfId="0" applyFill="1" applyBorder="1" applyAlignment="1">
      <alignment vertical="center"/>
    </xf>
    <xf numFmtId="0" fontId="0" fillId="4" borderId="20" xfId="0" applyFill="1" applyBorder="1" applyAlignment="1">
      <alignment vertical="center"/>
    </xf>
    <xf numFmtId="0" fontId="16" fillId="3" borderId="85" xfId="24" applyFont="1" applyFill="1" applyBorder="1" applyAlignment="1">
      <alignment horizontal="center" vertical="center"/>
    </xf>
    <xf numFmtId="0" fontId="34" fillId="4" borderId="86" xfId="0" applyFont="1" applyFill="1" applyBorder="1" applyAlignment="1">
      <alignment vertical="center"/>
    </xf>
    <xf numFmtId="0" fontId="0" fillId="0" borderId="87" xfId="0" applyBorder="1" applyAlignment="1">
      <alignment vertical="center"/>
    </xf>
    <xf numFmtId="0" fontId="19" fillId="4" borderId="46" xfId="0" applyFont="1" applyFill="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47" xfId="0" applyFont="1" applyBorder="1" applyAlignment="1" applyProtection="1">
      <alignment horizontal="center" vertical="center"/>
      <protection locked="0"/>
    </xf>
    <xf numFmtId="0" fontId="0" fillId="11" borderId="46" xfId="0" applyFill="1" applyBorder="1" applyAlignment="1" applyProtection="1">
      <alignment vertical="top"/>
      <protection locked="0"/>
    </xf>
    <xf numFmtId="0" fontId="33" fillId="4" borderId="0" xfId="0" applyFont="1" applyFill="1" applyAlignment="1">
      <alignment horizontal="center" vertical="center"/>
    </xf>
    <xf numFmtId="0" fontId="0" fillId="10" borderId="88" xfId="0" applyFill="1" applyBorder="1" applyAlignment="1" applyProtection="1">
      <alignment vertical="top"/>
      <protection locked="0"/>
    </xf>
    <xf numFmtId="0" fontId="0" fillId="10" borderId="47" xfId="0" applyFill="1" applyBorder="1" applyAlignment="1" applyProtection="1">
      <alignment vertical="top"/>
      <protection locked="0"/>
    </xf>
    <xf numFmtId="0" fontId="0" fillId="8" borderId="0" xfId="0" applyFill="1" applyAlignment="1">
      <alignment/>
    </xf>
    <xf numFmtId="0" fontId="28" fillId="8" borderId="0" xfId="0" applyFont="1" applyFill="1" applyAlignment="1">
      <alignment horizontal="center"/>
    </xf>
    <xf numFmtId="0" fontId="9" fillId="8" borderId="0" xfId="0" applyFont="1" applyFill="1" applyAlignment="1">
      <alignment horizontal="center"/>
    </xf>
    <xf numFmtId="0" fontId="4" fillId="3" borderId="0" xfId="0" applyFont="1" applyFill="1" applyAlignment="1">
      <alignment vertical="center"/>
    </xf>
    <xf numFmtId="0" fontId="0" fillId="3" borderId="0" xfId="0" applyFill="1" applyAlignment="1">
      <alignment vertical="top" wrapText="1"/>
    </xf>
    <xf numFmtId="0" fontId="0" fillId="0" borderId="0" xfId="0" applyAlignment="1">
      <alignment wrapText="1"/>
    </xf>
    <xf numFmtId="0" fontId="31" fillId="8" borderId="0" xfId="23" applyFont="1" applyFill="1" applyAlignment="1">
      <alignment horizontal="center" wrapText="1"/>
    </xf>
    <xf numFmtId="0" fontId="9" fillId="8" borderId="0" xfId="0" applyFont="1" applyFill="1" applyAlignment="1">
      <alignment horizontal="center" wrapText="1"/>
    </xf>
    <xf numFmtId="0" fontId="0" fillId="0" borderId="0" xfId="0" applyAlignment="1">
      <alignment vertical="top" wrapText="1"/>
    </xf>
    <xf numFmtId="0" fontId="0" fillId="0" borderId="0" xfId="0" applyAlignment="1">
      <alignment/>
    </xf>
    <xf numFmtId="0" fontId="9" fillId="8" borderId="0" xfId="0" applyFont="1" applyFill="1" applyAlignment="1" applyProtection="1">
      <alignment horizontal="center" wrapText="1"/>
      <protection locked="0"/>
    </xf>
    <xf numFmtId="0" fontId="0" fillId="12" borderId="0" xfId="0" applyFill="1" applyAlignment="1">
      <alignment/>
    </xf>
    <xf numFmtId="0" fontId="17" fillId="4" borderId="0" xfId="0" applyFont="1" applyFill="1" applyAlignment="1">
      <alignment horizontal="center" vertical="center"/>
    </xf>
    <xf numFmtId="0" fontId="0" fillId="0" borderId="0" xfId="0" applyAlignment="1">
      <alignment horizontal="center" vertical="center"/>
    </xf>
    <xf numFmtId="0" fontId="6" fillId="6" borderId="0" xfId="24" applyFont="1" applyFill="1" applyAlignment="1">
      <alignment vertical="center"/>
    </xf>
    <xf numFmtId="0" fontId="0" fillId="6" borderId="0" xfId="0" applyFill="1" applyAlignment="1">
      <alignment vertical="center"/>
    </xf>
    <xf numFmtId="0" fontId="0" fillId="7" borderId="0" xfId="0" applyFill="1" applyAlignment="1">
      <alignment vertical="center"/>
    </xf>
    <xf numFmtId="0" fontId="0" fillId="6" borderId="89" xfId="0" applyFill="1" applyBorder="1" applyAlignment="1">
      <alignment vertical="center"/>
    </xf>
    <xf numFmtId="0" fontId="0" fillId="7" borderId="89" xfId="0" applyFill="1" applyBorder="1" applyAlignment="1">
      <alignment vertical="center"/>
    </xf>
    <xf numFmtId="0" fontId="0" fillId="6" borderId="0" xfId="0" applyFill="1" applyAlignment="1">
      <alignment horizontal="center" vertical="center"/>
    </xf>
    <xf numFmtId="0" fontId="8" fillId="6" borderId="0" xfId="24" applyFont="1" applyFill="1" applyAlignment="1">
      <alignment horizontal="left" vertical="center" wrapText="1"/>
    </xf>
    <xf numFmtId="0" fontId="0" fillId="0" borderId="0" xfId="0" applyAlignment="1">
      <alignment horizontal="left" vertical="center"/>
    </xf>
    <xf numFmtId="0" fontId="0" fillId="0" borderId="90" xfId="0" applyBorder="1" applyAlignment="1">
      <alignment horizontal="left" vertical="center"/>
    </xf>
    <xf numFmtId="0" fontId="10" fillId="3" borderId="0" xfId="24" applyNumberFormat="1" applyFont="1" applyFill="1" applyBorder="1" applyAlignment="1" applyProtection="1">
      <alignment horizontal="left" vertical="center" wrapText="1"/>
      <protection locked="0"/>
    </xf>
    <xf numFmtId="0" fontId="0" fillId="0" borderId="90" xfId="0" applyNumberFormat="1" applyBorder="1" applyAlignment="1" applyProtection="1">
      <alignment horizontal="left" vertical="center" wrapText="1"/>
      <protection locked="0"/>
    </xf>
    <xf numFmtId="0" fontId="13" fillId="6" borderId="7" xfId="24" applyFont="1" applyFill="1" applyBorder="1" applyAlignment="1">
      <alignment horizontal="center" vertical="center"/>
    </xf>
    <xf numFmtId="0" fontId="0" fillId="6" borderId="7" xfId="0" applyFill="1" applyBorder="1" applyAlignment="1">
      <alignment horizontal="center" vertical="center"/>
    </xf>
    <xf numFmtId="0" fontId="18" fillId="6" borderId="0" xfId="24" applyFont="1" applyFill="1" applyBorder="1" applyAlignment="1">
      <alignment horizontal="center" vertical="center"/>
    </xf>
    <xf numFmtId="0" fontId="19" fillId="6" borderId="0" xfId="0" applyFont="1" applyFill="1" applyBorder="1" applyAlignment="1">
      <alignment horizontal="center" vertical="center"/>
    </xf>
    <xf numFmtId="0" fontId="5" fillId="6" borderId="0" xfId="0" applyFont="1" applyFill="1" applyAlignment="1">
      <alignment horizontal="center" vertical="center"/>
    </xf>
    <xf numFmtId="0" fontId="12" fillId="6" borderId="0" xfId="0" applyFont="1" applyFill="1" applyAlignment="1" applyProtection="1">
      <alignment horizontal="left" vertical="center" wrapText="1"/>
      <protection/>
    </xf>
    <xf numFmtId="0" fontId="12" fillId="6" borderId="0" xfId="0" applyFont="1" applyFill="1" applyAlignment="1" applyProtection="1">
      <alignment vertical="center"/>
      <protection/>
    </xf>
    <xf numFmtId="0" fontId="6" fillId="3" borderId="90" xfId="24" applyNumberFormat="1" applyFont="1" applyFill="1" applyBorder="1" applyAlignment="1" applyProtection="1">
      <alignment horizontal="left" vertical="center"/>
      <protection locked="0"/>
    </xf>
    <xf numFmtId="49" fontId="6" fillId="3" borderId="91" xfId="24" applyNumberFormat="1" applyFont="1" applyFill="1" applyBorder="1" applyAlignment="1" applyProtection="1">
      <alignment horizontal="left" vertical="center"/>
      <protection locked="0"/>
    </xf>
    <xf numFmtId="0" fontId="6" fillId="3" borderId="91" xfId="24" applyNumberFormat="1" applyFont="1" applyFill="1" applyBorder="1" applyAlignment="1" applyProtection="1">
      <alignment horizontal="left" vertical="center"/>
      <protection locked="0"/>
    </xf>
    <xf numFmtId="0" fontId="8" fillId="6" borderId="0" xfId="24" applyFont="1" applyFill="1" applyBorder="1" applyAlignment="1">
      <alignment vertical="center" wrapText="1"/>
    </xf>
    <xf numFmtId="0" fontId="12" fillId="6" borderId="0" xfId="0" applyFont="1" applyFill="1" applyBorder="1" applyAlignment="1">
      <alignment vertical="center" wrapText="1"/>
    </xf>
    <xf numFmtId="0" fontId="5" fillId="3" borderId="0" xfId="0" applyFont="1" applyFill="1" applyAlignment="1" applyProtection="1">
      <alignment horizontal="center" vertical="center"/>
      <protection locked="0"/>
    </xf>
    <xf numFmtId="0" fontId="17" fillId="6" borderId="0" xfId="0" applyFont="1" applyFill="1" applyAlignment="1">
      <alignment horizontal="center" vertical="center"/>
    </xf>
    <xf numFmtId="0" fontId="16" fillId="3" borderId="64" xfId="24" applyFont="1" applyFill="1" applyBorder="1" applyAlignment="1">
      <alignment horizontal="center" vertical="center"/>
    </xf>
    <xf numFmtId="0" fontId="16" fillId="3" borderId="20" xfId="24" applyFont="1" applyFill="1" applyBorder="1" applyAlignment="1">
      <alignment horizontal="center" vertical="center"/>
    </xf>
    <xf numFmtId="0" fontId="16" fillId="3" borderId="62" xfId="24" applyFont="1" applyFill="1" applyBorder="1" applyAlignment="1">
      <alignment horizontal="center" vertical="center"/>
    </xf>
    <xf numFmtId="0" fontId="0" fillId="3" borderId="82" xfId="0" applyFill="1" applyBorder="1" applyAlignment="1">
      <alignment horizontal="center" vertical="center"/>
    </xf>
    <xf numFmtId="0" fontId="0" fillId="3" borderId="83" xfId="0" applyFill="1" applyBorder="1" applyAlignment="1">
      <alignment horizontal="center" vertical="center"/>
    </xf>
    <xf numFmtId="0" fontId="16" fillId="3" borderId="71" xfId="24" applyFont="1" applyFill="1" applyBorder="1" applyAlignment="1">
      <alignment horizontal="center" vertical="center"/>
    </xf>
    <xf numFmtId="0" fontId="16" fillId="3" borderId="53" xfId="24" applyFont="1" applyFill="1" applyBorder="1" applyAlignment="1">
      <alignment horizontal="center" vertical="center"/>
    </xf>
    <xf numFmtId="0" fontId="0" fillId="3" borderId="0" xfId="0" applyFill="1" applyAlignment="1">
      <alignment horizontal="center" vertical="center"/>
    </xf>
    <xf numFmtId="0" fontId="0" fillId="3" borderId="56" xfId="0" applyFill="1" applyBorder="1" applyAlignment="1">
      <alignment horizontal="center" vertical="center"/>
    </xf>
    <xf numFmtId="0" fontId="0" fillId="3" borderId="53" xfId="0" applyFill="1" applyBorder="1" applyAlignment="1">
      <alignment horizontal="center" vertical="center"/>
    </xf>
    <xf numFmtId="0" fontId="0" fillId="3" borderId="78" xfId="0" applyFill="1" applyBorder="1" applyAlignment="1">
      <alignment horizontal="center" vertical="center"/>
    </xf>
    <xf numFmtId="0" fontId="0" fillId="3" borderId="2" xfId="0" applyFill="1" applyBorder="1" applyAlignment="1">
      <alignment horizontal="center" vertical="center"/>
    </xf>
    <xf numFmtId="0" fontId="0" fillId="3" borderId="58" xfId="0" applyFill="1" applyBorder="1" applyAlignment="1">
      <alignment horizontal="center" vertical="center"/>
    </xf>
    <xf numFmtId="0" fontId="0" fillId="3" borderId="70" xfId="0" applyFill="1" applyBorder="1" applyAlignment="1">
      <alignment horizontal="center" vertical="center"/>
    </xf>
    <xf numFmtId="0" fontId="21" fillId="3" borderId="19" xfId="24" applyFont="1" applyFill="1" applyBorder="1" applyAlignment="1">
      <alignment vertical="center"/>
    </xf>
    <xf numFmtId="0" fontId="1" fillId="4" borderId="64" xfId="0" applyFont="1" applyFill="1" applyBorder="1" applyAlignment="1">
      <alignment vertical="center"/>
    </xf>
    <xf numFmtId="0" fontId="1" fillId="4" borderId="20" xfId="0" applyFont="1" applyFill="1" applyBorder="1" applyAlignment="1">
      <alignment vertical="center"/>
    </xf>
    <xf numFmtId="0" fontId="6" fillId="6" borderId="0" xfId="24" applyFont="1" applyFill="1" applyAlignment="1" applyProtection="1">
      <alignment horizontal="left" vertical="center"/>
      <protection/>
    </xf>
    <xf numFmtId="0" fontId="0" fillId="6" borderId="0" xfId="0" applyFill="1" applyAlignment="1" applyProtection="1">
      <alignment vertical="center"/>
      <protection/>
    </xf>
    <xf numFmtId="0" fontId="0" fillId="0" borderId="0" xfId="0" applyAlignment="1">
      <alignment vertical="center"/>
    </xf>
    <xf numFmtId="0" fontId="0" fillId="0" borderId="2" xfId="0" applyBorder="1" applyAlignment="1">
      <alignment vertical="center"/>
    </xf>
    <xf numFmtId="0" fontId="10" fillId="6" borderId="71" xfId="24" applyFont="1" applyFill="1" applyBorder="1" applyAlignment="1">
      <alignment horizontal="center" vertical="center"/>
    </xf>
    <xf numFmtId="0" fontId="1" fillId="0" borderId="7" xfId="0" applyFont="1" applyBorder="1" applyAlignment="1">
      <alignment horizontal="center" vertical="center"/>
    </xf>
    <xf numFmtId="0" fontId="1" fillId="0" borderId="75" xfId="0" applyFont="1" applyBorder="1" applyAlignment="1">
      <alignment horizontal="center" vertical="center"/>
    </xf>
    <xf numFmtId="0" fontId="1" fillId="0" borderId="70" xfId="0" applyFont="1" applyBorder="1" applyAlignment="1">
      <alignment horizontal="center" vertical="center"/>
    </xf>
    <xf numFmtId="0" fontId="1" fillId="0" borderId="67" xfId="0" applyFont="1" applyBorder="1" applyAlignment="1">
      <alignment horizontal="center" vertical="center"/>
    </xf>
    <xf numFmtId="0" fontId="1" fillId="0" borderId="92" xfId="0" applyFont="1" applyBorder="1" applyAlignment="1">
      <alignment horizontal="center" vertical="center"/>
    </xf>
    <xf numFmtId="168" fontId="10" fillId="3" borderId="65" xfId="24" applyNumberFormat="1" applyFont="1" applyFill="1" applyBorder="1" applyAlignment="1" applyProtection="1">
      <alignment horizontal="center" vertical="center"/>
      <protection locked="0"/>
    </xf>
    <xf numFmtId="168" fontId="1" fillId="0" borderId="66" xfId="0" applyNumberFormat="1" applyFont="1" applyBorder="1" applyAlignment="1" applyProtection="1">
      <alignment horizontal="center" vertical="center"/>
      <protection locked="0"/>
    </xf>
    <xf numFmtId="168" fontId="1" fillId="0" borderId="4" xfId="0" applyNumberFormat="1" applyFont="1" applyBorder="1" applyAlignment="1" applyProtection="1">
      <alignment horizontal="center" vertical="center"/>
      <protection locked="0"/>
    </xf>
    <xf numFmtId="168" fontId="1" fillId="0" borderId="78" xfId="0" applyNumberFormat="1" applyFont="1" applyBorder="1" applyAlignment="1" applyProtection="1">
      <alignment horizontal="center" vertical="center"/>
      <protection locked="0"/>
    </xf>
    <xf numFmtId="168" fontId="1" fillId="0" borderId="2" xfId="0" applyNumberFormat="1" applyFont="1" applyBorder="1" applyAlignment="1" applyProtection="1">
      <alignment horizontal="center" vertical="center"/>
      <protection locked="0"/>
    </xf>
    <xf numFmtId="168" fontId="1" fillId="0" borderId="5" xfId="0" applyNumberFormat="1" applyFont="1" applyBorder="1" applyAlignment="1" applyProtection="1">
      <alignment horizontal="center" vertical="center"/>
      <protection locked="0"/>
    </xf>
    <xf numFmtId="0" fontId="16" fillId="3" borderId="93" xfId="24" applyFont="1" applyFill="1" applyBorder="1" applyAlignment="1">
      <alignment vertical="center"/>
    </xf>
    <xf numFmtId="0" fontId="0" fillId="4" borderId="94" xfId="0" applyFill="1" applyBorder="1" applyAlignment="1">
      <alignment vertical="center"/>
    </xf>
    <xf numFmtId="0" fontId="0" fillId="4" borderId="95" xfId="0" applyFill="1" applyBorder="1" applyAlignment="1">
      <alignment vertical="center"/>
    </xf>
    <xf numFmtId="0" fontId="0" fillId="0" borderId="78" xfId="0" applyBorder="1" applyAlignment="1">
      <alignment horizontal="center" vertical="center"/>
    </xf>
    <xf numFmtId="0" fontId="0" fillId="0" borderId="2" xfId="0" applyBorder="1" applyAlignment="1">
      <alignment horizontal="center" vertical="center"/>
    </xf>
    <xf numFmtId="0" fontId="18" fillId="6" borderId="7" xfId="24" applyFont="1" applyFill="1" applyBorder="1" applyAlignment="1">
      <alignment horizontal="center" vertical="center"/>
    </xf>
    <xf numFmtId="0" fontId="0" fillId="4" borderId="37" xfId="0" applyFill="1" applyBorder="1" applyAlignment="1">
      <alignment vertical="center"/>
    </xf>
    <xf numFmtId="0" fontId="0" fillId="4" borderId="59" xfId="0" applyFill="1" applyBorder="1" applyAlignment="1">
      <alignment vertical="center"/>
    </xf>
    <xf numFmtId="0" fontId="0" fillId="4" borderId="7" xfId="0" applyFill="1" applyBorder="1" applyAlignment="1">
      <alignment horizontal="center" vertical="center"/>
    </xf>
    <xf numFmtId="0" fontId="0" fillId="4" borderId="72" xfId="0" applyFill="1" applyBorder="1" applyAlignment="1">
      <alignment horizontal="center" vertical="center"/>
    </xf>
    <xf numFmtId="0" fontId="0" fillId="4" borderId="0" xfId="0" applyFill="1" applyAlignment="1">
      <alignment horizontal="center" vertical="center"/>
    </xf>
    <xf numFmtId="0" fontId="0" fillId="4" borderId="56" xfId="0" applyFill="1" applyBorder="1" applyAlignment="1">
      <alignment horizontal="center" vertical="center"/>
    </xf>
    <xf numFmtId="0" fontId="0" fillId="4" borderId="53" xfId="0" applyFill="1" applyBorder="1" applyAlignment="1">
      <alignment horizontal="center" vertical="center"/>
    </xf>
    <xf numFmtId="0" fontId="0" fillId="4" borderId="78" xfId="0" applyFill="1" applyBorder="1" applyAlignment="1">
      <alignment horizontal="center" vertical="center"/>
    </xf>
    <xf numFmtId="0" fontId="0" fillId="4" borderId="2" xfId="0" applyFill="1" applyBorder="1" applyAlignment="1">
      <alignment horizontal="center" vertical="center"/>
    </xf>
    <xf numFmtId="0" fontId="0" fillId="4" borderId="58" xfId="0" applyFill="1" applyBorder="1" applyAlignment="1">
      <alignment horizontal="center" vertical="center"/>
    </xf>
    <xf numFmtId="49" fontId="16" fillId="3" borderId="37" xfId="24" applyNumberFormat="1" applyFont="1" applyFill="1" applyBorder="1" applyAlignment="1">
      <alignment horizontal="center" vertical="center"/>
    </xf>
    <xf numFmtId="49" fontId="0" fillId="4" borderId="37" xfId="0" applyNumberFormat="1" applyFill="1" applyBorder="1" applyAlignment="1">
      <alignment vertical="center"/>
    </xf>
    <xf numFmtId="49" fontId="0" fillId="4" borderId="59" xfId="0" applyNumberFormat="1" applyFill="1" applyBorder="1" applyAlignment="1">
      <alignment vertical="center"/>
    </xf>
    <xf numFmtId="0" fontId="0" fillId="4" borderId="14" xfId="0" applyFill="1" applyBorder="1" applyAlignment="1">
      <alignment horizontal="center" vertical="center"/>
    </xf>
    <xf numFmtId="0" fontId="0" fillId="4" borderId="67" xfId="0" applyFill="1" applyBorder="1" applyAlignment="1">
      <alignment horizontal="center" vertical="center"/>
    </xf>
    <xf numFmtId="0" fontId="0" fillId="4" borderId="15" xfId="0" applyFill="1" applyBorder="1" applyAlignment="1">
      <alignment horizontal="center" vertical="center"/>
    </xf>
    <xf numFmtId="0" fontId="0" fillId="0" borderId="53" xfId="0" applyBorder="1" applyAlignment="1">
      <alignment horizontal="center" vertical="center"/>
    </xf>
    <xf numFmtId="0" fontId="0" fillId="0" borderId="70" xfId="0" applyBorder="1" applyAlignment="1">
      <alignment horizontal="center" vertical="center"/>
    </xf>
    <xf numFmtId="0" fontId="0" fillId="0" borderId="67" xfId="0" applyBorder="1" applyAlignment="1">
      <alignment horizontal="center" vertical="center"/>
    </xf>
    <xf numFmtId="0" fontId="6" fillId="6" borderId="2" xfId="24" applyFont="1" applyFill="1" applyBorder="1" applyAlignment="1">
      <alignment vertical="center"/>
    </xf>
    <xf numFmtId="0" fontId="16" fillId="3" borderId="82" xfId="24" applyFont="1" applyFill="1" applyBorder="1" applyAlignment="1">
      <alignment horizontal="center" vertical="center"/>
    </xf>
    <xf numFmtId="0" fontId="16" fillId="3" borderId="83" xfId="24" applyFont="1" applyFill="1" applyBorder="1" applyAlignment="1">
      <alignment horizontal="center" vertical="center"/>
    </xf>
    <xf numFmtId="0" fontId="0" fillId="0" borderId="0" xfId="0" applyBorder="1" applyAlignment="1">
      <alignment horizontal="center" vertical="center"/>
    </xf>
    <xf numFmtId="0" fontId="16" fillId="6" borderId="2" xfId="24" applyFont="1" applyFill="1" applyBorder="1" applyAlignment="1">
      <alignment vertical="center"/>
    </xf>
    <xf numFmtId="0" fontId="0" fillId="7" borderId="2" xfId="0" applyFill="1" applyBorder="1" applyAlignment="1">
      <alignment vertical="center"/>
    </xf>
    <xf numFmtId="49" fontId="0" fillId="4" borderId="59" xfId="0" applyNumberFormat="1" applyFill="1" applyBorder="1" applyAlignment="1">
      <alignment horizontal="center" vertical="center"/>
    </xf>
    <xf numFmtId="0" fontId="0" fillId="4" borderId="59" xfId="0" applyFill="1" applyBorder="1" applyAlignment="1">
      <alignment horizontal="center" vertical="center"/>
    </xf>
    <xf numFmtId="0" fontId="0" fillId="4" borderId="82" xfId="0" applyFill="1" applyBorder="1" applyAlignment="1">
      <alignment horizontal="center" vertical="center"/>
    </xf>
    <xf numFmtId="0" fontId="0" fillId="4" borderId="83" xfId="0" applyFill="1" applyBorder="1" applyAlignment="1">
      <alignment horizontal="center" vertical="center"/>
    </xf>
    <xf numFmtId="0" fontId="0" fillId="4" borderId="20" xfId="0" applyFill="1" applyBorder="1" applyAlignment="1">
      <alignment horizontal="center" vertical="center"/>
    </xf>
    <xf numFmtId="0" fontId="0" fillId="4" borderId="70" xfId="0" applyFill="1" applyBorder="1" applyAlignment="1">
      <alignment horizontal="center" vertical="center"/>
    </xf>
    <xf numFmtId="0" fontId="16" fillId="3" borderId="70" xfId="24" applyFont="1" applyFill="1" applyBorder="1" applyAlignment="1">
      <alignment horizontal="center" vertical="center"/>
    </xf>
    <xf numFmtId="3" fontId="6" fillId="6" borderId="23" xfId="24" applyNumberFormat="1" applyFont="1" applyFill="1" applyBorder="1" applyAlignment="1">
      <alignment vertical="center"/>
    </xf>
    <xf numFmtId="0" fontId="0" fillId="0" borderId="16" xfId="0" applyBorder="1" applyAlignment="1">
      <alignment vertical="center"/>
    </xf>
    <xf numFmtId="3" fontId="6" fillId="6" borderId="57" xfId="24" applyNumberFormat="1" applyFont="1" applyFill="1" applyBorder="1" applyAlignment="1">
      <alignment vertical="center"/>
    </xf>
    <xf numFmtId="0" fontId="0" fillId="0" borderId="96" xfId="0" applyBorder="1" applyAlignment="1">
      <alignment vertical="center"/>
    </xf>
    <xf numFmtId="0" fontId="13" fillId="6" borderId="7" xfId="24" applyFont="1" applyFill="1" applyBorder="1" applyAlignment="1" applyProtection="1">
      <alignment horizontal="center"/>
      <protection/>
    </xf>
    <xf numFmtId="0" fontId="0" fillId="6" borderId="7" xfId="0" applyFill="1" applyBorder="1" applyAlignment="1" applyProtection="1">
      <alignment horizontal="center"/>
      <protection/>
    </xf>
    <xf numFmtId="0" fontId="22" fillId="6" borderId="0" xfId="24" applyFont="1" applyFill="1" applyBorder="1" applyAlignment="1" applyProtection="1">
      <alignment horizontal="center"/>
      <protection/>
    </xf>
    <xf numFmtId="0" fontId="19" fillId="6" borderId="0" xfId="0" applyFont="1" applyFill="1" applyBorder="1" applyAlignment="1" applyProtection="1">
      <alignment horizontal="center"/>
      <protection/>
    </xf>
    <xf numFmtId="0" fontId="16" fillId="3" borderId="71" xfId="24" applyFont="1" applyFill="1" applyBorder="1" applyAlignment="1">
      <alignment horizontal="center" vertical="center"/>
    </xf>
    <xf numFmtId="0" fontId="20" fillId="4" borderId="7" xfId="0" applyFont="1" applyFill="1" applyBorder="1" applyAlignment="1">
      <alignment horizontal="center" vertical="center"/>
    </xf>
    <xf numFmtId="0" fontId="20" fillId="4" borderId="72" xfId="0" applyFont="1" applyFill="1" applyBorder="1" applyAlignment="1">
      <alignment horizontal="center" vertical="center"/>
    </xf>
    <xf numFmtId="0" fontId="16" fillId="3" borderId="53" xfId="24" applyFont="1" applyFill="1" applyBorder="1" applyAlignment="1">
      <alignment horizontal="center" vertical="center"/>
    </xf>
    <xf numFmtId="0" fontId="20" fillId="4" borderId="0" xfId="0" applyFont="1" applyFill="1" applyAlignment="1">
      <alignment horizontal="center" vertical="center"/>
    </xf>
    <xf numFmtId="0" fontId="20" fillId="4" borderId="56" xfId="0" applyFont="1" applyFill="1" applyBorder="1" applyAlignment="1">
      <alignment horizontal="center" vertical="center"/>
    </xf>
    <xf numFmtId="0" fontId="20" fillId="4" borderId="78"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58" xfId="0" applyFont="1" applyFill="1" applyBorder="1" applyAlignment="1">
      <alignment horizontal="center" vertical="center"/>
    </xf>
    <xf numFmtId="0" fontId="16" fillId="3" borderId="85" xfId="24" applyFont="1" applyFill="1" applyBorder="1" applyAlignment="1">
      <alignment horizontal="center" vertical="center"/>
    </xf>
    <xf numFmtId="0" fontId="20" fillId="4" borderId="72" xfId="0" applyFont="1" applyFill="1" applyBorder="1" applyAlignment="1">
      <alignment vertical="center"/>
    </xf>
    <xf numFmtId="0" fontId="16" fillId="3" borderId="54" xfId="24" applyFont="1" applyFill="1" applyBorder="1" applyAlignment="1">
      <alignment horizontal="center" vertical="center"/>
    </xf>
    <xf numFmtId="0" fontId="20" fillId="4" borderId="56" xfId="0" applyFont="1" applyFill="1" applyBorder="1" applyAlignment="1">
      <alignment vertical="center"/>
    </xf>
    <xf numFmtId="0" fontId="20" fillId="4" borderId="60" xfId="0" applyFont="1" applyFill="1" applyBorder="1" applyAlignment="1">
      <alignment vertical="center"/>
    </xf>
    <xf numFmtId="0" fontId="20" fillId="4" borderId="58" xfId="0" applyFont="1" applyFill="1" applyBorder="1" applyAlignment="1">
      <alignment vertical="center"/>
    </xf>
    <xf numFmtId="0" fontId="16" fillId="3" borderId="37" xfId="24" applyFont="1" applyFill="1" applyBorder="1" applyAlignment="1">
      <alignment horizontal="center" vertical="center"/>
    </xf>
    <xf numFmtId="0" fontId="20" fillId="3" borderId="59" xfId="0" applyFont="1" applyFill="1" applyBorder="1" applyAlignment="1">
      <alignment horizontal="center" vertical="center"/>
    </xf>
    <xf numFmtId="0" fontId="21" fillId="3" borderId="84" xfId="24" applyFont="1" applyFill="1" applyBorder="1" applyAlignment="1">
      <alignment vertical="center"/>
    </xf>
    <xf numFmtId="0" fontId="23" fillId="4" borderId="83" xfId="0" applyFont="1" applyFill="1" applyBorder="1" applyAlignment="1">
      <alignment vertical="center"/>
    </xf>
    <xf numFmtId="0" fontId="0" fillId="0" borderId="20" xfId="0" applyBorder="1" applyAlignment="1">
      <alignment vertical="center"/>
    </xf>
    <xf numFmtId="0" fontId="16" fillId="3" borderId="19" xfId="24" applyFont="1" applyFill="1" applyBorder="1" applyAlignment="1">
      <alignment vertical="center"/>
    </xf>
    <xf numFmtId="0" fontId="20" fillId="4" borderId="20" xfId="0" applyFont="1" applyFill="1" applyBorder="1" applyAlignment="1">
      <alignment vertical="center"/>
    </xf>
    <xf numFmtId="0" fontId="0" fillId="0" borderId="20" xfId="0" applyBorder="1" applyAlignment="1">
      <alignment vertical="center" wrapText="1"/>
    </xf>
    <xf numFmtId="0" fontId="8" fillId="3" borderId="71" xfId="24" applyFont="1" applyFill="1" applyBorder="1" applyAlignment="1" applyProtection="1">
      <alignment vertical="top" wrapText="1"/>
      <protection/>
    </xf>
    <xf numFmtId="0" fontId="0" fillId="0" borderId="7" xfId="0" applyBorder="1" applyAlignment="1">
      <alignment vertical="top" wrapText="1"/>
    </xf>
    <xf numFmtId="0" fontId="0" fillId="0" borderId="72" xfId="0" applyBorder="1" applyAlignment="1">
      <alignment vertical="top" wrapText="1"/>
    </xf>
    <xf numFmtId="0" fontId="0" fillId="0" borderId="53" xfId="0" applyBorder="1" applyAlignment="1">
      <alignment vertical="top" wrapText="1"/>
    </xf>
    <xf numFmtId="0" fontId="0" fillId="0" borderId="56" xfId="0" applyBorder="1" applyAlignment="1">
      <alignment vertical="top" wrapText="1"/>
    </xf>
    <xf numFmtId="0" fontId="8" fillId="3" borderId="51" xfId="24" applyFont="1" applyFill="1" applyBorder="1" applyAlignment="1" applyProtection="1">
      <alignment vertical="top" wrapText="1"/>
      <protection/>
    </xf>
    <xf numFmtId="0" fontId="0" fillId="0" borderId="37" xfId="0" applyBorder="1" applyAlignment="1">
      <alignment vertical="top" wrapText="1"/>
    </xf>
    <xf numFmtId="0" fontId="21" fillId="3" borderId="19" xfId="24" applyFont="1" applyFill="1" applyBorder="1" applyAlignment="1">
      <alignment vertical="center"/>
    </xf>
    <xf numFmtId="0" fontId="23" fillId="4" borderId="20" xfId="0" applyFont="1" applyFill="1" applyBorder="1" applyAlignment="1">
      <alignment vertical="center"/>
    </xf>
    <xf numFmtId="0" fontId="0" fillId="4" borderId="62" xfId="0" applyFill="1" applyBorder="1" applyAlignment="1" applyProtection="1">
      <alignment vertical="center"/>
      <protection/>
    </xf>
    <xf numFmtId="0" fontId="0" fillId="4" borderId="82" xfId="0" applyFill="1" applyBorder="1" applyAlignment="1">
      <alignment vertical="center"/>
    </xf>
    <xf numFmtId="0" fontId="0" fillId="4" borderId="83" xfId="0" applyFill="1" applyBorder="1" applyAlignment="1">
      <alignment vertical="center"/>
    </xf>
    <xf numFmtId="0" fontId="8" fillId="3" borderId="85" xfId="24" applyFont="1" applyFill="1" applyBorder="1" applyAlignment="1" applyProtection="1">
      <alignment horizontal="left" vertical="top" wrapText="1"/>
      <protection/>
    </xf>
    <xf numFmtId="0" fontId="0" fillId="0" borderId="7" xfId="0" applyBorder="1" applyAlignment="1">
      <alignment wrapText="1"/>
    </xf>
    <xf numFmtId="0" fontId="0" fillId="0" borderId="75" xfId="0" applyBorder="1" applyAlignment="1">
      <alignment wrapText="1"/>
    </xf>
    <xf numFmtId="0" fontId="0" fillId="0" borderId="54" xfId="0" applyBorder="1" applyAlignment="1">
      <alignment wrapText="1"/>
    </xf>
    <xf numFmtId="0" fontId="0" fillId="0" borderId="3" xfId="0" applyBorder="1" applyAlignment="1">
      <alignment wrapText="1"/>
    </xf>
    <xf numFmtId="0" fontId="0" fillId="4" borderId="43" xfId="0" applyFill="1" applyBorder="1" applyAlignment="1" applyProtection="1">
      <alignment vertical="center"/>
      <protection/>
    </xf>
    <xf numFmtId="0" fontId="0" fillId="0" borderId="64" xfId="0" applyBorder="1" applyAlignment="1">
      <alignment vertical="center"/>
    </xf>
    <xf numFmtId="0" fontId="0" fillId="4" borderId="19" xfId="0" applyFill="1" applyBorder="1" applyAlignment="1" applyProtection="1">
      <alignment horizontal="left" vertical="center" wrapText="1"/>
      <protection/>
    </xf>
    <xf numFmtId="0" fontId="0" fillId="0" borderId="64" xfId="0" applyBorder="1" applyAlignment="1" applyProtection="1">
      <alignment horizontal="left" vertical="center" wrapText="1"/>
      <protection/>
    </xf>
    <xf numFmtId="0" fontId="0" fillId="0" borderId="74" xfId="0" applyBorder="1" applyAlignment="1" applyProtection="1">
      <alignment horizontal="left" vertical="center" wrapText="1"/>
      <protection/>
    </xf>
    <xf numFmtId="0" fontId="0" fillId="0" borderId="54" xfId="0" applyBorder="1" applyAlignment="1" applyProtection="1">
      <alignment vertical="top" wrapText="1"/>
      <protection locked="0"/>
    </xf>
    <xf numFmtId="0" fontId="0" fillId="0" borderId="0" xfId="0" applyAlignment="1" applyProtection="1">
      <alignment vertical="top" wrapText="1"/>
      <protection locked="0"/>
    </xf>
    <xf numFmtId="0" fontId="0" fillId="0" borderId="3" xfId="0" applyBorder="1" applyAlignment="1" applyProtection="1">
      <alignment vertical="top" wrapText="1"/>
      <protection locked="0"/>
    </xf>
    <xf numFmtId="0" fontId="0" fillId="0" borderId="60"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5" xfId="0" applyBorder="1" applyAlignment="1" applyProtection="1">
      <alignment vertical="top" wrapText="1"/>
      <protection locked="0"/>
    </xf>
    <xf numFmtId="0" fontId="0" fillId="4" borderId="84" xfId="0" applyFill="1" applyBorder="1" applyAlignment="1" applyProtection="1">
      <alignment horizontal="left" vertical="center" wrapText="1"/>
      <protection locked="0"/>
    </xf>
    <xf numFmtId="0" fontId="0" fillId="4" borderId="82" xfId="0" applyFill="1" applyBorder="1" applyAlignment="1" applyProtection="1">
      <alignment horizontal="left" vertical="center" wrapText="1"/>
      <protection locked="0"/>
    </xf>
    <xf numFmtId="0" fontId="0" fillId="4" borderId="73" xfId="0" applyFill="1" applyBorder="1" applyAlignment="1" applyProtection="1">
      <alignment horizontal="left" vertical="center" wrapText="1"/>
      <protection locked="0"/>
    </xf>
    <xf numFmtId="0" fontId="0" fillId="4" borderId="97" xfId="0" applyFill="1" applyBorder="1" applyAlignment="1" applyProtection="1">
      <alignment vertical="top"/>
      <protection/>
    </xf>
    <xf numFmtId="0" fontId="0" fillId="4" borderId="94" xfId="0" applyFill="1" applyBorder="1" applyAlignment="1">
      <alignment vertical="top"/>
    </xf>
    <xf numFmtId="0" fontId="0" fillId="4" borderId="95" xfId="0" applyFill="1" applyBorder="1" applyAlignment="1">
      <alignment vertical="top"/>
    </xf>
    <xf numFmtId="0" fontId="0" fillId="4" borderId="93" xfId="0" applyFill="1" applyBorder="1" applyAlignment="1" applyProtection="1">
      <alignment horizontal="left" vertical="top" wrapText="1"/>
      <protection locked="0"/>
    </xf>
    <xf numFmtId="0" fontId="0" fillId="4" borderId="94" xfId="0" applyFill="1" applyBorder="1" applyAlignment="1" applyProtection="1">
      <alignment horizontal="left" vertical="top" wrapText="1"/>
      <protection locked="0"/>
    </xf>
    <xf numFmtId="0" fontId="0" fillId="4" borderId="98" xfId="0" applyFill="1" applyBorder="1" applyAlignment="1" applyProtection="1">
      <alignment horizontal="left" vertical="top" wrapText="1"/>
      <protection locked="0"/>
    </xf>
    <xf numFmtId="0" fontId="0" fillId="4" borderId="37" xfId="0" applyFill="1"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59" xfId="0" applyBorder="1" applyAlignment="1" applyProtection="1">
      <alignment vertical="top" wrapText="1"/>
      <protection locked="0"/>
    </xf>
    <xf numFmtId="166" fontId="0" fillId="4" borderId="53" xfId="0" applyNumberForma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56" xfId="0" applyBorder="1" applyAlignment="1" applyProtection="1">
      <alignment vertical="center" wrapText="1"/>
      <protection locked="0"/>
    </xf>
    <xf numFmtId="0" fontId="0" fillId="0" borderId="53" xfId="0" applyBorder="1" applyAlignment="1" applyProtection="1">
      <alignment vertical="center" wrapText="1"/>
      <protection locked="0"/>
    </xf>
    <xf numFmtId="20" fontId="0" fillId="0" borderId="53" xfId="0" applyNumberFormat="1" applyBorder="1" applyAlignment="1" applyProtection="1">
      <alignment horizontal="center" vertical="top" wrapText="1"/>
      <protection locked="0"/>
    </xf>
    <xf numFmtId="20" fontId="0" fillId="0" borderId="0" xfId="0" applyNumberFormat="1" applyAlignment="1" applyProtection="1">
      <alignment horizontal="center" vertical="top" wrapText="1"/>
      <protection locked="0"/>
    </xf>
    <xf numFmtId="20" fontId="0" fillId="0" borderId="56" xfId="0" applyNumberFormat="1" applyBorder="1" applyAlignment="1" applyProtection="1">
      <alignment horizontal="center" vertical="top" wrapText="1"/>
      <protection locked="0"/>
    </xf>
    <xf numFmtId="20" fontId="0" fillId="0" borderId="78" xfId="0" applyNumberFormat="1" applyBorder="1" applyAlignment="1" applyProtection="1">
      <alignment horizontal="center" vertical="top" wrapText="1"/>
      <protection locked="0"/>
    </xf>
    <xf numFmtId="20" fontId="0" fillId="0" borderId="2" xfId="0" applyNumberFormat="1" applyBorder="1" applyAlignment="1" applyProtection="1">
      <alignment horizontal="center" vertical="top" wrapText="1"/>
      <protection locked="0"/>
    </xf>
    <xf numFmtId="20" fontId="0" fillId="0" borderId="58" xfId="0" applyNumberFormat="1" applyBorder="1" applyAlignment="1" applyProtection="1">
      <alignment horizontal="center" vertical="top" wrapText="1"/>
      <protection locked="0"/>
    </xf>
    <xf numFmtId="168" fontId="10" fillId="3" borderId="65" xfId="24" applyNumberFormat="1" applyFont="1" applyFill="1" applyBorder="1" applyAlignment="1">
      <alignment horizontal="center" vertical="center"/>
    </xf>
    <xf numFmtId="168" fontId="1" fillId="0" borderId="66" xfId="0" applyNumberFormat="1" applyFont="1" applyBorder="1" applyAlignment="1">
      <alignment horizontal="center" vertical="center"/>
    </xf>
    <xf numFmtId="168" fontId="1" fillId="0" borderId="4" xfId="0" applyNumberFormat="1" applyFont="1" applyBorder="1" applyAlignment="1">
      <alignment horizontal="center" vertical="center"/>
    </xf>
    <xf numFmtId="168" fontId="1" fillId="0" borderId="78" xfId="0" applyNumberFormat="1" applyFont="1" applyBorder="1" applyAlignment="1">
      <alignment horizontal="center" vertical="center"/>
    </xf>
    <xf numFmtId="168" fontId="1" fillId="0" borderId="2" xfId="0" applyNumberFormat="1" applyFont="1" applyBorder="1" applyAlignment="1">
      <alignment horizontal="center" vertical="center"/>
    </xf>
    <xf numFmtId="168" fontId="1" fillId="0" borderId="5" xfId="0" applyNumberFormat="1" applyFont="1" applyBorder="1" applyAlignment="1">
      <alignment horizontal="center" vertical="center"/>
    </xf>
    <xf numFmtId="0" fontId="0" fillId="6" borderId="0" xfId="0" applyFill="1" applyAlignment="1" applyProtection="1">
      <alignment horizontal="center" vertical="center"/>
      <protection hidden="1"/>
    </xf>
    <xf numFmtId="0" fontId="8" fillId="6" borderId="0" xfId="24" applyFont="1" applyFill="1" applyAlignment="1" applyProtection="1">
      <alignment horizontal="left" vertical="center" wrapText="1"/>
      <protection/>
    </xf>
    <xf numFmtId="0" fontId="0" fillId="0" borderId="0" xfId="0" applyAlignment="1" applyProtection="1">
      <alignment horizontal="left" vertical="center"/>
      <protection/>
    </xf>
    <xf numFmtId="0" fontId="0" fillId="0" borderId="90" xfId="0" applyBorder="1" applyAlignment="1" applyProtection="1">
      <alignment horizontal="left" vertical="center"/>
      <protection/>
    </xf>
    <xf numFmtId="0" fontId="16" fillId="3" borderId="43" xfId="24" applyFont="1" applyFill="1" applyBorder="1" applyAlignment="1" applyProtection="1">
      <alignment horizontal="center" vertical="center"/>
      <protection hidden="1"/>
    </xf>
    <xf numFmtId="0" fontId="0" fillId="4" borderId="64" xfId="0" applyFill="1" applyBorder="1" applyAlignment="1" applyProtection="1">
      <alignment horizontal="center" vertical="center"/>
      <protection hidden="1"/>
    </xf>
    <xf numFmtId="0" fontId="0" fillId="4" borderId="20" xfId="0" applyFill="1" applyBorder="1" applyAlignment="1" applyProtection="1">
      <alignment horizontal="center" vertical="center"/>
      <protection hidden="1"/>
    </xf>
    <xf numFmtId="0" fontId="9" fillId="6" borderId="0" xfId="24" applyFont="1" applyFill="1" applyAlignment="1" applyProtection="1">
      <alignment horizontal="center" vertical="center"/>
      <protection hidden="1"/>
    </xf>
    <xf numFmtId="0" fontId="1" fillId="6" borderId="0" xfId="0" applyFont="1" applyFill="1" applyAlignment="1" applyProtection="1">
      <alignment horizontal="center" vertical="center"/>
      <protection hidden="1"/>
    </xf>
    <xf numFmtId="0" fontId="7" fillId="3" borderId="0" xfId="24" applyFont="1" applyFill="1" applyAlignment="1" applyProtection="1">
      <alignment horizontal="center" vertical="center"/>
      <protection hidden="1"/>
    </xf>
    <xf numFmtId="0" fontId="8" fillId="6" borderId="0" xfId="24" applyFont="1" applyFill="1" applyBorder="1" applyAlignment="1" applyProtection="1">
      <alignment vertical="center" wrapText="1"/>
      <protection/>
    </xf>
    <xf numFmtId="0" fontId="12" fillId="6" borderId="0" xfId="0" applyFont="1" applyFill="1" applyBorder="1" applyAlignment="1" applyProtection="1">
      <alignment vertical="center" wrapText="1"/>
      <protection/>
    </xf>
    <xf numFmtId="49" fontId="10" fillId="3" borderId="0" xfId="24" applyNumberFormat="1" applyFont="1" applyFill="1" applyBorder="1" applyAlignment="1" applyProtection="1">
      <alignment horizontal="left" vertical="center" wrapText="1"/>
      <protection/>
    </xf>
    <xf numFmtId="0" fontId="10" fillId="3" borderId="0" xfId="24" applyNumberFormat="1" applyFont="1" applyFill="1" applyBorder="1" applyAlignment="1" applyProtection="1">
      <alignment horizontal="left" vertical="center" wrapText="1"/>
      <protection/>
    </xf>
    <xf numFmtId="0" fontId="0" fillId="0" borderId="90" xfId="0" applyBorder="1" applyAlignment="1">
      <alignment horizontal="left" vertical="center" wrapText="1"/>
    </xf>
    <xf numFmtId="49" fontId="6" fillId="3" borderId="90" xfId="24" applyNumberFormat="1" applyFont="1" applyFill="1" applyBorder="1" applyAlignment="1" applyProtection="1">
      <alignment horizontal="left" vertical="center"/>
      <protection/>
    </xf>
    <xf numFmtId="0" fontId="6" fillId="3" borderId="90" xfId="24" applyNumberFormat="1" applyFont="1" applyFill="1" applyBorder="1" applyAlignment="1" applyProtection="1">
      <alignment horizontal="left" vertical="center"/>
      <protection/>
    </xf>
    <xf numFmtId="0" fontId="16" fillId="3" borderId="62" xfId="24" applyFont="1" applyFill="1" applyBorder="1" applyAlignment="1" applyProtection="1">
      <alignment horizontal="center" vertical="center"/>
      <protection hidden="1"/>
    </xf>
    <xf numFmtId="0" fontId="0" fillId="4" borderId="82" xfId="0" applyFill="1" applyBorder="1" applyAlignment="1" applyProtection="1">
      <alignment horizontal="center" vertical="center"/>
      <protection hidden="1"/>
    </xf>
    <xf numFmtId="0" fontId="0" fillId="4" borderId="83" xfId="0" applyFill="1" applyBorder="1" applyAlignment="1" applyProtection="1">
      <alignment horizontal="center" vertical="center"/>
      <protection hidden="1"/>
    </xf>
    <xf numFmtId="0" fontId="16" fillId="3" borderId="64" xfId="24" applyFont="1" applyFill="1" applyBorder="1" applyAlignment="1" applyProtection="1">
      <alignment horizontal="center" vertical="center"/>
      <protection hidden="1"/>
    </xf>
    <xf numFmtId="0" fontId="16" fillId="3" borderId="20" xfId="24" applyFont="1" applyFill="1" applyBorder="1" applyAlignment="1" applyProtection="1">
      <alignment horizontal="center" vertical="center"/>
      <protection hidden="1"/>
    </xf>
    <xf numFmtId="0" fontId="8" fillId="6" borderId="0" xfId="24" applyFont="1" applyFill="1" applyAlignment="1" applyProtection="1">
      <alignment vertical="center" wrapText="1"/>
      <protection hidden="1"/>
    </xf>
    <xf numFmtId="0" fontId="12" fillId="6" borderId="0" xfId="0" applyFont="1" applyFill="1" applyAlignment="1" applyProtection="1">
      <alignment vertical="center" wrapText="1"/>
      <protection hidden="1"/>
    </xf>
    <xf numFmtId="0" fontId="0" fillId="0" borderId="0" xfId="0" applyAlignment="1">
      <alignment vertical="center" wrapText="1"/>
    </xf>
    <xf numFmtId="0" fontId="16" fillId="3" borderId="65" xfId="24" applyFont="1" applyFill="1" applyBorder="1" applyAlignment="1" applyProtection="1">
      <alignment horizontal="center" vertical="center"/>
      <protection hidden="1"/>
    </xf>
    <xf numFmtId="0" fontId="0" fillId="4" borderId="66" xfId="0" applyFill="1" applyBorder="1" applyAlignment="1" applyProtection="1">
      <alignment horizontal="center" vertical="center"/>
      <protection hidden="1"/>
    </xf>
    <xf numFmtId="0" fontId="0" fillId="4" borderId="35" xfId="0" applyFill="1" applyBorder="1" applyAlignment="1" applyProtection="1">
      <alignment horizontal="center" vertical="center"/>
      <protection hidden="1"/>
    </xf>
    <xf numFmtId="0" fontId="16" fillId="3" borderId="66" xfId="24" applyFont="1" applyFill="1" applyBorder="1" applyAlignment="1" applyProtection="1">
      <alignment horizontal="center" vertical="center"/>
      <protection hidden="1"/>
    </xf>
    <xf numFmtId="0" fontId="16" fillId="3" borderId="35" xfId="24" applyFont="1" applyFill="1" applyBorder="1" applyAlignment="1" applyProtection="1">
      <alignment horizontal="center" vertical="center"/>
      <protection hidden="1"/>
    </xf>
    <xf numFmtId="0" fontId="16" fillId="3" borderId="0" xfId="24" applyFont="1" applyFill="1" applyBorder="1" applyAlignment="1" applyProtection="1">
      <alignment horizontal="center" vertical="center"/>
      <protection hidden="1"/>
    </xf>
    <xf numFmtId="0" fontId="0" fillId="4" borderId="67" xfId="0" applyFill="1" applyBorder="1" applyAlignment="1" applyProtection="1">
      <alignment horizontal="center" vertical="center"/>
      <protection hidden="1"/>
    </xf>
    <xf numFmtId="0" fontId="16" fillId="3" borderId="53" xfId="24" applyFont="1" applyFill="1" applyBorder="1" applyAlignment="1" applyProtection="1">
      <alignment horizontal="center" vertical="center"/>
      <protection hidden="1"/>
    </xf>
    <xf numFmtId="0" fontId="0" fillId="4" borderId="0" xfId="0" applyFill="1" applyAlignment="1">
      <alignment vertical="center"/>
    </xf>
    <xf numFmtId="0" fontId="0" fillId="4" borderId="56" xfId="0" applyFill="1" applyBorder="1" applyAlignment="1">
      <alignment vertical="center"/>
    </xf>
    <xf numFmtId="0" fontId="0" fillId="4" borderId="78" xfId="0" applyFill="1" applyBorder="1" applyAlignment="1">
      <alignment vertical="center"/>
    </xf>
    <xf numFmtId="0" fontId="0" fillId="4" borderId="2" xfId="0" applyFill="1" applyBorder="1" applyAlignment="1">
      <alignment vertical="center"/>
    </xf>
    <xf numFmtId="0" fontId="0" fillId="4" borderId="58" xfId="0" applyFill="1" applyBorder="1" applyAlignment="1">
      <alignment vertical="center"/>
    </xf>
    <xf numFmtId="0" fontId="16" fillId="3" borderId="54" xfId="24" applyFont="1" applyFill="1" applyBorder="1" applyAlignment="1" applyProtection="1">
      <alignment horizontal="center" vertical="center"/>
      <protection hidden="1"/>
    </xf>
    <xf numFmtId="0" fontId="0" fillId="4" borderId="60" xfId="0" applyFill="1" applyBorder="1" applyAlignment="1">
      <alignment horizontal="center" vertical="center"/>
    </xf>
    <xf numFmtId="0" fontId="16" fillId="3" borderId="85" xfId="24" applyFont="1" applyFill="1" applyBorder="1" applyAlignment="1" applyProtection="1">
      <alignment horizontal="center" vertical="center"/>
      <protection hidden="1"/>
    </xf>
    <xf numFmtId="0" fontId="16" fillId="3" borderId="84" xfId="24" applyFont="1" applyFill="1" applyBorder="1" applyAlignment="1" applyProtection="1">
      <alignment horizontal="center" vertical="center"/>
      <protection hidden="1"/>
    </xf>
    <xf numFmtId="0" fontId="0" fillId="4" borderId="73" xfId="0" applyFill="1" applyBorder="1" applyAlignment="1">
      <alignment horizontal="center" vertical="center"/>
    </xf>
    <xf numFmtId="0" fontId="7" fillId="6" borderId="0" xfId="24" applyFont="1" applyFill="1" applyAlignment="1" applyProtection="1">
      <alignment vertical="center"/>
      <protection hidden="1"/>
    </xf>
    <xf numFmtId="0" fontId="0" fillId="7" borderId="0" xfId="0" applyFill="1" applyAlignment="1" applyProtection="1">
      <alignment vertical="center"/>
      <protection hidden="1"/>
    </xf>
    <xf numFmtId="0" fontId="6" fillId="6" borderId="89" xfId="24" applyFont="1" applyFill="1" applyBorder="1" applyAlignment="1" applyProtection="1">
      <alignment vertical="center"/>
      <protection hidden="1"/>
    </xf>
    <xf numFmtId="0" fontId="16" fillId="3" borderId="71" xfId="24" applyFont="1" applyFill="1" applyBorder="1" applyAlignment="1" applyProtection="1">
      <alignment horizontal="center" vertical="center"/>
      <protection hidden="1"/>
    </xf>
    <xf numFmtId="0" fontId="0" fillId="4" borderId="0" xfId="0" applyFill="1" applyAlignment="1" applyProtection="1">
      <alignment horizontal="center" vertical="center"/>
      <protection hidden="1"/>
    </xf>
    <xf numFmtId="0" fontId="0" fillId="4" borderId="70" xfId="0" applyFill="1" applyBorder="1" applyAlignment="1" applyProtection="1">
      <alignment horizontal="center" vertical="center"/>
      <protection hidden="1"/>
    </xf>
    <xf numFmtId="0" fontId="6" fillId="6" borderId="0" xfId="24" applyFont="1" applyFill="1" applyAlignment="1" applyProtection="1">
      <alignment horizontal="left" vertical="center"/>
      <protection hidden="1"/>
    </xf>
    <xf numFmtId="0" fontId="0" fillId="6" borderId="0" xfId="0" applyFill="1" applyAlignment="1" applyProtection="1">
      <alignment vertical="center"/>
      <protection hidden="1"/>
    </xf>
    <xf numFmtId="0" fontId="16" fillId="6" borderId="19" xfId="24" applyFont="1" applyFill="1" applyBorder="1" applyAlignment="1" applyProtection="1">
      <alignment vertical="center"/>
      <protection hidden="1"/>
    </xf>
    <xf numFmtId="0" fontId="0" fillId="7" borderId="64" xfId="0" applyFill="1" applyBorder="1" applyAlignment="1" applyProtection="1">
      <alignment vertical="center"/>
      <protection hidden="1"/>
    </xf>
    <xf numFmtId="0" fontId="0" fillId="7" borderId="20" xfId="0" applyFill="1" applyBorder="1" applyAlignment="1" applyProtection="1">
      <alignment vertical="center"/>
      <protection hidden="1"/>
    </xf>
    <xf numFmtId="0" fontId="16" fillId="13" borderId="19" xfId="24" applyFont="1" applyFill="1" applyBorder="1" applyAlignment="1" applyProtection="1">
      <alignment vertical="center"/>
      <protection hidden="1"/>
    </xf>
    <xf numFmtId="0" fontId="0" fillId="10" borderId="64" xfId="0" applyFill="1" applyBorder="1" applyAlignment="1" applyProtection="1">
      <alignment vertical="center"/>
      <protection hidden="1"/>
    </xf>
    <xf numFmtId="0" fontId="0" fillId="10" borderId="20" xfId="0" applyFill="1" applyBorder="1" applyAlignment="1" applyProtection="1">
      <alignment vertical="center"/>
      <protection hidden="1"/>
    </xf>
    <xf numFmtId="0" fontId="0" fillId="4" borderId="64" xfId="0" applyFill="1" applyBorder="1" applyAlignment="1" applyProtection="1">
      <alignment horizontal="left" vertical="center"/>
      <protection hidden="1"/>
    </xf>
    <xf numFmtId="0" fontId="0" fillId="4" borderId="20" xfId="0" applyFill="1" applyBorder="1" applyAlignment="1" applyProtection="1">
      <alignment horizontal="left" vertical="center"/>
      <protection hidden="1"/>
    </xf>
    <xf numFmtId="0" fontId="0" fillId="6" borderId="64" xfId="0" applyFill="1" applyBorder="1" applyAlignment="1" applyProtection="1">
      <alignment vertical="center"/>
      <protection hidden="1"/>
    </xf>
    <xf numFmtId="0" fontId="0" fillId="6" borderId="20" xfId="0" applyFill="1" applyBorder="1" applyAlignment="1" applyProtection="1">
      <alignment vertical="center"/>
      <protection hidden="1"/>
    </xf>
    <xf numFmtId="0" fontId="21" fillId="6" borderId="19" xfId="24" applyFont="1" applyFill="1" applyBorder="1" applyAlignment="1" applyProtection="1">
      <alignment vertical="center"/>
      <protection hidden="1"/>
    </xf>
    <xf numFmtId="0" fontId="1" fillId="6" borderId="64" xfId="0" applyFont="1" applyFill="1" applyBorder="1" applyAlignment="1" applyProtection="1">
      <alignment vertical="center"/>
      <protection hidden="1"/>
    </xf>
    <xf numFmtId="0" fontId="1" fillId="6" borderId="20" xfId="0" applyFont="1" applyFill="1" applyBorder="1" applyAlignment="1" applyProtection="1">
      <alignment vertical="center"/>
      <protection hidden="1"/>
    </xf>
    <xf numFmtId="0" fontId="10" fillId="3" borderId="65" xfId="24" applyFont="1" applyFill="1" applyBorder="1" applyAlignment="1" applyProtection="1">
      <alignment horizontal="center" vertical="center"/>
      <protection hidden="1"/>
    </xf>
    <xf numFmtId="0" fontId="1" fillId="4" borderId="66" xfId="0" applyFont="1" applyFill="1" applyBorder="1" applyAlignment="1" applyProtection="1">
      <alignment horizontal="center" vertical="center"/>
      <protection hidden="1"/>
    </xf>
    <xf numFmtId="0" fontId="1" fillId="4" borderId="35" xfId="0" applyFont="1" applyFill="1" applyBorder="1" applyAlignment="1" applyProtection="1">
      <alignment horizontal="center" vertical="center"/>
      <protection hidden="1"/>
    </xf>
    <xf numFmtId="0" fontId="1" fillId="4" borderId="78" xfId="0" applyFont="1" applyFill="1" applyBorder="1" applyAlignment="1" applyProtection="1">
      <alignment horizontal="center" vertical="center"/>
      <protection hidden="1"/>
    </xf>
    <xf numFmtId="0" fontId="1" fillId="4" borderId="2" xfId="0" applyFont="1" applyFill="1" applyBorder="1" applyAlignment="1" applyProtection="1">
      <alignment horizontal="center" vertical="center"/>
      <protection hidden="1"/>
    </xf>
    <xf numFmtId="0" fontId="1" fillId="4" borderId="58" xfId="0" applyFont="1" applyFill="1" applyBorder="1" applyAlignment="1" applyProtection="1">
      <alignment horizontal="center" vertical="center"/>
      <protection hidden="1"/>
    </xf>
    <xf numFmtId="0" fontId="16" fillId="6" borderId="19" xfId="24" applyFont="1" applyFill="1" applyBorder="1" applyAlignment="1" applyProtection="1">
      <alignment vertical="center" wrapText="1"/>
      <protection hidden="1"/>
    </xf>
    <xf numFmtId="0" fontId="0" fillId="6" borderId="64" xfId="0" applyFill="1" applyBorder="1" applyAlignment="1" applyProtection="1">
      <alignment vertical="center" wrapText="1"/>
      <protection hidden="1"/>
    </xf>
    <xf numFmtId="0" fontId="0" fillId="6" borderId="20" xfId="0" applyFill="1" applyBorder="1" applyAlignment="1" applyProtection="1">
      <alignment vertical="center" wrapText="1"/>
      <protection hidden="1"/>
    </xf>
    <xf numFmtId="0" fontId="0" fillId="13" borderId="64" xfId="0" applyFill="1" applyBorder="1" applyAlignment="1" applyProtection="1">
      <alignment vertical="center"/>
      <protection hidden="1"/>
    </xf>
    <xf numFmtId="0" fontId="0" fillId="13" borderId="20" xfId="0" applyFill="1" applyBorder="1" applyAlignment="1" applyProtection="1">
      <alignment vertical="center"/>
      <protection hidden="1"/>
    </xf>
    <xf numFmtId="0" fontId="21" fillId="3" borderId="60" xfId="24" applyFont="1" applyFill="1" applyBorder="1" applyAlignment="1" applyProtection="1">
      <alignment horizontal="right" vertical="center"/>
      <protection hidden="1"/>
    </xf>
    <xf numFmtId="0" fontId="1" fillId="4" borderId="2" xfId="0" applyFont="1" applyFill="1" applyBorder="1" applyAlignment="1" applyProtection="1">
      <alignment horizontal="right" vertical="center"/>
      <protection hidden="1"/>
    </xf>
    <xf numFmtId="0" fontId="1" fillId="4" borderId="58" xfId="0" applyFont="1" applyFill="1" applyBorder="1" applyAlignment="1" applyProtection="1">
      <alignment horizontal="right" vertical="center"/>
      <protection hidden="1"/>
    </xf>
    <xf numFmtId="0" fontId="21" fillId="3" borderId="34" xfId="24" applyFont="1" applyFill="1" applyBorder="1" applyAlignment="1" applyProtection="1">
      <alignment vertical="center"/>
      <protection hidden="1"/>
    </xf>
    <xf numFmtId="0" fontId="1" fillId="4" borderId="66" xfId="0" applyFont="1" applyFill="1" applyBorder="1" applyAlignment="1" applyProtection="1">
      <alignment vertical="center"/>
      <protection hidden="1"/>
    </xf>
    <xf numFmtId="0" fontId="1" fillId="4" borderId="35" xfId="0" applyFont="1" applyFill="1" applyBorder="1" applyAlignment="1" applyProtection="1">
      <alignment vertical="center"/>
      <protection hidden="1"/>
    </xf>
    <xf numFmtId="0" fontId="21" fillId="13" borderId="19" xfId="24" applyFont="1" applyFill="1" applyBorder="1" applyAlignment="1" applyProtection="1">
      <alignment vertical="center"/>
      <protection hidden="1"/>
    </xf>
    <xf numFmtId="0" fontId="1" fillId="13" borderId="64" xfId="0" applyFont="1" applyFill="1" applyBorder="1" applyAlignment="1" applyProtection="1">
      <alignment vertical="center"/>
      <protection hidden="1"/>
    </xf>
    <xf numFmtId="0" fontId="1" fillId="13" borderId="20" xfId="0" applyFont="1" applyFill="1" applyBorder="1" applyAlignment="1" applyProtection="1">
      <alignment vertical="center"/>
      <protection hidden="1"/>
    </xf>
    <xf numFmtId="0" fontId="1" fillId="7" borderId="64" xfId="0" applyFont="1" applyFill="1" applyBorder="1" applyAlignment="1" applyProtection="1">
      <alignment vertical="center"/>
      <protection hidden="1"/>
    </xf>
    <xf numFmtId="0" fontId="1" fillId="7" borderId="20" xfId="0" applyFont="1" applyFill="1" applyBorder="1" applyAlignment="1" applyProtection="1">
      <alignment vertical="center"/>
      <protection hidden="1"/>
    </xf>
    <xf numFmtId="0" fontId="0" fillId="0" borderId="61" xfId="0" applyBorder="1" applyAlignment="1">
      <alignment vertical="center"/>
    </xf>
    <xf numFmtId="0" fontId="21" fillId="3" borderId="19" xfId="24" applyFont="1" applyFill="1" applyBorder="1" applyAlignment="1" applyProtection="1">
      <alignment vertical="center"/>
      <protection hidden="1"/>
    </xf>
    <xf numFmtId="0" fontId="0" fillId="0" borderId="64" xfId="0" applyBorder="1" applyAlignment="1" applyProtection="1">
      <alignment vertical="center"/>
      <protection hidden="1"/>
    </xf>
    <xf numFmtId="0" fontId="0" fillId="0" borderId="20" xfId="0" applyBorder="1" applyAlignment="1" applyProtection="1">
      <alignment vertical="center"/>
      <protection hidden="1"/>
    </xf>
    <xf numFmtId="0" fontId="16" fillId="13" borderId="84" xfId="24" applyFont="1" applyFill="1" applyBorder="1" applyAlignment="1" applyProtection="1">
      <alignment vertical="center"/>
      <protection hidden="1"/>
    </xf>
    <xf numFmtId="0" fontId="0" fillId="10" borderId="82" xfId="0" applyFill="1" applyBorder="1" applyAlignment="1" applyProtection="1">
      <alignment vertical="center"/>
      <protection hidden="1"/>
    </xf>
    <xf numFmtId="0" fontId="0" fillId="10" borderId="83" xfId="0" applyFill="1" applyBorder="1" applyAlignment="1" applyProtection="1">
      <alignment vertical="center"/>
      <protection hidden="1"/>
    </xf>
    <xf numFmtId="0" fontId="0" fillId="0" borderId="59" xfId="0" applyBorder="1" applyAlignment="1">
      <alignment vertical="center"/>
    </xf>
    <xf numFmtId="0" fontId="1" fillId="0" borderId="64" xfId="0" applyFont="1" applyBorder="1" applyAlignment="1" applyProtection="1">
      <alignment vertical="center"/>
      <protection hidden="1"/>
    </xf>
    <xf numFmtId="0" fontId="1" fillId="0" borderId="20" xfId="0" applyFont="1" applyBorder="1" applyAlignment="1" applyProtection="1">
      <alignment vertical="center"/>
      <protection hidden="1"/>
    </xf>
    <xf numFmtId="0" fontId="16" fillId="6" borderId="19" xfId="24" applyFont="1" applyFill="1" applyBorder="1" applyAlignment="1">
      <alignment horizontal="left" vertical="center"/>
    </xf>
    <xf numFmtId="0" fontId="0" fillId="7" borderId="20" xfId="0" applyFill="1" applyBorder="1" applyAlignment="1">
      <alignment horizontal="left" vertical="center"/>
    </xf>
    <xf numFmtId="0" fontId="16" fillId="13" borderId="19" xfId="24" applyFont="1" applyFill="1" applyBorder="1" applyAlignment="1">
      <alignment horizontal="left" vertical="center"/>
    </xf>
    <xf numFmtId="0" fontId="0" fillId="10" borderId="20" xfId="0" applyFill="1" applyBorder="1" applyAlignment="1">
      <alignment horizontal="left" vertical="center"/>
    </xf>
    <xf numFmtId="0" fontId="0" fillId="6" borderId="20" xfId="0" applyFill="1" applyBorder="1" applyAlignment="1">
      <alignment horizontal="left" vertical="center"/>
    </xf>
    <xf numFmtId="0" fontId="13" fillId="6" borderId="7" xfId="24" applyFont="1" applyFill="1" applyBorder="1" applyAlignment="1">
      <alignment horizontal="center"/>
    </xf>
    <xf numFmtId="0" fontId="0" fillId="6" borderId="7" xfId="0" applyFill="1" applyBorder="1" applyAlignment="1">
      <alignment horizontal="center"/>
    </xf>
    <xf numFmtId="0" fontId="16" fillId="3" borderId="65" xfId="24" applyFont="1" applyFill="1" applyBorder="1" applyAlignment="1">
      <alignment horizontal="center" vertical="center"/>
    </xf>
    <xf numFmtId="0" fontId="0" fillId="4" borderId="66" xfId="0" applyFill="1" applyBorder="1" applyAlignment="1">
      <alignment horizontal="center" vertical="center"/>
    </xf>
    <xf numFmtId="0" fontId="0" fillId="4" borderId="35" xfId="0" applyFill="1" applyBorder="1" applyAlignment="1">
      <alignment horizontal="center" vertical="center"/>
    </xf>
    <xf numFmtId="0" fontId="6" fillId="6" borderId="99" xfId="24" applyFont="1" applyFill="1" applyBorder="1" applyAlignment="1">
      <alignment/>
    </xf>
    <xf numFmtId="0" fontId="0" fillId="7" borderId="99" xfId="0" applyFill="1" applyBorder="1" applyAlignment="1">
      <alignment/>
    </xf>
    <xf numFmtId="0" fontId="0" fillId="7" borderId="16" xfId="0" applyFill="1" applyBorder="1" applyAlignment="1">
      <alignment vertical="center"/>
    </xf>
    <xf numFmtId="0" fontId="0" fillId="7" borderId="96" xfId="0" applyFill="1" applyBorder="1" applyAlignment="1">
      <alignment vertical="center"/>
    </xf>
    <xf numFmtId="0" fontId="21" fillId="3" borderId="93" xfId="24" applyFont="1" applyFill="1" applyBorder="1" applyAlignment="1">
      <alignment horizontal="left" vertical="center"/>
    </xf>
    <xf numFmtId="0" fontId="1" fillId="0" borderId="95" xfId="0" applyFont="1" applyBorder="1" applyAlignment="1">
      <alignment horizontal="left" vertical="center"/>
    </xf>
    <xf numFmtId="0" fontId="21" fillId="3" borderId="19" xfId="24" applyFont="1" applyFill="1" applyBorder="1" applyAlignment="1">
      <alignment horizontal="left" vertical="center"/>
    </xf>
    <xf numFmtId="0" fontId="1" fillId="0" borderId="20" xfId="0" applyFont="1" applyBorder="1" applyAlignment="1">
      <alignment horizontal="left" vertical="center"/>
    </xf>
    <xf numFmtId="0" fontId="18" fillId="6" borderId="0" xfId="24" applyFont="1" applyFill="1" applyAlignment="1">
      <alignment horizontal="center"/>
    </xf>
    <xf numFmtId="0" fontId="24" fillId="6" borderId="0" xfId="0" applyFont="1" applyFill="1" applyAlignment="1">
      <alignment horizontal="center"/>
    </xf>
    <xf numFmtId="0" fontId="16" fillId="3" borderId="66" xfId="24" applyFont="1" applyFill="1" applyBorder="1" applyAlignment="1">
      <alignment horizontal="center" vertical="center"/>
    </xf>
    <xf numFmtId="0" fontId="16" fillId="3" borderId="35" xfId="24" applyFont="1" applyFill="1" applyBorder="1" applyAlignment="1">
      <alignment horizontal="center" vertical="center"/>
    </xf>
    <xf numFmtId="0" fontId="16" fillId="3" borderId="0" xfId="24" applyFont="1" applyFill="1" applyBorder="1" applyAlignment="1">
      <alignment horizontal="center" vertical="center"/>
    </xf>
    <xf numFmtId="0" fontId="16" fillId="3" borderId="71" xfId="24" applyFont="1" applyFill="1" applyBorder="1" applyAlignment="1">
      <alignment horizontal="right" vertical="center"/>
    </xf>
    <xf numFmtId="0" fontId="20" fillId="4" borderId="7" xfId="0" applyFont="1" applyFill="1" applyBorder="1" applyAlignment="1">
      <alignment horizontal="right" vertical="center"/>
    </xf>
    <xf numFmtId="0" fontId="20" fillId="4" borderId="72" xfId="0" applyFont="1" applyFill="1" applyBorder="1" applyAlignment="1">
      <alignment horizontal="right" vertical="center"/>
    </xf>
    <xf numFmtId="0" fontId="16" fillId="3" borderId="72" xfId="24" applyFont="1" applyFill="1" applyBorder="1" applyAlignment="1">
      <alignment horizontal="center" vertical="center"/>
    </xf>
    <xf numFmtId="0" fontId="16" fillId="3" borderId="84" xfId="24" applyFont="1" applyFill="1" applyBorder="1" applyAlignment="1">
      <alignment horizontal="center" vertical="center"/>
    </xf>
    <xf numFmtId="0" fontId="0" fillId="13" borderId="20" xfId="0" applyFill="1" applyBorder="1" applyAlignment="1">
      <alignment horizontal="left" vertical="center"/>
    </xf>
    <xf numFmtId="0" fontId="16" fillId="13" borderId="19" xfId="24" applyFont="1" applyFill="1" applyBorder="1" applyAlignment="1">
      <alignment horizontal="left" vertical="center" wrapText="1"/>
    </xf>
    <xf numFmtId="0" fontId="0" fillId="10" borderId="20" xfId="0" applyFill="1" applyBorder="1" applyAlignment="1">
      <alignment horizontal="left" vertical="center" wrapText="1"/>
    </xf>
    <xf numFmtId="0" fontId="21" fillId="13" borderId="19" xfId="24" applyFont="1" applyFill="1" applyBorder="1" applyAlignment="1">
      <alignment horizontal="left" vertical="center"/>
    </xf>
    <xf numFmtId="0" fontId="0" fillId="6" borderId="2" xfId="0" applyFill="1" applyBorder="1" applyAlignment="1">
      <alignment vertical="center"/>
    </xf>
    <xf numFmtId="0" fontId="10" fillId="3" borderId="43" xfId="24" applyFont="1" applyFill="1" applyBorder="1" applyAlignment="1">
      <alignment horizontal="center" vertical="center"/>
    </xf>
    <xf numFmtId="0" fontId="1" fillId="4" borderId="64" xfId="0" applyFont="1" applyFill="1" applyBorder="1" applyAlignment="1">
      <alignment horizontal="center" vertical="center"/>
    </xf>
    <xf numFmtId="0" fontId="1" fillId="4" borderId="20" xfId="0" applyFont="1" applyFill="1" applyBorder="1" applyAlignment="1">
      <alignment horizontal="center" vertical="center"/>
    </xf>
    <xf numFmtId="0" fontId="16" fillId="3" borderId="43" xfId="24" applyFont="1" applyFill="1" applyBorder="1" applyAlignment="1">
      <alignment horizontal="center" vertical="center"/>
    </xf>
    <xf numFmtId="0" fontId="0" fillId="4" borderId="64" xfId="0" applyFill="1" applyBorder="1" applyAlignment="1">
      <alignment horizontal="center" vertical="center"/>
    </xf>
    <xf numFmtId="0" fontId="10" fillId="3" borderId="65" xfId="24" applyFont="1" applyFill="1" applyBorder="1" applyAlignment="1">
      <alignment horizontal="center" vertical="center"/>
    </xf>
    <xf numFmtId="0" fontId="1" fillId="4" borderId="66" xfId="0" applyFont="1" applyFill="1" applyBorder="1" applyAlignment="1">
      <alignment horizontal="center" vertical="center"/>
    </xf>
    <xf numFmtId="0" fontId="1" fillId="4" borderId="35" xfId="0" applyFont="1" applyFill="1" applyBorder="1" applyAlignment="1">
      <alignment horizontal="center" vertical="center"/>
    </xf>
    <xf numFmtId="0" fontId="1" fillId="4" borderId="70" xfId="0" applyFont="1" applyFill="1" applyBorder="1" applyAlignment="1">
      <alignment horizontal="center" vertical="center"/>
    </xf>
    <xf numFmtId="0" fontId="1" fillId="4" borderId="67" xfId="0" applyFont="1" applyFill="1" applyBorder="1" applyAlignment="1">
      <alignment horizontal="center" vertical="center"/>
    </xf>
    <xf numFmtId="0" fontId="1" fillId="4" borderId="15" xfId="0" applyFont="1" applyFill="1" applyBorder="1" applyAlignment="1">
      <alignment horizontal="center" vertical="center"/>
    </xf>
    <xf numFmtId="0" fontId="0" fillId="0" borderId="64" xfId="0" applyBorder="1" applyAlignment="1">
      <alignment horizontal="center" vertical="center"/>
    </xf>
    <xf numFmtId="0" fontId="0" fillId="0" borderId="20" xfId="0" applyBorder="1" applyAlignment="1">
      <alignment horizontal="center" vertical="center"/>
    </xf>
    <xf numFmtId="0" fontId="16" fillId="13" borderId="84" xfId="24" applyFont="1" applyFill="1" applyBorder="1" applyAlignment="1">
      <alignment horizontal="left" vertical="center"/>
    </xf>
    <xf numFmtId="0" fontId="0" fillId="13" borderId="83" xfId="0" applyFill="1" applyBorder="1" applyAlignment="1">
      <alignment horizontal="left" vertical="center"/>
    </xf>
    <xf numFmtId="0" fontId="0" fillId="0" borderId="20" xfId="0" applyBorder="1" applyAlignment="1">
      <alignment horizontal="left" vertical="center"/>
    </xf>
    <xf numFmtId="0" fontId="21" fillId="6" borderId="19" xfId="24" applyFont="1" applyFill="1" applyBorder="1" applyAlignment="1">
      <alignment horizontal="left" vertical="center"/>
    </xf>
    <xf numFmtId="0" fontId="1" fillId="7" borderId="20" xfId="0" applyFont="1" applyFill="1" applyBorder="1" applyAlignment="1">
      <alignment horizontal="left" vertical="center"/>
    </xf>
    <xf numFmtId="0" fontId="21" fillId="3" borderId="14" xfId="24" applyFont="1" applyFill="1" applyBorder="1" applyAlignment="1">
      <alignment horizontal="right" vertical="center"/>
    </xf>
    <xf numFmtId="0" fontId="1" fillId="0" borderId="15" xfId="0" applyFont="1" applyFill="1" applyBorder="1" applyAlignment="1">
      <alignment horizontal="right" vertical="center"/>
    </xf>
    <xf numFmtId="0" fontId="21" fillId="3" borderId="34" xfId="24" applyFont="1" applyFill="1" applyBorder="1" applyAlignment="1">
      <alignment horizontal="left" vertical="center"/>
    </xf>
    <xf numFmtId="0" fontId="1" fillId="0" borderId="35" xfId="0" applyFont="1" applyBorder="1" applyAlignment="1">
      <alignment horizontal="left" vertical="center"/>
    </xf>
    <xf numFmtId="0" fontId="25" fillId="3" borderId="99" xfId="24" applyFont="1" applyFill="1"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21" fillId="3" borderId="99" xfId="24" applyFont="1" applyFill="1" applyBorder="1" applyAlignment="1">
      <alignment vertical="center"/>
    </xf>
    <xf numFmtId="0" fontId="25" fillId="3" borderId="93" xfId="24" applyFont="1" applyFill="1"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21" fillId="6" borderId="82" xfId="24" applyFont="1" applyFill="1" applyBorder="1" applyAlignment="1">
      <alignment vertical="center"/>
    </xf>
    <xf numFmtId="0" fontId="16" fillId="3" borderId="64" xfId="24" applyFont="1" applyFill="1" applyBorder="1" applyAlignment="1">
      <alignment vertical="center"/>
    </xf>
    <xf numFmtId="0" fontId="16" fillId="3" borderId="20" xfId="24" applyFont="1" applyFill="1" applyBorder="1" applyAlignment="1">
      <alignment vertical="center"/>
    </xf>
    <xf numFmtId="0" fontId="1" fillId="0" borderId="64" xfId="0" applyFont="1" applyBorder="1" applyAlignment="1">
      <alignment vertical="center"/>
    </xf>
    <xf numFmtId="0" fontId="1" fillId="0" borderId="20" xfId="0" applyFont="1" applyBorder="1" applyAlignment="1">
      <alignment vertical="center"/>
    </xf>
    <xf numFmtId="0" fontId="16" fillId="6" borderId="62" xfId="24" applyFont="1" applyFill="1" applyBorder="1" applyAlignment="1" applyProtection="1">
      <alignment vertical="center"/>
      <protection/>
    </xf>
    <xf numFmtId="0" fontId="0" fillId="6" borderId="82" xfId="0" applyFill="1" applyBorder="1" applyAlignment="1" applyProtection="1">
      <alignment vertical="center"/>
      <protection/>
    </xf>
    <xf numFmtId="0" fontId="16" fillId="6" borderId="62" xfId="24" applyFont="1" applyFill="1" applyBorder="1" applyAlignment="1">
      <alignment vertical="center"/>
    </xf>
    <xf numFmtId="0" fontId="0" fillId="6" borderId="82" xfId="0" applyFill="1" applyBorder="1" applyAlignment="1">
      <alignment vertical="center"/>
    </xf>
    <xf numFmtId="0" fontId="21" fillId="6" borderId="82" xfId="24" applyFont="1" applyFill="1" applyBorder="1" applyAlignment="1" applyProtection="1">
      <alignment vertical="center"/>
      <protection/>
    </xf>
    <xf numFmtId="0" fontId="13" fillId="6" borderId="7" xfId="24" applyFont="1" applyFill="1" applyBorder="1" applyAlignment="1" applyProtection="1">
      <alignment horizontal="center" vertical="center"/>
      <protection/>
    </xf>
    <xf numFmtId="0" fontId="0" fillId="6" borderId="7" xfId="0" applyFill="1" applyBorder="1" applyAlignment="1" applyProtection="1">
      <alignment horizontal="center" vertical="center"/>
      <protection/>
    </xf>
    <xf numFmtId="0" fontId="0" fillId="0" borderId="7" xfId="0" applyBorder="1" applyAlignment="1" applyProtection="1">
      <alignment vertical="center"/>
      <protection/>
    </xf>
    <xf numFmtId="0" fontId="18" fillId="6" borderId="0" xfId="24" applyFont="1" applyFill="1" applyAlignment="1" applyProtection="1">
      <alignment horizontal="center"/>
      <protection/>
    </xf>
    <xf numFmtId="0" fontId="24" fillId="6" borderId="0" xfId="0" applyFont="1" applyFill="1" applyAlignment="1" applyProtection="1">
      <alignment horizontal="center"/>
      <protection/>
    </xf>
    <xf numFmtId="0" fontId="0" fillId="0" borderId="0" xfId="0" applyAlignment="1" applyProtection="1">
      <alignment/>
      <protection/>
    </xf>
    <xf numFmtId="0" fontId="8" fillId="3" borderId="71" xfId="24" applyFont="1" applyFill="1" applyBorder="1" applyAlignment="1" applyProtection="1">
      <alignment vertical="center" wrapText="1"/>
      <protection/>
    </xf>
    <xf numFmtId="0" fontId="0" fillId="0" borderId="7" xfId="0" applyBorder="1" applyAlignment="1">
      <alignment vertical="center" wrapText="1"/>
    </xf>
    <xf numFmtId="0" fontId="0" fillId="0" borderId="72" xfId="0" applyBorder="1" applyAlignment="1">
      <alignment vertical="center" wrapText="1"/>
    </xf>
    <xf numFmtId="0" fontId="0" fillId="0" borderId="53" xfId="0" applyBorder="1" applyAlignment="1">
      <alignment vertical="center" wrapText="1"/>
    </xf>
    <xf numFmtId="0" fontId="0" fillId="0" borderId="56" xfId="0" applyBorder="1" applyAlignment="1">
      <alignment vertical="center" wrapText="1"/>
    </xf>
    <xf numFmtId="0" fontId="8" fillId="3" borderId="85" xfId="24" applyFont="1" applyFill="1" applyBorder="1" applyAlignment="1" applyProtection="1">
      <alignment vertical="center" wrapText="1"/>
      <protection/>
    </xf>
    <xf numFmtId="0" fontId="0" fillId="0" borderId="54" xfId="0" applyBorder="1" applyAlignment="1">
      <alignment vertical="center" wrapText="1"/>
    </xf>
    <xf numFmtId="0" fontId="0" fillId="4" borderId="54" xfId="0" applyFill="1" applyBorder="1" applyAlignment="1" applyProtection="1">
      <alignment vertical="center" wrapText="1"/>
      <protection locked="0"/>
    </xf>
    <xf numFmtId="0" fontId="0" fillId="0" borderId="54" xfId="0" applyBorder="1" applyAlignment="1" applyProtection="1">
      <alignment vertical="center" wrapText="1"/>
      <protection locked="0"/>
    </xf>
    <xf numFmtId="0" fontId="0" fillId="0" borderId="60" xfId="0" applyBorder="1" applyAlignment="1" applyProtection="1">
      <alignment vertical="center" wrapText="1"/>
      <protection locked="0"/>
    </xf>
    <xf numFmtId="0" fontId="0" fillId="0" borderId="58" xfId="0" applyBorder="1" applyAlignment="1" applyProtection="1">
      <alignment vertical="center" wrapText="1"/>
      <protection locked="0"/>
    </xf>
    <xf numFmtId="20" fontId="0" fillId="0" borderId="53" xfId="0" applyNumberFormat="1" applyBorder="1" applyAlignment="1" applyProtection="1">
      <alignment horizontal="center" vertical="center" wrapText="1"/>
      <protection locked="0"/>
    </xf>
    <xf numFmtId="20" fontId="0" fillId="0" borderId="0" xfId="0" applyNumberFormat="1" applyAlignment="1" applyProtection="1">
      <alignment horizontal="center" vertical="center" wrapText="1"/>
      <protection locked="0"/>
    </xf>
    <xf numFmtId="20" fontId="0" fillId="0" borderId="56" xfId="0" applyNumberFormat="1" applyBorder="1" applyAlignment="1" applyProtection="1">
      <alignment horizontal="center" vertical="center" wrapText="1"/>
      <protection locked="0"/>
    </xf>
    <xf numFmtId="20" fontId="0" fillId="0" borderId="78" xfId="0" applyNumberFormat="1" applyBorder="1" applyAlignment="1" applyProtection="1">
      <alignment horizontal="center" vertical="center" wrapText="1"/>
      <protection locked="0"/>
    </xf>
    <xf numFmtId="20" fontId="0" fillId="0" borderId="2" xfId="0" applyNumberFormat="1" applyBorder="1" applyAlignment="1" applyProtection="1">
      <alignment horizontal="center" vertical="center" wrapText="1"/>
      <protection locked="0"/>
    </xf>
    <xf numFmtId="20" fontId="0" fillId="0" borderId="58" xfId="0" applyNumberFormat="1" applyBorder="1" applyAlignment="1" applyProtection="1">
      <alignment horizontal="center" vertical="center" wrapText="1"/>
      <protection locked="0"/>
    </xf>
    <xf numFmtId="0" fontId="8" fillId="3" borderId="85" xfId="24" applyFont="1" applyFill="1" applyBorder="1" applyAlignment="1" applyProtection="1">
      <alignment horizontal="left" vertical="center" wrapText="1"/>
      <protection/>
    </xf>
    <xf numFmtId="0" fontId="0" fillId="0" borderId="75" xfId="0" applyBorder="1" applyAlignment="1">
      <alignment vertical="center" wrapText="1"/>
    </xf>
    <xf numFmtId="0" fontId="0" fillId="0" borderId="0" xfId="0" applyBorder="1" applyAlignment="1">
      <alignment vertical="center" wrapText="1"/>
    </xf>
    <xf numFmtId="0" fontId="0" fillId="0" borderId="3" xfId="0" applyBorder="1" applyAlignment="1">
      <alignment vertical="center" wrapText="1"/>
    </xf>
    <xf numFmtId="0" fontId="8" fillId="3" borderId="54" xfId="24" applyFont="1" applyFill="1" applyBorder="1" applyAlignment="1" applyProtection="1">
      <alignment vertical="center"/>
      <protection locked="0"/>
    </xf>
    <xf numFmtId="0" fontId="0" fillId="0" borderId="0" xfId="0" applyAlignment="1" applyProtection="1">
      <alignment vertical="center"/>
      <protection locked="0"/>
    </xf>
    <xf numFmtId="0" fontId="0" fillId="0" borderId="3" xfId="0" applyBorder="1" applyAlignment="1" applyProtection="1">
      <alignment vertical="center"/>
      <protection locked="0"/>
    </xf>
    <xf numFmtId="0" fontId="0" fillId="0" borderId="54" xfId="0" applyBorder="1" applyAlignment="1" applyProtection="1">
      <alignment vertical="center"/>
      <protection locked="0"/>
    </xf>
    <xf numFmtId="0" fontId="0" fillId="0" borderId="60" xfId="0" applyBorder="1" applyAlignment="1" applyProtection="1">
      <alignment vertical="center"/>
      <protection locked="0"/>
    </xf>
    <xf numFmtId="0" fontId="0" fillId="0" borderId="2" xfId="0" applyBorder="1" applyAlignment="1" applyProtection="1">
      <alignment vertical="center"/>
      <protection locked="0"/>
    </xf>
    <xf numFmtId="0" fontId="0" fillId="0" borderId="5" xfId="0" applyBorder="1" applyAlignment="1" applyProtection="1">
      <alignment vertical="center"/>
      <protection locked="0"/>
    </xf>
    <xf numFmtId="0" fontId="26" fillId="6" borderId="0" xfId="0" applyFont="1" applyFill="1" applyAlignment="1" applyProtection="1">
      <alignment horizontal="center" vertical="center"/>
      <protection/>
    </xf>
    <xf numFmtId="0" fontId="0" fillId="6" borderId="0" xfId="0" applyFill="1" applyAlignment="1" applyProtection="1">
      <alignment horizontal="center" vertical="center"/>
      <protection/>
    </xf>
    <xf numFmtId="0" fontId="0" fillId="6" borderId="2" xfId="0" applyFill="1" applyBorder="1" applyAlignment="1" applyProtection="1">
      <alignment horizontal="center" vertical="center"/>
      <protection/>
    </xf>
    <xf numFmtId="0" fontId="17" fillId="6"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2" fillId="6" borderId="2" xfId="0" applyFont="1" applyFill="1" applyBorder="1" applyAlignment="1" applyProtection="1">
      <alignment vertical="center" wrapText="1"/>
      <protection/>
    </xf>
    <xf numFmtId="49" fontId="6" fillId="6" borderId="101" xfId="24" applyNumberFormat="1" applyFont="1" applyFill="1" applyBorder="1" applyAlignment="1" applyProtection="1">
      <alignment horizontal="left" vertical="center"/>
      <protection/>
    </xf>
    <xf numFmtId="0" fontId="21" fillId="3" borderId="99" xfId="24" applyFont="1" applyFill="1" applyBorder="1" applyAlignment="1" applyProtection="1">
      <alignment vertical="center"/>
      <protection/>
    </xf>
    <xf numFmtId="0" fontId="0" fillId="3" borderId="99" xfId="0" applyFill="1" applyBorder="1" applyAlignment="1" applyProtection="1">
      <alignment vertical="center"/>
      <protection/>
    </xf>
    <xf numFmtId="0" fontId="0" fillId="3" borderId="100" xfId="0" applyFill="1" applyBorder="1" applyAlignment="1" applyProtection="1">
      <alignment vertical="center"/>
      <protection/>
    </xf>
    <xf numFmtId="0" fontId="8" fillId="6" borderId="0" xfId="24" applyFont="1" applyFill="1" applyAlignment="1" applyProtection="1">
      <alignment vertical="center" wrapText="1"/>
      <protection/>
    </xf>
    <xf numFmtId="0" fontId="12" fillId="6" borderId="0" xfId="0" applyFont="1" applyFill="1" applyAlignment="1" applyProtection="1">
      <alignment vertical="center" wrapText="1"/>
      <protection/>
    </xf>
    <xf numFmtId="0" fontId="5" fillId="6" borderId="0" xfId="0" applyFont="1" applyFill="1" applyAlignment="1" applyProtection="1">
      <alignment horizontal="center" vertical="center"/>
      <protection/>
    </xf>
    <xf numFmtId="0" fontId="5" fillId="3" borderId="0" xfId="0" applyFont="1" applyFill="1" applyAlignment="1" applyProtection="1">
      <alignment horizontal="center" vertical="center"/>
      <protection/>
    </xf>
    <xf numFmtId="0" fontId="0" fillId="0" borderId="56" xfId="0" applyBorder="1" applyAlignment="1" applyProtection="1">
      <alignment vertical="top" wrapText="1"/>
      <protection locked="0"/>
    </xf>
    <xf numFmtId="0" fontId="0" fillId="0" borderId="58" xfId="0" applyBorder="1" applyAlignment="1" applyProtection="1">
      <alignment vertical="top" wrapText="1"/>
      <protection locked="0"/>
    </xf>
    <xf numFmtId="0" fontId="17" fillId="6" borderId="0" xfId="0" applyFont="1" applyFill="1" applyAlignment="1" applyProtection="1">
      <alignment horizontal="center" vertical="center" wrapText="1"/>
      <protection/>
    </xf>
    <xf numFmtId="0" fontId="0" fillId="0" borderId="0" xfId="0" applyAlignment="1">
      <alignment horizontal="center" vertical="center" wrapText="1"/>
    </xf>
    <xf numFmtId="0" fontId="16" fillId="6" borderId="93" xfId="24" applyFont="1" applyFill="1" applyBorder="1" applyAlignment="1">
      <alignment vertical="center"/>
    </xf>
    <xf numFmtId="0" fontId="0" fillId="7" borderId="95" xfId="0" applyFill="1" applyBorder="1" applyAlignment="1">
      <alignment vertical="center"/>
    </xf>
    <xf numFmtId="0" fontId="0" fillId="0" borderId="2" xfId="0" applyBorder="1" applyAlignment="1">
      <alignment vertical="center" wrapText="1"/>
    </xf>
    <xf numFmtId="0" fontId="8" fillId="3" borderId="85" xfId="24" applyFont="1" applyFill="1" applyBorder="1" applyAlignment="1" applyProtection="1">
      <alignment vertical="top" wrapText="1"/>
      <protection/>
    </xf>
    <xf numFmtId="0" fontId="0" fillId="0" borderId="54" xfId="0" applyBorder="1" applyAlignment="1">
      <alignment vertical="top" wrapText="1"/>
    </xf>
    <xf numFmtId="0" fontId="0" fillId="0" borderId="7" xfId="0" applyBorder="1" applyAlignment="1" applyProtection="1">
      <alignment/>
      <protection/>
    </xf>
    <xf numFmtId="0" fontId="0" fillId="0" borderId="75" xfId="0" applyBorder="1" applyAlignment="1">
      <alignment vertical="top" wrapText="1"/>
    </xf>
    <xf numFmtId="0" fontId="0" fillId="0" borderId="3" xfId="0" applyBorder="1" applyAlignment="1">
      <alignment vertical="top" wrapText="1"/>
    </xf>
    <xf numFmtId="0" fontId="8" fillId="3" borderId="54" xfId="24" applyFont="1" applyFill="1" applyBorder="1" applyAlignment="1" applyProtection="1">
      <alignment/>
      <protection locked="0"/>
    </xf>
    <xf numFmtId="0" fontId="0" fillId="0" borderId="0" xfId="0" applyAlignment="1" applyProtection="1">
      <alignment/>
      <protection locked="0"/>
    </xf>
    <xf numFmtId="0" fontId="0" fillId="0" borderId="3" xfId="0" applyBorder="1" applyAlignment="1" applyProtection="1">
      <alignment/>
      <protection locked="0"/>
    </xf>
    <xf numFmtId="0" fontId="0" fillId="0" borderId="54" xfId="0" applyBorder="1" applyAlignment="1" applyProtection="1">
      <alignment/>
      <protection locked="0"/>
    </xf>
    <xf numFmtId="0" fontId="0" fillId="0" borderId="60" xfId="0" applyBorder="1" applyAlignment="1" applyProtection="1">
      <alignment/>
      <protection locked="0"/>
    </xf>
    <xf numFmtId="0" fontId="0" fillId="0" borderId="2" xfId="0" applyBorder="1" applyAlignment="1" applyProtection="1">
      <alignment/>
      <protection locked="0"/>
    </xf>
    <xf numFmtId="0" fontId="0" fillId="0" borderId="5" xfId="0" applyBorder="1" applyAlignment="1" applyProtection="1">
      <alignment/>
      <protection locked="0"/>
    </xf>
    <xf numFmtId="166" fontId="0" fillId="4" borderId="53" xfId="0" applyNumberFormat="1" applyFill="1" applyBorder="1" applyAlignment="1" applyProtection="1">
      <alignment horizontal="center" vertical="center" wrapText="1"/>
      <protection locked="0"/>
    </xf>
    <xf numFmtId="0" fontId="0" fillId="0" borderId="56" xfId="0" applyBorder="1" applyAlignment="1" applyProtection="1">
      <alignment horizontal="center" wrapText="1"/>
      <protection locked="0"/>
    </xf>
    <xf numFmtId="20" fontId="0" fillId="4" borderId="53" xfId="0" applyNumberFormat="1" applyFill="1" applyBorder="1" applyAlignment="1" applyProtection="1">
      <alignment horizontal="center" vertical="center" wrapText="1"/>
      <protection locked="0"/>
    </xf>
    <xf numFmtId="20" fontId="0" fillId="0" borderId="56" xfId="0" applyNumberFormat="1" applyBorder="1" applyAlignment="1" applyProtection="1">
      <alignment horizontal="center" wrapText="1"/>
      <protection locked="0"/>
    </xf>
    <xf numFmtId="0" fontId="11" fillId="3" borderId="0" xfId="24" applyFont="1" applyFill="1" applyAlignment="1" applyProtection="1">
      <alignment/>
      <protection locked="0"/>
    </xf>
    <xf numFmtId="0" fontId="1" fillId="4" borderId="0" xfId="0" applyFont="1" applyFill="1" applyAlignment="1">
      <alignment/>
    </xf>
    <xf numFmtId="0" fontId="0" fillId="4" borderId="0" xfId="0" applyFill="1" applyAlignment="1">
      <alignment/>
    </xf>
    <xf numFmtId="0" fontId="8" fillId="3" borderId="0" xfId="24" applyFont="1" applyFill="1" applyAlignment="1" applyProtection="1">
      <alignment/>
      <protection/>
    </xf>
    <xf numFmtId="0" fontId="0" fillId="4" borderId="0" xfId="0" applyFill="1" applyAlignment="1" applyProtection="1">
      <alignment/>
      <protection locked="0"/>
    </xf>
    <xf numFmtId="0" fontId="8" fillId="3" borderId="0" xfId="24" applyFont="1" applyFill="1" applyAlignment="1" applyProtection="1">
      <alignment horizontal="right"/>
      <protection/>
    </xf>
    <xf numFmtId="0" fontId="0" fillId="4" borderId="0" xfId="0" applyFill="1" applyAlignment="1" applyProtection="1">
      <alignment/>
      <protection/>
    </xf>
    <xf numFmtId="0" fontId="10" fillId="6" borderId="0" xfId="24" applyFont="1" applyFill="1" applyAlignment="1">
      <alignment/>
    </xf>
    <xf numFmtId="0" fontId="0" fillId="7" borderId="0" xfId="0" applyFill="1" applyAlignment="1">
      <alignment/>
    </xf>
    <xf numFmtId="14" fontId="11" fillId="3" borderId="0" xfId="24" applyNumberFormat="1" applyFont="1" applyFill="1" applyAlignment="1" applyProtection="1">
      <alignment/>
      <protection locked="0"/>
    </xf>
    <xf numFmtId="0" fontId="11" fillId="3" borderId="0" xfId="24" applyFont="1" applyFill="1" applyAlignment="1" applyProtection="1">
      <alignment/>
      <protection locked="0"/>
    </xf>
    <xf numFmtId="0" fontId="8" fillId="3" borderId="0" xfId="24" applyFont="1" applyFill="1" applyAlignment="1" applyProtection="1">
      <alignment/>
      <protection locked="0"/>
    </xf>
    <xf numFmtId="0" fontId="10" fillId="6" borderId="102" xfId="24" applyFont="1" applyFill="1" applyBorder="1" applyAlignment="1">
      <alignment horizontal="center"/>
    </xf>
    <xf numFmtId="0" fontId="0" fillId="7" borderId="102" xfId="0" applyFill="1" applyBorder="1" applyAlignment="1">
      <alignment horizontal="center"/>
    </xf>
    <xf numFmtId="0" fontId="11" fillId="3" borderId="0" xfId="24" applyFont="1" applyFill="1" applyAlignment="1" applyProtection="1">
      <alignment/>
      <protection/>
    </xf>
    <xf numFmtId="0" fontId="6" fillId="0" borderId="53" xfId="24" applyFont="1" applyFill="1" applyBorder="1" applyAlignment="1" applyProtection="1">
      <alignment/>
      <protection locked="0"/>
    </xf>
    <xf numFmtId="0" fontId="0" fillId="0" borderId="56" xfId="0" applyBorder="1" applyAlignment="1">
      <alignment/>
    </xf>
    <xf numFmtId="0" fontId="6" fillId="0" borderId="70" xfId="24" applyFont="1" applyFill="1" applyBorder="1" applyAlignment="1" applyProtection="1">
      <alignment/>
      <protection locked="0"/>
    </xf>
    <xf numFmtId="0" fontId="0" fillId="0" borderId="67" xfId="0" applyBorder="1" applyAlignment="1">
      <alignment/>
    </xf>
    <xf numFmtId="0" fontId="0" fillId="0" borderId="15" xfId="0" applyBorder="1" applyAlignment="1">
      <alignment/>
    </xf>
    <xf numFmtId="0" fontId="11" fillId="0" borderId="85" xfId="24" applyFont="1" applyFill="1" applyBorder="1" applyAlignment="1">
      <alignment/>
    </xf>
    <xf numFmtId="0" fontId="0" fillId="0" borderId="7" xfId="0" applyBorder="1" applyAlignment="1">
      <alignment/>
    </xf>
    <xf numFmtId="0" fontId="0" fillId="0" borderId="75" xfId="0" applyBorder="1" applyAlignment="1">
      <alignment/>
    </xf>
    <xf numFmtId="0" fontId="6" fillId="0" borderId="54" xfId="24" applyFont="1" applyFill="1" applyBorder="1" applyAlignment="1" applyProtection="1">
      <alignment/>
      <protection locked="0"/>
    </xf>
    <xf numFmtId="0" fontId="6" fillId="0" borderId="0" xfId="24" applyFont="1" applyFill="1" applyBorder="1" applyAlignment="1" applyProtection="1">
      <alignment/>
      <protection locked="0"/>
    </xf>
    <xf numFmtId="0" fontId="6" fillId="0" borderId="14" xfId="24" applyFont="1" applyFill="1" applyBorder="1" applyAlignment="1" applyProtection="1">
      <alignment/>
      <protection locked="0"/>
    </xf>
    <xf numFmtId="0" fontId="6" fillId="0" borderId="67" xfId="24" applyFont="1" applyFill="1" applyBorder="1" applyAlignment="1" applyProtection="1">
      <alignment/>
      <protection locked="0"/>
    </xf>
    <xf numFmtId="0" fontId="11" fillId="0" borderId="71" xfId="24" applyFont="1" applyFill="1" applyBorder="1" applyAlignment="1">
      <alignment/>
    </xf>
    <xf numFmtId="0" fontId="0" fillId="0" borderId="72" xfId="0" applyBorder="1" applyAlignment="1">
      <alignment/>
    </xf>
    <xf numFmtId="0" fontId="8" fillId="3" borderId="34" xfId="24" applyFont="1" applyFill="1" applyBorder="1" applyAlignment="1">
      <alignment vertical="center" wrapText="1"/>
    </xf>
    <xf numFmtId="0" fontId="12" fillId="0" borderId="35" xfId="0" applyFont="1" applyBorder="1" applyAlignment="1">
      <alignment vertical="center" wrapText="1"/>
    </xf>
    <xf numFmtId="0" fontId="12" fillId="0" borderId="14" xfId="0" applyFont="1" applyBorder="1" applyAlignment="1">
      <alignment vertical="center" wrapText="1"/>
    </xf>
    <xf numFmtId="0" fontId="12" fillId="0" borderId="15" xfId="0" applyFont="1" applyBorder="1" applyAlignment="1">
      <alignment vertical="center" wrapText="1"/>
    </xf>
    <xf numFmtId="0" fontId="13" fillId="0" borderId="0" xfId="24" applyFont="1" applyFill="1" applyAlignment="1">
      <alignment horizontal="center"/>
    </xf>
    <xf numFmtId="0" fontId="0" fillId="0" borderId="0" xfId="0" applyAlignment="1">
      <alignment horizontal="center"/>
    </xf>
    <xf numFmtId="0" fontId="8" fillId="3" borderId="40" xfId="24" applyFont="1" applyFill="1" applyBorder="1" applyAlignment="1">
      <alignment horizontal="right"/>
    </xf>
    <xf numFmtId="0" fontId="0" fillId="0" borderId="40" xfId="0" applyBorder="1" applyAlignment="1">
      <alignment/>
    </xf>
    <xf numFmtId="0" fontId="0" fillId="0" borderId="103" xfId="0" applyBorder="1" applyAlignment="1">
      <alignment/>
    </xf>
    <xf numFmtId="0" fontId="11" fillId="0" borderId="65" xfId="24" applyFont="1" applyFill="1" applyBorder="1" applyAlignment="1">
      <alignment/>
    </xf>
    <xf numFmtId="0" fontId="0" fillId="0" borderId="66" xfId="0" applyBorder="1" applyAlignment="1">
      <alignment/>
    </xf>
    <xf numFmtId="0" fontId="11" fillId="0" borderId="53" xfId="24" applyFont="1" applyFill="1" applyBorder="1" applyAlignment="1">
      <alignment/>
    </xf>
    <xf numFmtId="0" fontId="11" fillId="0" borderId="78" xfId="24" applyFont="1" applyFill="1" applyBorder="1" applyAlignment="1">
      <alignment/>
    </xf>
    <xf numFmtId="0" fontId="0" fillId="0" borderId="2" xfId="0" applyBorder="1" applyAlignment="1">
      <alignment/>
    </xf>
    <xf numFmtId="0" fontId="11" fillId="0" borderId="34" xfId="24" applyFont="1" applyFill="1" applyBorder="1" applyAlignment="1">
      <alignment/>
    </xf>
    <xf numFmtId="0" fontId="11" fillId="0" borderId="54" xfId="24" applyFont="1" applyFill="1" applyBorder="1" applyAlignment="1">
      <alignment/>
    </xf>
    <xf numFmtId="0" fontId="11" fillId="0" borderId="60" xfId="24" applyFont="1" applyFill="1" applyBorder="1" applyAlignment="1">
      <alignment/>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561975</xdr:colOff>
      <xdr:row>10</xdr:row>
      <xdr:rowOff>142875</xdr:rowOff>
    </xdr:to>
    <xdr:pic>
      <xdr:nvPicPr>
        <xdr:cNvPr id="1" name="Picture 2"/>
        <xdr:cNvPicPr preferRelativeResize="1">
          <a:picLocks noChangeAspect="1"/>
        </xdr:cNvPicPr>
      </xdr:nvPicPr>
      <xdr:blipFill>
        <a:blip r:embed="rId1"/>
        <a:stretch>
          <a:fillRect/>
        </a:stretch>
      </xdr:blipFill>
      <xdr:spPr>
        <a:xfrm>
          <a:off x="609600" y="161925"/>
          <a:ext cx="5438775"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110-ucetni-zaverka-v-pl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workbookViewId="0" topLeftCell="A1">
      <selection activeCell="J20" sqref="J20"/>
    </sheetView>
  </sheetViews>
  <sheetFormatPr defaultColWidth="9.140625" defaultRowHeight="12.75"/>
  <cols>
    <col min="12" max="12" width="9.140625" style="103" customWidth="1"/>
    <col min="13" max="13" width="90.7109375" style="103" customWidth="1"/>
    <col min="14" max="31" width="9.140625" style="103" customWidth="1"/>
  </cols>
  <sheetData>
    <row r="1" spans="1:13" ht="12.75" customHeight="1">
      <c r="A1" s="102"/>
      <c r="B1" s="102"/>
      <c r="C1" s="102"/>
      <c r="D1" s="102"/>
      <c r="E1" s="102"/>
      <c r="F1" s="102"/>
      <c r="G1" s="102"/>
      <c r="H1" s="102"/>
      <c r="I1" s="102"/>
      <c r="J1" s="102"/>
      <c r="K1" s="102"/>
      <c r="M1" s="349" t="s">
        <v>519</v>
      </c>
    </row>
    <row r="2" spans="1:13" ht="12.75" customHeight="1">
      <c r="A2" s="102"/>
      <c r="B2" s="102"/>
      <c r="C2" s="102"/>
      <c r="D2" s="102"/>
      <c r="E2" s="102"/>
      <c r="F2" s="102"/>
      <c r="G2" s="102"/>
      <c r="H2" s="102"/>
      <c r="I2" s="102"/>
      <c r="J2" s="102"/>
      <c r="K2" s="102"/>
      <c r="M2" s="349"/>
    </row>
    <row r="3" spans="1:13" ht="12.75" customHeight="1">
      <c r="A3" s="102"/>
      <c r="B3" s="102"/>
      <c r="C3" s="102"/>
      <c r="D3" s="102"/>
      <c r="E3" s="102"/>
      <c r="F3" s="102"/>
      <c r="G3" s="102"/>
      <c r="H3" s="102"/>
      <c r="I3" s="102"/>
      <c r="J3" s="102"/>
      <c r="K3" s="102"/>
      <c r="M3" s="349"/>
    </row>
    <row r="4" spans="1:13" ht="12.75">
      <c r="A4" s="102"/>
      <c r="B4" s="102"/>
      <c r="C4" s="102"/>
      <c r="D4" s="102"/>
      <c r="E4" s="102"/>
      <c r="F4" s="102"/>
      <c r="G4" s="102"/>
      <c r="H4" s="102"/>
      <c r="I4" s="102"/>
      <c r="J4" s="102"/>
      <c r="K4" s="102"/>
      <c r="M4" s="104" t="s">
        <v>520</v>
      </c>
    </row>
    <row r="5" spans="1:13" ht="12.75" customHeight="1">
      <c r="A5" s="102"/>
      <c r="B5" s="102"/>
      <c r="C5" s="102"/>
      <c r="D5" s="102"/>
      <c r="E5" s="102"/>
      <c r="F5" s="102"/>
      <c r="G5" s="102"/>
      <c r="H5" s="102"/>
      <c r="I5" s="102"/>
      <c r="J5" s="102"/>
      <c r="K5" s="102"/>
      <c r="M5" s="350" t="s">
        <v>527</v>
      </c>
    </row>
    <row r="6" spans="1:13" ht="12.75">
      <c r="A6" s="102"/>
      <c r="B6" s="102"/>
      <c r="C6" s="102"/>
      <c r="D6" s="102"/>
      <c r="E6" s="102"/>
      <c r="F6" s="102"/>
      <c r="G6" s="102"/>
      <c r="H6" s="102"/>
      <c r="I6" s="102"/>
      <c r="J6" s="102"/>
      <c r="K6" s="102"/>
      <c r="M6" s="350"/>
    </row>
    <row r="7" spans="1:13" ht="12.75">
      <c r="A7" s="102"/>
      <c r="B7" s="102"/>
      <c r="C7" s="102"/>
      <c r="D7" s="102"/>
      <c r="E7" s="102"/>
      <c r="F7" s="102"/>
      <c r="G7" s="102"/>
      <c r="H7" s="102"/>
      <c r="I7" s="102"/>
      <c r="J7" s="102"/>
      <c r="K7" s="102"/>
      <c r="M7" s="350"/>
    </row>
    <row r="8" spans="1:13" ht="12.75">
      <c r="A8" s="102"/>
      <c r="B8" s="102"/>
      <c r="C8" s="102"/>
      <c r="D8" s="102"/>
      <c r="E8" s="102"/>
      <c r="F8" s="102"/>
      <c r="G8" s="102"/>
      <c r="H8" s="102"/>
      <c r="I8" s="102"/>
      <c r="J8" s="102"/>
      <c r="K8" s="102"/>
      <c r="M8" s="350"/>
    </row>
    <row r="9" spans="1:13" ht="12.75">
      <c r="A9" s="102"/>
      <c r="B9" s="102"/>
      <c r="C9" s="102"/>
      <c r="D9" s="102"/>
      <c r="E9" s="102"/>
      <c r="F9" s="102"/>
      <c r="G9" s="102"/>
      <c r="H9" s="102"/>
      <c r="I9" s="102"/>
      <c r="J9" s="102"/>
      <c r="K9" s="102"/>
      <c r="M9" s="351"/>
    </row>
    <row r="10" spans="1:13" ht="12.75">
      <c r="A10" s="102"/>
      <c r="B10" s="102"/>
      <c r="C10" s="102"/>
      <c r="D10" s="102"/>
      <c r="E10" s="102"/>
      <c r="F10" s="102"/>
      <c r="G10" s="102"/>
      <c r="H10" s="102"/>
      <c r="I10" s="102"/>
      <c r="J10" s="102"/>
      <c r="K10" s="102"/>
      <c r="M10" s="351"/>
    </row>
    <row r="11" spans="1:11" ht="12.75">
      <c r="A11" s="102"/>
      <c r="B11" s="102"/>
      <c r="C11" s="102"/>
      <c r="D11" s="102"/>
      <c r="E11" s="102"/>
      <c r="F11" s="102"/>
      <c r="G11" s="102"/>
      <c r="H11" s="102"/>
      <c r="I11" s="102"/>
      <c r="J11" s="102"/>
      <c r="K11" s="102"/>
    </row>
    <row r="12" spans="1:13" ht="18">
      <c r="A12" s="348"/>
      <c r="B12" s="348"/>
      <c r="C12" s="348"/>
      <c r="D12" s="348"/>
      <c r="E12" s="348"/>
      <c r="F12" s="348"/>
      <c r="G12" s="348"/>
      <c r="H12" s="348"/>
      <c r="I12" s="348"/>
      <c r="J12" s="348"/>
      <c r="K12" s="348"/>
      <c r="M12" s="104" t="s">
        <v>521</v>
      </c>
    </row>
    <row r="13" spans="1:13" ht="63.75">
      <c r="A13" s="348"/>
      <c r="B13" s="348"/>
      <c r="C13" s="348"/>
      <c r="D13" s="348"/>
      <c r="E13" s="348"/>
      <c r="F13" s="348"/>
      <c r="G13" s="348"/>
      <c r="H13" s="348"/>
      <c r="I13" s="348"/>
      <c r="J13" s="348"/>
      <c r="K13" s="348"/>
      <c r="M13" s="105" t="s">
        <v>522</v>
      </c>
    </row>
    <row r="14" spans="1:13" ht="18">
      <c r="A14" s="348"/>
      <c r="B14" s="348"/>
      <c r="C14" s="348"/>
      <c r="D14" s="348"/>
      <c r="E14" s="348"/>
      <c r="F14" s="348"/>
      <c r="G14" s="348"/>
      <c r="H14" s="348"/>
      <c r="I14" s="348"/>
      <c r="J14" s="348"/>
      <c r="K14" s="348"/>
      <c r="M14" s="104" t="s">
        <v>523</v>
      </c>
    </row>
    <row r="15" spans="1:13" ht="30" customHeight="1">
      <c r="A15" s="347" t="s">
        <v>511</v>
      </c>
      <c r="B15" s="347"/>
      <c r="C15" s="347"/>
      <c r="D15" s="347"/>
      <c r="E15" s="347"/>
      <c r="F15" s="347"/>
      <c r="G15" s="347"/>
      <c r="H15" s="347"/>
      <c r="I15" s="347"/>
      <c r="J15" s="347"/>
      <c r="K15" s="347"/>
      <c r="M15" s="350" t="s">
        <v>528</v>
      </c>
    </row>
    <row r="16" spans="1:13" ht="30">
      <c r="A16" s="347" t="s">
        <v>512</v>
      </c>
      <c r="B16" s="347"/>
      <c r="C16" s="347"/>
      <c r="D16" s="347"/>
      <c r="E16" s="347"/>
      <c r="F16" s="347"/>
      <c r="G16" s="347"/>
      <c r="H16" s="347"/>
      <c r="I16" s="347"/>
      <c r="J16" s="347"/>
      <c r="K16" s="347"/>
      <c r="M16" s="350"/>
    </row>
    <row r="17" spans="1:13" ht="18">
      <c r="A17" s="348" t="s">
        <v>596</v>
      </c>
      <c r="B17" s="348"/>
      <c r="C17" s="348"/>
      <c r="D17" s="348"/>
      <c r="E17" s="348"/>
      <c r="F17" s="348"/>
      <c r="G17" s="348"/>
      <c r="H17" s="348"/>
      <c r="I17" s="348"/>
      <c r="J17" s="348"/>
      <c r="K17" s="348"/>
      <c r="M17" s="350"/>
    </row>
    <row r="18" spans="1:13" ht="18">
      <c r="A18" s="348" t="s">
        <v>514</v>
      </c>
      <c r="B18" s="348"/>
      <c r="C18" s="348"/>
      <c r="D18" s="348"/>
      <c r="E18" s="348"/>
      <c r="F18" s="348"/>
      <c r="G18" s="348"/>
      <c r="H18" s="348"/>
      <c r="I18" s="348"/>
      <c r="J18" s="348"/>
      <c r="K18" s="348"/>
      <c r="M18" s="351"/>
    </row>
    <row r="19" spans="1:13" ht="30">
      <c r="A19" s="347"/>
      <c r="B19" s="347"/>
      <c r="C19" s="347"/>
      <c r="D19" s="347"/>
      <c r="E19" s="347"/>
      <c r="F19" s="347"/>
      <c r="G19" s="347"/>
      <c r="H19" s="347"/>
      <c r="I19" s="347"/>
      <c r="J19" s="347"/>
      <c r="K19" s="347"/>
      <c r="M19" s="104" t="s">
        <v>524</v>
      </c>
    </row>
    <row r="20" spans="1:13" ht="12.75" customHeight="1">
      <c r="A20" s="102"/>
      <c r="B20" s="102"/>
      <c r="C20" s="102"/>
      <c r="D20" s="102"/>
      <c r="E20" s="102"/>
      <c r="F20" s="102"/>
      <c r="G20" s="102"/>
      <c r="H20" s="102"/>
      <c r="I20" s="102"/>
      <c r="J20" s="102"/>
      <c r="K20" s="102"/>
      <c r="M20" s="350" t="s">
        <v>529</v>
      </c>
    </row>
    <row r="21" spans="1:13" ht="66.75" customHeight="1">
      <c r="A21" s="353" t="s">
        <v>593</v>
      </c>
      <c r="B21" s="353"/>
      <c r="C21" s="353"/>
      <c r="D21" s="353"/>
      <c r="E21" s="353"/>
      <c r="F21" s="353"/>
      <c r="G21" s="353"/>
      <c r="H21" s="353"/>
      <c r="I21" s="353"/>
      <c r="J21" s="353"/>
      <c r="K21" s="353"/>
      <c r="M21" s="350"/>
    </row>
    <row r="22" spans="1:13" ht="12.75">
      <c r="A22" s="346"/>
      <c r="B22" s="346"/>
      <c r="C22" s="346"/>
      <c r="D22" s="346"/>
      <c r="E22" s="346"/>
      <c r="F22" s="346"/>
      <c r="G22" s="346"/>
      <c r="H22" s="346"/>
      <c r="I22" s="346"/>
      <c r="J22" s="346"/>
      <c r="K22" s="346"/>
      <c r="M22" s="351"/>
    </row>
    <row r="23" spans="1:13" ht="37.5" customHeight="1">
      <c r="A23" s="353" t="s">
        <v>513</v>
      </c>
      <c r="B23" s="353"/>
      <c r="C23" s="353"/>
      <c r="D23" s="353"/>
      <c r="E23" s="353"/>
      <c r="F23" s="353"/>
      <c r="G23" s="353"/>
      <c r="H23" s="353"/>
      <c r="I23" s="353"/>
      <c r="J23" s="353"/>
      <c r="K23" s="353"/>
      <c r="M23" s="104" t="s">
        <v>530</v>
      </c>
    </row>
    <row r="24" spans="1:13" ht="12.75" customHeight="1">
      <c r="A24" s="102"/>
      <c r="B24" s="102"/>
      <c r="C24" s="102"/>
      <c r="D24" s="102"/>
      <c r="E24" s="102"/>
      <c r="F24" s="102"/>
      <c r="G24" s="102"/>
      <c r="H24" s="102"/>
      <c r="I24" s="102"/>
      <c r="J24" s="102"/>
      <c r="K24" s="102"/>
      <c r="M24" s="350" t="s">
        <v>531</v>
      </c>
    </row>
    <row r="25" spans="1:13" ht="54" customHeight="1">
      <c r="A25" s="102"/>
      <c r="B25" s="102"/>
      <c r="C25" s="102"/>
      <c r="D25" s="102"/>
      <c r="E25" s="102"/>
      <c r="F25" s="102"/>
      <c r="G25" s="102"/>
      <c r="H25" s="102"/>
      <c r="I25" s="102"/>
      <c r="J25" s="102"/>
      <c r="K25" s="102"/>
      <c r="M25" s="354"/>
    </row>
    <row r="26" spans="1:13" ht="33" customHeight="1">
      <c r="A26" s="356" t="s">
        <v>515</v>
      </c>
      <c r="B26" s="356"/>
      <c r="C26" s="356"/>
      <c r="D26" s="356"/>
      <c r="E26" s="356"/>
      <c r="F26" s="356"/>
      <c r="G26" s="356"/>
      <c r="H26" s="356"/>
      <c r="I26" s="356"/>
      <c r="J26" s="356"/>
      <c r="K26" s="356"/>
      <c r="M26" s="107" t="s">
        <v>525</v>
      </c>
    </row>
    <row r="27" spans="1:13" ht="18.75" customHeight="1">
      <c r="A27" s="352" t="s">
        <v>532</v>
      </c>
      <c r="B27" s="353"/>
      <c r="C27" s="353"/>
      <c r="D27" s="353"/>
      <c r="E27" s="353"/>
      <c r="F27" s="353"/>
      <c r="G27" s="353"/>
      <c r="H27" s="353"/>
      <c r="I27" s="353"/>
      <c r="J27" s="353"/>
      <c r="K27" s="353"/>
      <c r="M27" s="350" t="s">
        <v>526</v>
      </c>
    </row>
    <row r="28" spans="1:13" ht="18.75" customHeight="1">
      <c r="A28" s="351"/>
      <c r="B28" s="351"/>
      <c r="C28" s="351"/>
      <c r="D28" s="351"/>
      <c r="E28" s="351"/>
      <c r="F28" s="351"/>
      <c r="G28" s="351"/>
      <c r="H28" s="351"/>
      <c r="I28" s="351"/>
      <c r="J28" s="351"/>
      <c r="K28" s="351"/>
      <c r="M28" s="355"/>
    </row>
    <row r="29" spans="1:13" ht="21.75" customHeight="1">
      <c r="A29" s="102"/>
      <c r="B29" s="102"/>
      <c r="C29" s="102"/>
      <c r="D29" s="102"/>
      <c r="E29" s="102"/>
      <c r="F29" s="102"/>
      <c r="G29" s="102"/>
      <c r="H29" s="102"/>
      <c r="I29" s="102"/>
      <c r="J29" s="102"/>
      <c r="K29" s="102"/>
      <c r="M29" s="355"/>
    </row>
    <row r="30" spans="1:13" ht="21.75" customHeight="1">
      <c r="A30" s="102"/>
      <c r="B30" s="102"/>
      <c r="C30" s="102"/>
      <c r="D30" s="102"/>
      <c r="E30" s="102"/>
      <c r="F30" s="102"/>
      <c r="G30" s="102"/>
      <c r="H30" s="102"/>
      <c r="I30" s="102"/>
      <c r="J30" s="102"/>
      <c r="K30" s="102"/>
      <c r="M30" s="355"/>
    </row>
    <row r="31" spans="1:13" ht="21.75" customHeight="1">
      <c r="A31" s="102"/>
      <c r="B31" s="102"/>
      <c r="C31" s="102"/>
      <c r="D31" s="102"/>
      <c r="E31" s="102"/>
      <c r="F31" s="102"/>
      <c r="G31" s="102"/>
      <c r="H31" s="102"/>
      <c r="I31" s="102"/>
      <c r="J31" s="102"/>
      <c r="K31" s="102"/>
      <c r="M31" s="355"/>
    </row>
    <row r="32" spans="1:13" ht="21.75" customHeight="1">
      <c r="A32" s="102"/>
      <c r="B32" s="102"/>
      <c r="C32" s="102"/>
      <c r="D32" s="102"/>
      <c r="E32" s="102"/>
      <c r="F32" s="102"/>
      <c r="G32" s="102"/>
      <c r="H32" s="102"/>
      <c r="I32" s="102"/>
      <c r="J32" s="102"/>
      <c r="K32" s="102"/>
      <c r="M32" s="355"/>
    </row>
    <row r="33" spans="1:13" ht="21.75" customHeight="1">
      <c r="A33" s="102"/>
      <c r="B33" s="102"/>
      <c r="C33" s="102"/>
      <c r="D33" s="102"/>
      <c r="E33" s="102"/>
      <c r="F33" s="102"/>
      <c r="G33" s="102"/>
      <c r="H33" s="102"/>
      <c r="I33" s="102"/>
      <c r="J33" s="102"/>
      <c r="K33" s="102"/>
      <c r="M33" s="355"/>
    </row>
    <row r="34" spans="1:13" ht="21.75" customHeight="1">
      <c r="A34" s="102"/>
      <c r="B34" s="102"/>
      <c r="C34" s="102"/>
      <c r="D34" s="102"/>
      <c r="E34" s="102"/>
      <c r="F34" s="102"/>
      <c r="G34" s="102"/>
      <c r="H34" s="102"/>
      <c r="I34" s="102"/>
      <c r="J34" s="102"/>
      <c r="K34" s="102"/>
      <c r="M34" s="355"/>
    </row>
    <row r="35" spans="1:13" ht="21.75" customHeight="1">
      <c r="A35" s="102"/>
      <c r="B35" s="102"/>
      <c r="C35" s="102"/>
      <c r="D35" s="102"/>
      <c r="E35" s="102"/>
      <c r="F35" s="102"/>
      <c r="G35" s="102"/>
      <c r="H35" s="102"/>
      <c r="I35" s="102"/>
      <c r="J35" s="102"/>
      <c r="K35" s="102"/>
      <c r="M35" s="355"/>
    </row>
    <row r="36" spans="1:13" ht="21.75" customHeight="1">
      <c r="A36" s="102"/>
      <c r="B36" s="102"/>
      <c r="C36" s="102"/>
      <c r="D36" s="102"/>
      <c r="E36" s="102"/>
      <c r="F36" s="102"/>
      <c r="G36" s="102"/>
      <c r="H36" s="102"/>
      <c r="I36" s="102"/>
      <c r="J36" s="102"/>
      <c r="K36" s="102"/>
      <c r="M36" s="355"/>
    </row>
    <row r="37" spans="1:13" ht="12.75">
      <c r="A37" s="102"/>
      <c r="B37" s="102"/>
      <c r="C37" s="102"/>
      <c r="D37" s="102"/>
      <c r="E37" s="102"/>
      <c r="F37" s="102"/>
      <c r="G37" s="102"/>
      <c r="H37" s="102"/>
      <c r="I37" s="102"/>
      <c r="J37" s="102"/>
      <c r="K37" s="102"/>
      <c r="M37" s="355"/>
    </row>
    <row r="38" spans="1:13" ht="12.75">
      <c r="A38" s="103"/>
      <c r="B38" s="103"/>
      <c r="C38" s="103"/>
      <c r="D38" s="103"/>
      <c r="E38" s="103"/>
      <c r="F38" s="103"/>
      <c r="G38" s="103"/>
      <c r="H38" s="103"/>
      <c r="I38" s="103"/>
      <c r="J38" s="103"/>
      <c r="K38" s="103"/>
      <c r="M38" s="355"/>
    </row>
    <row r="39" spans="1:11" ht="12.75">
      <c r="A39" s="103"/>
      <c r="B39" s="103"/>
      <c r="C39" s="103"/>
      <c r="D39" s="103"/>
      <c r="E39" s="103"/>
      <c r="F39" s="103"/>
      <c r="G39" s="103"/>
      <c r="H39" s="103"/>
      <c r="I39" s="103"/>
      <c r="J39" s="103"/>
      <c r="K39" s="103"/>
    </row>
    <row r="40" spans="1:11" ht="12.75">
      <c r="A40" s="103"/>
      <c r="B40" s="103"/>
      <c r="C40" s="103"/>
      <c r="D40" s="103"/>
      <c r="E40" s="103"/>
      <c r="F40" s="103"/>
      <c r="G40" s="103"/>
      <c r="H40" s="103"/>
      <c r="I40" s="103"/>
      <c r="J40" s="103"/>
      <c r="K40" s="103"/>
    </row>
    <row r="41" spans="1:11" ht="12.75">
      <c r="A41" s="103"/>
      <c r="B41" s="103"/>
      <c r="C41" s="103"/>
      <c r="D41" s="103"/>
      <c r="E41" s="103"/>
      <c r="F41" s="103"/>
      <c r="G41" s="103"/>
      <c r="H41" s="103"/>
      <c r="I41" s="103"/>
      <c r="J41" s="103"/>
      <c r="K41" s="103"/>
    </row>
    <row r="42" spans="1:11" ht="12.75">
      <c r="A42" s="103"/>
      <c r="B42" s="103"/>
      <c r="C42" s="103"/>
      <c r="D42" s="103"/>
      <c r="E42" s="103"/>
      <c r="F42" s="103"/>
      <c r="G42" s="103"/>
      <c r="H42" s="103"/>
      <c r="I42" s="103"/>
      <c r="J42" s="103"/>
      <c r="K42" s="103"/>
    </row>
    <row r="43" spans="1:11" ht="12.75">
      <c r="A43" s="103"/>
      <c r="B43" s="103"/>
      <c r="C43" s="103"/>
      <c r="D43" s="103"/>
      <c r="E43" s="103"/>
      <c r="F43" s="103"/>
      <c r="G43" s="103"/>
      <c r="H43" s="103"/>
      <c r="I43" s="103"/>
      <c r="J43" s="103"/>
      <c r="K43" s="103"/>
    </row>
    <row r="44" spans="1:11" ht="12.75">
      <c r="A44" s="103"/>
      <c r="B44" s="103"/>
      <c r="C44" s="103"/>
      <c r="D44" s="103"/>
      <c r="E44" s="103"/>
      <c r="F44" s="103"/>
      <c r="G44" s="103"/>
      <c r="H44" s="103"/>
      <c r="I44" s="103"/>
      <c r="J44" s="103"/>
      <c r="K44" s="103"/>
    </row>
    <row r="45" spans="1:11" ht="12.75">
      <c r="A45" s="103"/>
      <c r="B45" s="103"/>
      <c r="C45" s="103"/>
      <c r="D45" s="103"/>
      <c r="E45" s="103"/>
      <c r="F45" s="103"/>
      <c r="G45" s="103"/>
      <c r="H45" s="103"/>
      <c r="I45" s="103"/>
      <c r="J45" s="103"/>
      <c r="K45" s="103"/>
    </row>
    <row r="46" spans="1:11" ht="12.75">
      <c r="A46" s="103"/>
      <c r="B46" s="103"/>
      <c r="C46" s="103"/>
      <c r="D46" s="103"/>
      <c r="E46" s="103"/>
      <c r="F46" s="103"/>
      <c r="G46" s="103"/>
      <c r="H46" s="103"/>
      <c r="I46" s="103"/>
      <c r="J46" s="103"/>
      <c r="K46" s="103"/>
    </row>
    <row r="47" spans="1:11" ht="12.75">
      <c r="A47" s="103"/>
      <c r="B47" s="103"/>
      <c r="C47" s="103"/>
      <c r="D47" s="103"/>
      <c r="E47" s="103"/>
      <c r="F47" s="103"/>
      <c r="G47" s="103"/>
      <c r="H47" s="103"/>
      <c r="I47" s="103"/>
      <c r="J47" s="103"/>
      <c r="K47" s="103"/>
    </row>
    <row r="48" spans="1:11" ht="12.75">
      <c r="A48" s="103"/>
      <c r="B48" s="103"/>
      <c r="C48" s="103"/>
      <c r="D48" s="103"/>
      <c r="E48" s="103"/>
      <c r="F48" s="103"/>
      <c r="G48" s="103"/>
      <c r="H48" s="103"/>
      <c r="I48" s="103"/>
      <c r="J48" s="103"/>
      <c r="K48" s="103"/>
    </row>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12.75"/>
    <row r="58" s="103" customFormat="1" ht="12.75"/>
    <row r="59" s="103" customFormat="1" ht="12.75"/>
    <row r="60" s="103" customFormat="1" ht="12.75"/>
    <row r="61" s="103" customFormat="1" ht="12.75"/>
    <row r="62" s="103" customFormat="1" ht="12.75"/>
    <row r="63" s="103" customFormat="1" ht="12.75"/>
    <row r="64" s="103" customFormat="1" ht="12.75"/>
    <row r="65" s="103" customFormat="1" ht="12.75"/>
    <row r="66" s="103" customFormat="1" ht="12.75"/>
    <row r="67" s="103" customFormat="1" ht="12.75"/>
    <row r="68" s="103" customFormat="1" ht="12.75"/>
    <row r="69" s="103" customFormat="1" ht="12.75"/>
    <row r="70" s="103" customFormat="1" ht="12.75"/>
    <row r="71" s="103" customFormat="1" ht="12.75"/>
    <row r="72" s="103" customFormat="1" ht="12.75"/>
    <row r="73" s="103" customFormat="1" ht="12.75"/>
    <row r="74" s="103" customFormat="1" ht="12.75"/>
    <row r="75" s="103" customFormat="1" ht="12.75"/>
    <row r="76" s="103" customFormat="1" ht="12.75"/>
    <row r="77" s="103" customFormat="1" ht="12.75"/>
    <row r="78" s="103" customFormat="1" ht="12.75"/>
    <row r="79" s="103" customFormat="1" ht="12.75"/>
    <row r="80" s="103" customFormat="1" ht="12.75"/>
    <row r="81" s="103" customFormat="1" ht="12.75"/>
    <row r="82" s="103" customFormat="1" ht="12.75"/>
    <row r="83" s="103" customFormat="1" ht="12.75"/>
    <row r="84" s="103" customFormat="1" ht="12.75"/>
    <row r="85" s="103" customFormat="1" ht="12.75"/>
    <row r="86" s="103" customFormat="1" ht="12.75"/>
    <row r="87" s="103" customFormat="1" ht="12.75"/>
    <row r="88" s="103" customFormat="1" ht="12.75"/>
    <row r="89" s="103" customFormat="1" ht="12.75"/>
    <row r="90" s="103" customFormat="1" ht="12.75"/>
    <row r="91" s="103" customFormat="1" ht="12.75"/>
    <row r="92" s="103" customFormat="1" ht="12.75"/>
    <row r="93" s="103" customFormat="1" ht="12.75"/>
    <row r="94" s="103" customFormat="1" ht="12.75"/>
    <row r="95" s="103" customFormat="1" ht="12.75"/>
    <row r="96" s="103" customFormat="1" ht="12.75"/>
    <row r="97" s="103" customFormat="1" ht="12.75"/>
    <row r="98" s="103" customFormat="1" ht="12.75"/>
    <row r="99" s="103" customFormat="1" ht="12.75"/>
    <row r="100" s="103" customFormat="1" ht="12.75">
      <c r="A100" s="103" t="s">
        <v>594</v>
      </c>
    </row>
    <row r="101" s="103" customFormat="1" ht="12.75"/>
    <row r="102" s="103" customFormat="1" ht="12.75"/>
    <row r="103" s="103" customFormat="1" ht="12.75"/>
    <row r="104" s="103" customFormat="1" ht="12.75"/>
    <row r="105" s="103" customFormat="1" ht="12.75"/>
    <row r="106" s="103" customFormat="1" ht="12.75"/>
    <row r="107" s="103" customFormat="1" ht="12.75"/>
    <row r="108" s="103" customFormat="1" ht="12.75"/>
    <row r="109" s="103" customFormat="1" ht="12.75"/>
    <row r="110" s="103" customFormat="1" ht="12.75"/>
    <row r="111" s="103" customFormat="1" ht="12.75"/>
    <row r="112" s="103" customFormat="1" ht="12.75"/>
    <row r="113" s="103" customFormat="1" ht="12.75"/>
    <row r="114" s="103" customFormat="1" ht="12.75"/>
    <row r="115" s="103" customFormat="1" ht="12.75"/>
    <row r="116" s="103" customFormat="1" ht="12.75"/>
    <row r="117" s="103" customFormat="1" ht="12.75"/>
    <row r="118" s="103" customFormat="1" ht="12.75"/>
    <row r="119" s="103" customFormat="1" ht="12.75"/>
    <row r="120" s="103" customFormat="1" ht="12.75"/>
    <row r="121" s="103" customFormat="1" ht="12.75"/>
    <row r="122" s="103" customFormat="1" ht="12.75"/>
    <row r="123" s="103" customFormat="1" ht="12.75"/>
    <row r="124" s="103" customFormat="1" ht="12.75"/>
    <row r="125" s="103" customFormat="1" ht="12.75"/>
    <row r="126" s="103" customFormat="1" ht="12.75"/>
    <row r="127" s="103" customFormat="1" ht="12.75"/>
    <row r="128" s="103" customFormat="1" ht="12.75"/>
    <row r="129" s="103" customFormat="1" ht="12.75"/>
    <row r="130" s="103" customFormat="1" ht="12.75"/>
    <row r="131" s="103" customFormat="1" ht="12.75"/>
    <row r="132" s="103" customFormat="1" ht="12.75"/>
    <row r="133" s="103" customFormat="1" ht="12.75"/>
    <row r="134" s="103" customFormat="1" ht="12.75"/>
    <row r="135" s="103" customFormat="1" ht="12.75"/>
    <row r="136" s="103" customFormat="1" ht="12.75"/>
    <row r="137" s="103" customFormat="1" ht="12.75"/>
    <row r="138" s="103" customFormat="1" ht="12.75"/>
    <row r="139" s="103" customFormat="1" ht="12.75"/>
    <row r="140" s="103" customFormat="1" ht="12.75"/>
    <row r="141" s="103" customFormat="1" ht="12.75"/>
    <row r="142" s="103" customFormat="1" ht="12.75"/>
    <row r="143" s="103" customFormat="1" ht="12.75"/>
    <row r="144" s="103" customFormat="1" ht="12.75"/>
    <row r="145" s="103" customFormat="1" ht="12.75"/>
    <row r="146" s="103" customFormat="1" ht="12.75"/>
    <row r="147" s="103" customFormat="1" ht="12.75"/>
    <row r="148" s="103" customFormat="1" ht="12.75"/>
    <row r="149" s="103" customFormat="1" ht="12.75"/>
    <row r="150" s="103" customFormat="1" ht="12.75"/>
    <row r="151" s="103" customFormat="1" ht="12.75"/>
    <row r="152" s="103" customFormat="1" ht="12.75"/>
    <row r="153" s="103" customFormat="1" ht="12.75"/>
    <row r="154" s="103" customFormat="1" ht="12.75"/>
    <row r="155" s="103" customFormat="1" ht="12.75"/>
    <row r="156" s="103" customFormat="1" ht="12.75"/>
    <row r="157" s="103" customFormat="1" ht="12.75"/>
    <row r="158" s="103" customFormat="1" ht="12.75"/>
    <row r="159" s="103" customFormat="1" ht="12.75"/>
    <row r="160" s="103" customFormat="1" ht="12.75"/>
    <row r="161" s="103" customFormat="1" ht="12.75"/>
    <row r="162" s="103" customFormat="1" ht="12.75"/>
    <row r="163" s="103" customFormat="1" ht="12.75"/>
    <row r="164" s="103" customFormat="1" ht="12.75"/>
    <row r="165" s="103" customFormat="1" ht="12.75"/>
    <row r="166" s="103" customFormat="1" ht="12.75"/>
    <row r="167" s="103" customFormat="1" ht="12.75"/>
    <row r="168" s="103" customFormat="1" ht="12.75"/>
    <row r="169" s="103" customFormat="1" ht="12.75"/>
    <row r="170" s="103" customFormat="1" ht="12.75"/>
    <row r="171" s="103" customFormat="1" ht="12.75"/>
    <row r="172" s="103" customFormat="1" ht="12.75"/>
  </sheetData>
  <sheetProtection password="EF65" sheet="1" objects="1" scenarios="1"/>
  <mergeCells count="19">
    <mergeCell ref="A12:K12"/>
    <mergeCell ref="A27:K28"/>
    <mergeCell ref="M24:M25"/>
    <mergeCell ref="M27:M38"/>
    <mergeCell ref="A14:K14"/>
    <mergeCell ref="A13:K13"/>
    <mergeCell ref="A26:K26"/>
    <mergeCell ref="A23:K23"/>
    <mergeCell ref="A19:K19"/>
    <mergeCell ref="A21:K21"/>
    <mergeCell ref="M1:M3"/>
    <mergeCell ref="M5:M10"/>
    <mergeCell ref="M15:M18"/>
    <mergeCell ref="M20:M22"/>
    <mergeCell ref="A22:K22"/>
    <mergeCell ref="A15:K15"/>
    <mergeCell ref="A16:K16"/>
    <mergeCell ref="A17:K17"/>
    <mergeCell ref="A18:K18"/>
  </mergeCells>
  <hyperlinks>
    <hyperlink ref="A27" r:id="rId1" display="http://business.center.cz/business/sablony/s110-ucetni-zaverka-v-plnem-rozsahu.aspx"/>
  </hyperlink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4" r:id="rId3"/>
  <drawing r:id="rId2"/>
</worksheet>
</file>

<file path=xl/worksheets/sheet10.xml><?xml version="1.0" encoding="utf-8"?>
<worksheet xmlns="http://schemas.openxmlformats.org/spreadsheetml/2006/main" xmlns:r="http://schemas.openxmlformats.org/officeDocument/2006/relationships">
  <dimension ref="A1:H175"/>
  <sheetViews>
    <sheetView workbookViewId="0" topLeftCell="A1">
      <selection activeCell="D11" sqref="D11"/>
    </sheetView>
  </sheetViews>
  <sheetFormatPr defaultColWidth="9.140625" defaultRowHeight="12.75"/>
  <cols>
    <col min="1" max="1" width="2.7109375" style="3" customWidth="1"/>
    <col min="2" max="2" width="19.7109375" style="3" customWidth="1"/>
    <col min="3" max="3" width="27.8515625" style="3" customWidth="1"/>
    <col min="4" max="6" width="11.8515625" style="3" customWidth="1"/>
    <col min="7" max="7" width="11.8515625" style="1" customWidth="1"/>
    <col min="8" max="48" width="9.140625" style="17" customWidth="1"/>
  </cols>
  <sheetData>
    <row r="1" spans="1:7" ht="26.25" customHeight="1">
      <c r="A1" s="376" t="s">
        <v>428</v>
      </c>
      <c r="B1" s="376"/>
      <c r="C1" s="761" t="s">
        <v>379</v>
      </c>
      <c r="D1" s="761"/>
      <c r="E1" s="748"/>
      <c r="F1" s="553" t="s">
        <v>457</v>
      </c>
      <c r="G1" s="554"/>
    </row>
    <row r="2" spans="1:7" ht="18.75" customHeight="1">
      <c r="A2" s="377"/>
      <c r="B2" s="377"/>
      <c r="C2" s="762"/>
      <c r="D2" s="762"/>
      <c r="E2" s="749"/>
      <c r="F2" s="555" t="str">
        <f>+'CF1'!H2</f>
        <v>  </v>
      </c>
      <c r="G2" s="556"/>
    </row>
    <row r="3" spans="1:7" ht="18.75" customHeight="1">
      <c r="A3" s="402"/>
      <c r="B3" s="403"/>
      <c r="C3" s="758" t="str">
        <f>+'V1'!E2</f>
        <v>ke dni  31.12.2010</v>
      </c>
      <c r="D3" s="758"/>
      <c r="E3" s="749"/>
      <c r="F3" s="557"/>
      <c r="G3" s="557"/>
    </row>
    <row r="4" spans="1:7" ht="12" customHeight="1">
      <c r="A4" s="755"/>
      <c r="B4" s="756"/>
      <c r="C4" s="745" t="str">
        <f>+'V1'!E3</f>
        <v>( v celých tisících Kč )</v>
      </c>
      <c r="D4" s="745"/>
      <c r="E4" s="749"/>
      <c r="F4" s="544" t="s">
        <v>456</v>
      </c>
      <c r="G4" s="545"/>
    </row>
    <row r="5" spans="1:7" ht="12" customHeight="1">
      <c r="A5" s="756"/>
      <c r="B5" s="756"/>
      <c r="C5" s="746"/>
      <c r="D5" s="746"/>
      <c r="E5" s="746"/>
      <c r="F5" s="546"/>
      <c r="G5" s="546"/>
    </row>
    <row r="6" spans="1:7" ht="13.5" customHeight="1">
      <c r="A6" s="756"/>
      <c r="B6" s="756"/>
      <c r="C6" s="746"/>
      <c r="D6" s="746"/>
      <c r="E6" s="746"/>
      <c r="F6" s="558" t="str">
        <f>+'CF1'!H6</f>
        <v> </v>
      </c>
      <c r="G6" s="559"/>
    </row>
    <row r="7" spans="1:7" ht="13.5" customHeight="1">
      <c r="A7" s="756"/>
      <c r="B7" s="756"/>
      <c r="C7" s="746"/>
      <c r="D7" s="746"/>
      <c r="E7" s="746"/>
      <c r="F7" s="558">
        <f>+'CF1'!H7</f>
        <v>0</v>
      </c>
      <c r="G7" s="559"/>
    </row>
    <row r="8" spans="1:7" ht="13.5" customHeight="1">
      <c r="A8" s="756"/>
      <c r="B8" s="567"/>
      <c r="C8" s="746"/>
      <c r="D8" s="746"/>
      <c r="E8" s="746"/>
      <c r="F8" s="558">
        <f>+'CF1'!H8</f>
        <v>0</v>
      </c>
      <c r="G8" s="559"/>
    </row>
    <row r="9" spans="1:7" ht="24.75" customHeight="1" thickBot="1">
      <c r="A9" s="765"/>
      <c r="B9" s="765"/>
      <c r="C9" s="747"/>
      <c r="D9" s="747"/>
      <c r="E9" s="747"/>
      <c r="F9" s="287"/>
      <c r="G9" s="287"/>
    </row>
    <row r="10" spans="1:7" ht="30.75" customHeight="1">
      <c r="A10" s="288"/>
      <c r="B10" s="289"/>
      <c r="C10" s="290"/>
      <c r="D10" s="82" t="s">
        <v>381</v>
      </c>
      <c r="E10" s="83" t="s">
        <v>382</v>
      </c>
      <c r="F10" s="83" t="s">
        <v>383</v>
      </c>
      <c r="G10" s="84" t="s">
        <v>384</v>
      </c>
    </row>
    <row r="11" spans="1:7" ht="19.5" customHeight="1">
      <c r="A11" s="291" t="s">
        <v>0</v>
      </c>
      <c r="B11" s="219" t="s">
        <v>380</v>
      </c>
      <c r="C11" s="229"/>
      <c r="D11" s="292">
        <f>+'R3'!G8</f>
        <v>0</v>
      </c>
      <c r="E11" s="293">
        <v>0</v>
      </c>
      <c r="F11" s="293">
        <v>0</v>
      </c>
      <c r="G11" s="294">
        <f>+D11+E11-F11</f>
        <v>0</v>
      </c>
    </row>
    <row r="12" spans="1:7" ht="19.5" customHeight="1">
      <c r="A12" s="291" t="s">
        <v>1</v>
      </c>
      <c r="B12" s="219" t="s">
        <v>385</v>
      </c>
      <c r="C12" s="229"/>
      <c r="D12" s="295">
        <v>0</v>
      </c>
      <c r="E12" s="293">
        <v>0</v>
      </c>
      <c r="F12" s="293">
        <v>0</v>
      </c>
      <c r="G12" s="294">
        <f aca="true" t="shared" si="0" ref="G12:G22">+D12+E12-F12</f>
        <v>0</v>
      </c>
    </row>
    <row r="13" spans="1:7" ht="19.5" customHeight="1">
      <c r="A13" s="291" t="s">
        <v>50</v>
      </c>
      <c r="B13" s="219" t="s">
        <v>394</v>
      </c>
      <c r="C13" s="229"/>
      <c r="D13" s="296">
        <f>SUM(D11:D12)</f>
        <v>0</v>
      </c>
      <c r="E13" s="297" t="s">
        <v>392</v>
      </c>
      <c r="F13" s="297" t="s">
        <v>392</v>
      </c>
      <c r="G13" s="298" t="s">
        <v>392</v>
      </c>
    </row>
    <row r="14" spans="1:7" ht="19.5" customHeight="1">
      <c r="A14" s="291" t="s">
        <v>51</v>
      </c>
      <c r="B14" s="219" t="s">
        <v>344</v>
      </c>
      <c r="C14" s="229"/>
      <c r="D14" s="296">
        <f>+'R3'!G9</f>
        <v>0</v>
      </c>
      <c r="E14" s="293">
        <v>0</v>
      </c>
      <c r="F14" s="293">
        <v>0</v>
      </c>
      <c r="G14" s="294">
        <f t="shared" si="0"/>
        <v>0</v>
      </c>
    </row>
    <row r="15" spans="1:7" ht="19.5" customHeight="1">
      <c r="A15" s="299" t="s">
        <v>165</v>
      </c>
      <c r="B15" s="289" t="s">
        <v>395</v>
      </c>
      <c r="C15" s="290"/>
      <c r="D15" s="300" t="s">
        <v>392</v>
      </c>
      <c r="E15" s="297" t="s">
        <v>392</v>
      </c>
      <c r="F15" s="297" t="s">
        <v>392</v>
      </c>
      <c r="G15" s="294">
        <f>+G14+G12+G11</f>
        <v>0</v>
      </c>
    </row>
    <row r="16" spans="1:7" ht="19.5" customHeight="1">
      <c r="A16" s="291" t="s">
        <v>159</v>
      </c>
      <c r="B16" s="219" t="s">
        <v>98</v>
      </c>
      <c r="C16" s="229"/>
      <c r="D16" s="296">
        <f>+'R3'!G12</f>
        <v>0</v>
      </c>
      <c r="E16" s="293">
        <v>0</v>
      </c>
      <c r="F16" s="293">
        <v>0</v>
      </c>
      <c r="G16" s="294">
        <f t="shared" si="0"/>
        <v>0</v>
      </c>
    </row>
    <row r="17" spans="1:7" ht="19.5" customHeight="1">
      <c r="A17" s="291" t="s">
        <v>387</v>
      </c>
      <c r="B17" s="219" t="s">
        <v>386</v>
      </c>
      <c r="C17" s="229"/>
      <c r="D17" s="296">
        <f>+'R3'!G18</f>
        <v>0</v>
      </c>
      <c r="E17" s="293">
        <v>0</v>
      </c>
      <c r="F17" s="293">
        <v>0</v>
      </c>
      <c r="G17" s="294">
        <f t="shared" si="0"/>
        <v>0</v>
      </c>
    </row>
    <row r="18" spans="1:7" ht="19.5" customHeight="1">
      <c r="A18" s="291" t="s">
        <v>161</v>
      </c>
      <c r="B18" s="219" t="s">
        <v>390</v>
      </c>
      <c r="C18" s="229"/>
      <c r="D18" s="296">
        <f>+'R3'!G19</f>
        <v>0</v>
      </c>
      <c r="E18" s="293">
        <v>0</v>
      </c>
      <c r="F18" s="293">
        <v>0</v>
      </c>
      <c r="G18" s="294">
        <f t="shared" si="0"/>
        <v>0</v>
      </c>
    </row>
    <row r="19" spans="1:7" ht="19.5" customHeight="1">
      <c r="A19" s="291" t="s">
        <v>162</v>
      </c>
      <c r="B19" s="219" t="s">
        <v>388</v>
      </c>
      <c r="C19" s="229"/>
      <c r="D19" s="296">
        <f>+'R3'!G13</f>
        <v>0</v>
      </c>
      <c r="E19" s="293">
        <v>0</v>
      </c>
      <c r="F19" s="293">
        <v>0</v>
      </c>
      <c r="G19" s="294">
        <f t="shared" si="0"/>
        <v>0</v>
      </c>
    </row>
    <row r="20" spans="1:7" ht="19.5" customHeight="1">
      <c r="A20" s="291" t="s">
        <v>3</v>
      </c>
      <c r="B20" s="219" t="s">
        <v>391</v>
      </c>
      <c r="C20" s="229"/>
      <c r="D20" s="296">
        <f>+'R3'!G14+'R3'!G16</f>
        <v>0</v>
      </c>
      <c r="E20" s="293">
        <v>0</v>
      </c>
      <c r="F20" s="293">
        <v>0</v>
      </c>
      <c r="G20" s="294">
        <f t="shared" si="0"/>
        <v>0</v>
      </c>
    </row>
    <row r="21" spans="1:7" ht="19.5" customHeight="1">
      <c r="A21" s="291" t="s">
        <v>163</v>
      </c>
      <c r="B21" s="219" t="s">
        <v>437</v>
      </c>
      <c r="C21" s="229"/>
      <c r="D21" s="296">
        <f>+'R3'!G21+('R3'!G23+ABS('R3'!G23))/2</f>
        <v>0</v>
      </c>
      <c r="E21" s="293">
        <v>0</v>
      </c>
      <c r="F21" s="293">
        <v>0</v>
      </c>
      <c r="G21" s="294">
        <f t="shared" si="0"/>
        <v>0</v>
      </c>
    </row>
    <row r="22" spans="1:7" ht="19.5" customHeight="1">
      <c r="A22" s="291" t="s">
        <v>353</v>
      </c>
      <c r="B22" s="219" t="s">
        <v>438</v>
      </c>
      <c r="C22" s="229"/>
      <c r="D22" s="296">
        <f>+'R3'!G22+('R3'!G23-ABS('R3'!G23))/2</f>
        <v>0</v>
      </c>
      <c r="E22" s="293">
        <v>0</v>
      </c>
      <c r="F22" s="293">
        <v>0</v>
      </c>
      <c r="G22" s="294">
        <f t="shared" si="0"/>
        <v>0</v>
      </c>
    </row>
    <row r="23" spans="1:7" ht="19.5" customHeight="1">
      <c r="A23" s="301" t="s">
        <v>206</v>
      </c>
      <c r="B23" s="302" t="s">
        <v>389</v>
      </c>
      <c r="C23" s="303"/>
      <c r="D23" s="304" t="s">
        <v>392</v>
      </c>
      <c r="E23" s="305">
        <f>+'V2'!G35</f>
        <v>0</v>
      </c>
      <c r="F23" s="306" t="s">
        <v>392</v>
      </c>
      <c r="G23" s="307">
        <f>+'R3'!F23</f>
        <v>0</v>
      </c>
    </row>
    <row r="24" spans="1:7" ht="19.5" customHeight="1" thickBot="1">
      <c r="A24" s="308" t="s">
        <v>165</v>
      </c>
      <c r="B24" s="763" t="s">
        <v>393</v>
      </c>
      <c r="C24" s="764"/>
      <c r="D24" s="309">
        <f>SUM(D14:D23)+D13</f>
        <v>0</v>
      </c>
      <c r="E24" s="309">
        <f>SUM(E11:E23)</f>
        <v>0</v>
      </c>
      <c r="F24" s="309">
        <f>SUM(F11:F23)</f>
        <v>0</v>
      </c>
      <c r="G24" s="310">
        <f>SUM(G15:G23)</f>
        <v>0</v>
      </c>
    </row>
    <row r="25" spans="1:7" ht="108" customHeight="1" thickBot="1">
      <c r="A25" s="22"/>
      <c r="B25" s="23"/>
      <c r="C25" s="23"/>
      <c r="D25" s="23"/>
      <c r="E25" s="23"/>
      <c r="F25" s="23"/>
      <c r="G25" s="24"/>
    </row>
    <row r="26" spans="1:7" ht="18" customHeight="1">
      <c r="A26" s="487" t="s">
        <v>424</v>
      </c>
      <c r="B26" s="489"/>
      <c r="C26" s="766" t="s">
        <v>426</v>
      </c>
      <c r="D26" s="489"/>
      <c r="E26" s="766" t="s">
        <v>425</v>
      </c>
      <c r="F26" s="488"/>
      <c r="G26" s="769"/>
    </row>
    <row r="27" spans="1:7" ht="18" customHeight="1">
      <c r="A27" s="490"/>
      <c r="B27" s="491"/>
      <c r="C27" s="767"/>
      <c r="D27" s="491"/>
      <c r="E27" s="767"/>
      <c r="F27" s="354"/>
      <c r="G27" s="770"/>
    </row>
    <row r="28" spans="1:7" ht="18" customHeight="1">
      <c r="A28" s="778">
        <f>+'V2'!A40</f>
        <v>40849</v>
      </c>
      <c r="B28" s="779"/>
      <c r="C28" s="509"/>
      <c r="D28" s="759"/>
      <c r="E28" s="771"/>
      <c r="F28" s="772"/>
      <c r="G28" s="773"/>
    </row>
    <row r="29" spans="1:7" ht="18" customHeight="1">
      <c r="A29" s="778"/>
      <c r="B29" s="779"/>
      <c r="C29" s="509"/>
      <c r="D29" s="759"/>
      <c r="E29" s="774"/>
      <c r="F29" s="772"/>
      <c r="G29" s="773"/>
    </row>
    <row r="30" spans="1:7" ht="18" customHeight="1">
      <c r="A30" s="780">
        <f>+'CF1'!A54</f>
        <v>40849.623764814816</v>
      </c>
      <c r="B30" s="781"/>
      <c r="C30" s="509"/>
      <c r="D30" s="759"/>
      <c r="E30" s="774"/>
      <c r="F30" s="772"/>
      <c r="G30" s="773"/>
    </row>
    <row r="31" spans="1:7" ht="18" customHeight="1" thickBot="1">
      <c r="A31" s="778"/>
      <c r="B31" s="779"/>
      <c r="C31" s="512"/>
      <c r="D31" s="760"/>
      <c r="E31" s="775"/>
      <c r="F31" s="776"/>
      <c r="G31" s="777"/>
    </row>
    <row r="32" spans="1:7" ht="12.75">
      <c r="A32" s="460" t="str">
        <f>+'CF1'!A56:I56</f>
        <v>Formulář zpracovala ASPEKT HM, daňová, účetní a auditorská kancelář, www.danovapriznani.cz, business.center.cz</v>
      </c>
      <c r="B32" s="461"/>
      <c r="C32" s="461"/>
      <c r="D32" s="461"/>
      <c r="E32" s="461"/>
      <c r="F32" s="461"/>
      <c r="G32" s="768"/>
    </row>
    <row r="33" spans="1:8" ht="12.75" customHeight="1">
      <c r="A33" s="714">
        <v>1</v>
      </c>
      <c r="B33" s="715"/>
      <c r="C33" s="715"/>
      <c r="D33" s="715"/>
      <c r="E33" s="715"/>
      <c r="F33" s="715"/>
      <c r="G33" s="716"/>
      <c r="H33" s="11"/>
    </row>
    <row r="34" spans="1:8" ht="12.75">
      <c r="A34" s="11"/>
      <c r="B34" s="11"/>
      <c r="C34" s="11"/>
      <c r="D34" s="11"/>
      <c r="E34" s="11"/>
      <c r="F34" s="11"/>
      <c r="G34" s="11"/>
      <c r="H34" s="11"/>
    </row>
    <row r="35" spans="1:8" ht="12.75">
      <c r="A35" s="11"/>
      <c r="B35" s="11"/>
      <c r="C35" s="11"/>
      <c r="D35" s="11"/>
      <c r="E35" s="11"/>
      <c r="F35" s="11"/>
      <c r="G35" s="11"/>
      <c r="H35" s="11"/>
    </row>
    <row r="36" spans="1:8" ht="12.75">
      <c r="A36" s="11"/>
      <c r="B36" s="11"/>
      <c r="C36" s="11"/>
      <c r="D36" s="11"/>
      <c r="E36" s="11"/>
      <c r="F36" s="11"/>
      <c r="G36" s="11"/>
      <c r="H36" s="11"/>
    </row>
    <row r="37" spans="1:8" ht="12.75">
      <c r="A37" s="11"/>
      <c r="B37" s="11"/>
      <c r="C37" s="11"/>
      <c r="D37" s="11"/>
      <c r="E37" s="11"/>
      <c r="F37" s="11"/>
      <c r="G37" s="11"/>
      <c r="H37" s="11"/>
    </row>
    <row r="38" spans="1:8" ht="12.75">
      <c r="A38" s="11"/>
      <c r="B38" s="11"/>
      <c r="C38" s="11"/>
      <c r="D38" s="11"/>
      <c r="E38" s="11"/>
      <c r="F38" s="11"/>
      <c r="G38" s="11"/>
      <c r="H38" s="11"/>
    </row>
    <row r="39" spans="1:8" ht="12.75">
      <c r="A39" s="11"/>
      <c r="B39" s="11"/>
      <c r="C39" s="11"/>
      <c r="D39" s="11"/>
      <c r="E39" s="11"/>
      <c r="F39" s="11"/>
      <c r="G39" s="11"/>
      <c r="H39" s="11"/>
    </row>
    <row r="40" spans="1:7" ht="12.75">
      <c r="A40" s="11"/>
      <c r="B40" s="11"/>
      <c r="C40" s="11"/>
      <c r="D40" s="11"/>
      <c r="E40" s="11"/>
      <c r="F40" s="11"/>
      <c r="G40" s="19"/>
    </row>
    <row r="41" spans="1:7" ht="12.75">
      <c r="A41" s="11"/>
      <c r="B41" s="11"/>
      <c r="C41" s="11"/>
      <c r="D41" s="11"/>
      <c r="E41" s="11"/>
      <c r="F41" s="11"/>
      <c r="G41" s="19"/>
    </row>
    <row r="42" spans="1:7" ht="12.75">
      <c r="A42" s="11"/>
      <c r="B42" s="11"/>
      <c r="C42" s="11"/>
      <c r="D42" s="11"/>
      <c r="E42" s="11"/>
      <c r="F42" s="11"/>
      <c r="G42" s="19"/>
    </row>
    <row r="43" spans="1:7" ht="12.75">
      <c r="A43" s="11"/>
      <c r="B43" s="11"/>
      <c r="C43" s="11"/>
      <c r="D43" s="11"/>
      <c r="E43" s="11"/>
      <c r="F43" s="11"/>
      <c r="G43" s="19"/>
    </row>
    <row r="44" spans="1:7" ht="12.75">
      <c r="A44" s="11"/>
      <c r="B44" s="11"/>
      <c r="C44" s="11"/>
      <c r="D44" s="11"/>
      <c r="E44" s="11"/>
      <c r="F44" s="11"/>
      <c r="G44" s="19"/>
    </row>
    <row r="45" spans="1:7" ht="12.75">
      <c r="A45" s="11"/>
      <c r="B45" s="11"/>
      <c r="C45" s="11"/>
      <c r="D45" s="11"/>
      <c r="E45" s="11"/>
      <c r="F45" s="11"/>
      <c r="G45" s="19"/>
    </row>
    <row r="46" spans="1:7" ht="12.75">
      <c r="A46" s="11"/>
      <c r="B46" s="11"/>
      <c r="C46" s="11"/>
      <c r="D46" s="11"/>
      <c r="E46" s="11"/>
      <c r="F46" s="11"/>
      <c r="G46" s="19"/>
    </row>
    <row r="47" spans="1:7" ht="12.75">
      <c r="A47" s="11"/>
      <c r="B47" s="11"/>
      <c r="C47" s="11"/>
      <c r="D47" s="11"/>
      <c r="E47" s="11"/>
      <c r="F47" s="11"/>
      <c r="G47" s="19"/>
    </row>
    <row r="48" spans="1:7" ht="12.75">
      <c r="A48" s="11"/>
      <c r="B48" s="11"/>
      <c r="C48" s="11"/>
      <c r="D48" s="11"/>
      <c r="E48" s="11"/>
      <c r="F48" s="11"/>
      <c r="G48" s="19"/>
    </row>
    <row r="49" spans="1:7" ht="12.75">
      <c r="A49" s="11"/>
      <c r="B49" s="11"/>
      <c r="C49" s="11"/>
      <c r="D49" s="11"/>
      <c r="E49" s="11"/>
      <c r="F49" s="11"/>
      <c r="G49" s="19"/>
    </row>
    <row r="50" spans="1:7" ht="12.75">
      <c r="A50" s="11"/>
      <c r="B50" s="11"/>
      <c r="C50" s="11"/>
      <c r="D50" s="11"/>
      <c r="E50" s="11"/>
      <c r="F50" s="11"/>
      <c r="G50" s="19"/>
    </row>
    <row r="51" spans="1:7" ht="12.75">
      <c r="A51" s="11"/>
      <c r="B51" s="11"/>
      <c r="C51" s="11"/>
      <c r="D51" s="11"/>
      <c r="E51" s="11"/>
      <c r="F51" s="11"/>
      <c r="G51" s="19"/>
    </row>
    <row r="52" spans="1:7" ht="12.75">
      <c r="A52" s="11"/>
      <c r="B52" s="11"/>
      <c r="C52" s="11"/>
      <c r="D52" s="11"/>
      <c r="E52" s="11"/>
      <c r="F52" s="11"/>
      <c r="G52" s="19"/>
    </row>
    <row r="53" spans="1:7" ht="12.75">
      <c r="A53" s="11"/>
      <c r="B53" s="11"/>
      <c r="C53" s="11"/>
      <c r="D53" s="11"/>
      <c r="E53" s="11"/>
      <c r="F53" s="11"/>
      <c r="G53" s="19"/>
    </row>
    <row r="54" spans="1:7" ht="12.75">
      <c r="A54" s="11"/>
      <c r="B54" s="11"/>
      <c r="C54" s="11"/>
      <c r="D54" s="11"/>
      <c r="E54" s="11"/>
      <c r="F54" s="11"/>
      <c r="G54" s="19"/>
    </row>
    <row r="55" spans="1:7" ht="12.75">
      <c r="A55" s="11"/>
      <c r="B55" s="11"/>
      <c r="C55" s="11"/>
      <c r="D55" s="11"/>
      <c r="E55" s="11"/>
      <c r="F55" s="11"/>
      <c r="G55" s="19"/>
    </row>
    <row r="56" spans="1:7" ht="12.75">
      <c r="A56" s="11"/>
      <c r="B56" s="11"/>
      <c r="C56" s="11"/>
      <c r="D56" s="11"/>
      <c r="E56" s="11"/>
      <c r="F56" s="11"/>
      <c r="G56" s="19"/>
    </row>
    <row r="57" spans="1:7" ht="12.75">
      <c r="A57" s="11"/>
      <c r="B57" s="11"/>
      <c r="C57" s="11"/>
      <c r="D57" s="11"/>
      <c r="E57" s="11"/>
      <c r="F57" s="11"/>
      <c r="G57" s="19"/>
    </row>
    <row r="58" spans="1:7" ht="12.75">
      <c r="A58" s="11"/>
      <c r="B58" s="11"/>
      <c r="C58" s="11"/>
      <c r="D58" s="11"/>
      <c r="E58" s="11"/>
      <c r="F58" s="11"/>
      <c r="G58" s="19"/>
    </row>
    <row r="59" spans="1:7" ht="12.75">
      <c r="A59" s="11"/>
      <c r="B59" s="11"/>
      <c r="C59" s="11"/>
      <c r="D59" s="11"/>
      <c r="E59" s="11"/>
      <c r="F59" s="11"/>
      <c r="G59" s="19"/>
    </row>
    <row r="60" spans="1:7" ht="12.75">
      <c r="A60" s="11"/>
      <c r="B60" s="11"/>
      <c r="C60" s="11"/>
      <c r="D60" s="11"/>
      <c r="E60" s="11"/>
      <c r="F60" s="11"/>
      <c r="G60" s="19"/>
    </row>
    <row r="61" spans="1:7" ht="12.75">
      <c r="A61" s="11"/>
      <c r="B61" s="11"/>
      <c r="C61" s="11"/>
      <c r="D61" s="11"/>
      <c r="E61" s="11"/>
      <c r="F61" s="11"/>
      <c r="G61" s="19"/>
    </row>
    <row r="62" spans="1:7" ht="12.75">
      <c r="A62" s="11"/>
      <c r="B62" s="11"/>
      <c r="C62" s="11"/>
      <c r="D62" s="11"/>
      <c r="E62" s="11"/>
      <c r="F62" s="11"/>
      <c r="G62" s="19"/>
    </row>
    <row r="63" spans="1:7" ht="12.75">
      <c r="A63" s="11"/>
      <c r="B63" s="11"/>
      <c r="C63" s="11"/>
      <c r="D63" s="11"/>
      <c r="E63" s="11"/>
      <c r="F63" s="11"/>
      <c r="G63" s="19"/>
    </row>
    <row r="64" spans="1:7" ht="12.75">
      <c r="A64" s="11"/>
      <c r="B64" s="11"/>
      <c r="C64" s="11"/>
      <c r="D64" s="11"/>
      <c r="E64" s="11"/>
      <c r="F64" s="11"/>
      <c r="G64" s="19"/>
    </row>
    <row r="65" spans="1:7" ht="12.75">
      <c r="A65" s="11"/>
      <c r="B65" s="11"/>
      <c r="C65" s="11"/>
      <c r="D65" s="11"/>
      <c r="E65" s="11"/>
      <c r="F65" s="11"/>
      <c r="G65" s="19"/>
    </row>
    <row r="66" spans="1:7" ht="12.75">
      <c r="A66" s="11"/>
      <c r="B66" s="11"/>
      <c r="C66" s="11"/>
      <c r="D66" s="11"/>
      <c r="E66" s="11"/>
      <c r="F66" s="11"/>
      <c r="G66" s="19"/>
    </row>
    <row r="67" spans="1:7" ht="12.75">
      <c r="A67" s="11"/>
      <c r="B67" s="11"/>
      <c r="C67" s="11"/>
      <c r="D67" s="11"/>
      <c r="E67" s="11"/>
      <c r="F67" s="11"/>
      <c r="G67" s="19"/>
    </row>
    <row r="68" spans="1:7" ht="12.75">
      <c r="A68" s="11"/>
      <c r="B68" s="11"/>
      <c r="C68" s="11"/>
      <c r="D68" s="11"/>
      <c r="E68" s="11"/>
      <c r="F68" s="11"/>
      <c r="G68" s="19"/>
    </row>
    <row r="69" spans="1:7" ht="12.75">
      <c r="A69" s="11"/>
      <c r="B69" s="11"/>
      <c r="C69" s="11"/>
      <c r="D69" s="11"/>
      <c r="E69" s="11"/>
      <c r="F69" s="11"/>
      <c r="G69" s="19"/>
    </row>
    <row r="70" spans="1:7" ht="12.75">
      <c r="A70" s="11"/>
      <c r="B70" s="11"/>
      <c r="C70" s="11"/>
      <c r="D70" s="11"/>
      <c r="E70" s="11"/>
      <c r="F70" s="11"/>
      <c r="G70" s="19"/>
    </row>
    <row r="71" spans="1:7" ht="12.75">
      <c r="A71" s="11"/>
      <c r="B71" s="11"/>
      <c r="C71" s="11"/>
      <c r="D71" s="11"/>
      <c r="E71" s="11"/>
      <c r="F71" s="11"/>
      <c r="G71" s="19"/>
    </row>
    <row r="72" spans="1:7" ht="12.75">
      <c r="A72" s="11"/>
      <c r="B72" s="11"/>
      <c r="C72" s="11"/>
      <c r="D72" s="11"/>
      <c r="E72" s="11"/>
      <c r="F72" s="11"/>
      <c r="G72" s="19"/>
    </row>
    <row r="73" spans="1:7" ht="12.75">
      <c r="A73" s="11"/>
      <c r="B73" s="11"/>
      <c r="C73" s="11"/>
      <c r="D73" s="11"/>
      <c r="E73" s="11"/>
      <c r="F73" s="11"/>
      <c r="G73" s="19"/>
    </row>
    <row r="74" spans="1:7" ht="12.75">
      <c r="A74" s="11"/>
      <c r="B74" s="11"/>
      <c r="C74" s="11"/>
      <c r="D74" s="11"/>
      <c r="E74" s="11"/>
      <c r="F74" s="11"/>
      <c r="G74" s="19"/>
    </row>
    <row r="75" spans="1:7" ht="12.75">
      <c r="A75" s="11"/>
      <c r="B75" s="11"/>
      <c r="C75" s="11"/>
      <c r="D75" s="11"/>
      <c r="E75" s="11"/>
      <c r="F75" s="11"/>
      <c r="G75" s="19"/>
    </row>
    <row r="76" spans="1:7" ht="12.75">
      <c r="A76" s="11"/>
      <c r="B76" s="11"/>
      <c r="C76" s="11"/>
      <c r="D76" s="11"/>
      <c r="E76" s="11"/>
      <c r="F76" s="11"/>
      <c r="G76" s="19"/>
    </row>
    <row r="77" spans="1:7" ht="12.75">
      <c r="A77" s="11"/>
      <c r="B77" s="11"/>
      <c r="C77" s="11"/>
      <c r="D77" s="11"/>
      <c r="E77" s="11"/>
      <c r="F77" s="11"/>
      <c r="G77" s="19"/>
    </row>
    <row r="78" spans="1:7" ht="12.75">
      <c r="A78" s="11"/>
      <c r="B78" s="11"/>
      <c r="C78" s="11"/>
      <c r="D78" s="11"/>
      <c r="E78" s="11"/>
      <c r="F78" s="11"/>
      <c r="G78" s="19"/>
    </row>
    <row r="79" spans="1:7" ht="12.75">
      <c r="A79" s="11"/>
      <c r="B79" s="11"/>
      <c r="C79" s="11"/>
      <c r="D79" s="11"/>
      <c r="E79" s="11"/>
      <c r="F79" s="11"/>
      <c r="G79" s="19"/>
    </row>
    <row r="80" spans="1:7" ht="12.75">
      <c r="A80" s="11"/>
      <c r="B80" s="11"/>
      <c r="C80" s="11"/>
      <c r="D80" s="11"/>
      <c r="E80" s="11"/>
      <c r="F80" s="11"/>
      <c r="G80" s="19"/>
    </row>
    <row r="81" spans="1:7" ht="12.75">
      <c r="A81" s="11"/>
      <c r="B81" s="11"/>
      <c r="C81" s="11"/>
      <c r="D81" s="11"/>
      <c r="E81" s="11"/>
      <c r="F81" s="11"/>
      <c r="G81" s="19"/>
    </row>
    <row r="82" spans="1:7" ht="12.75">
      <c r="A82" s="11"/>
      <c r="B82" s="11"/>
      <c r="C82" s="11"/>
      <c r="D82" s="11"/>
      <c r="E82" s="11"/>
      <c r="F82" s="11"/>
      <c r="G82" s="19"/>
    </row>
    <row r="83" spans="1:7" ht="12.75">
      <c r="A83" s="11"/>
      <c r="B83" s="11"/>
      <c r="C83" s="11"/>
      <c r="D83" s="11"/>
      <c r="E83" s="11"/>
      <c r="F83" s="11"/>
      <c r="G83" s="19"/>
    </row>
    <row r="84" spans="1:7" ht="12.75">
      <c r="A84" s="11"/>
      <c r="B84" s="11"/>
      <c r="C84" s="11"/>
      <c r="D84" s="11"/>
      <c r="E84" s="11"/>
      <c r="F84" s="11"/>
      <c r="G84" s="19"/>
    </row>
    <row r="85" spans="1:7" ht="12.75">
      <c r="A85" s="11"/>
      <c r="B85" s="11"/>
      <c r="C85" s="11"/>
      <c r="D85" s="11"/>
      <c r="E85" s="11"/>
      <c r="F85" s="11"/>
      <c r="G85" s="19"/>
    </row>
    <row r="86" spans="1:7" ht="12.75">
      <c r="A86" s="11"/>
      <c r="B86" s="11"/>
      <c r="C86" s="11"/>
      <c r="D86" s="11"/>
      <c r="E86" s="11"/>
      <c r="F86" s="11"/>
      <c r="G86" s="19"/>
    </row>
    <row r="87" spans="1:7" ht="12.75">
      <c r="A87" s="11"/>
      <c r="B87" s="11"/>
      <c r="C87" s="11"/>
      <c r="D87" s="11"/>
      <c r="E87" s="11"/>
      <c r="F87" s="11"/>
      <c r="G87" s="19"/>
    </row>
    <row r="88" spans="1:7" ht="12.75">
      <c r="A88" s="11"/>
      <c r="B88" s="11"/>
      <c r="C88" s="11"/>
      <c r="D88" s="11"/>
      <c r="E88" s="11"/>
      <c r="F88" s="11"/>
      <c r="G88" s="19"/>
    </row>
    <row r="89" spans="1:7" ht="12.75">
      <c r="A89" s="11"/>
      <c r="B89" s="11"/>
      <c r="C89" s="11"/>
      <c r="D89" s="11"/>
      <c r="E89" s="11"/>
      <c r="F89" s="11"/>
      <c r="G89" s="19"/>
    </row>
    <row r="90" spans="1:7" ht="12.75">
      <c r="A90" s="11"/>
      <c r="B90" s="11"/>
      <c r="C90" s="11"/>
      <c r="D90" s="11"/>
      <c r="E90" s="11"/>
      <c r="F90" s="11"/>
      <c r="G90" s="19"/>
    </row>
    <row r="91" spans="1:7" ht="12.75">
      <c r="A91" s="11"/>
      <c r="B91" s="11"/>
      <c r="C91" s="11"/>
      <c r="D91" s="11"/>
      <c r="E91" s="11"/>
      <c r="F91" s="11"/>
      <c r="G91" s="19"/>
    </row>
    <row r="92" spans="1:7" ht="12.75">
      <c r="A92" s="11"/>
      <c r="B92" s="11"/>
      <c r="C92" s="11"/>
      <c r="D92" s="11"/>
      <c r="E92" s="11"/>
      <c r="F92" s="11"/>
      <c r="G92" s="19"/>
    </row>
    <row r="93" spans="1:7" ht="12.75">
      <c r="A93" s="11"/>
      <c r="B93" s="11"/>
      <c r="C93" s="11"/>
      <c r="D93" s="11"/>
      <c r="E93" s="11"/>
      <c r="F93" s="11"/>
      <c r="G93" s="19"/>
    </row>
    <row r="94" spans="1:7" ht="12.75">
      <c r="A94" s="11"/>
      <c r="B94" s="11"/>
      <c r="C94" s="11"/>
      <c r="D94" s="11"/>
      <c r="E94" s="11"/>
      <c r="F94" s="11"/>
      <c r="G94" s="19"/>
    </row>
    <row r="95" spans="1:7" ht="12.75">
      <c r="A95" s="11"/>
      <c r="B95" s="11"/>
      <c r="C95" s="11"/>
      <c r="D95" s="11"/>
      <c r="E95" s="11"/>
      <c r="F95" s="11"/>
      <c r="G95" s="19"/>
    </row>
    <row r="96" spans="1:7" ht="12.75">
      <c r="A96" s="11"/>
      <c r="B96" s="11"/>
      <c r="C96" s="11"/>
      <c r="D96" s="11"/>
      <c r="E96" s="11"/>
      <c r="F96" s="11"/>
      <c r="G96" s="19"/>
    </row>
    <row r="97" spans="1:7" ht="12.75">
      <c r="A97" s="11"/>
      <c r="B97" s="11"/>
      <c r="C97" s="11"/>
      <c r="D97" s="11"/>
      <c r="E97" s="11"/>
      <c r="F97" s="11"/>
      <c r="G97" s="19"/>
    </row>
    <row r="98" spans="1:7" ht="12.75">
      <c r="A98" s="11"/>
      <c r="B98" s="11"/>
      <c r="C98" s="11"/>
      <c r="D98" s="11"/>
      <c r="E98" s="11"/>
      <c r="F98" s="11"/>
      <c r="G98" s="19"/>
    </row>
    <row r="99" spans="1:7" ht="12.75">
      <c r="A99" s="11"/>
      <c r="B99" s="11"/>
      <c r="C99" s="11"/>
      <c r="D99" s="11"/>
      <c r="E99" s="11"/>
      <c r="F99" s="11"/>
      <c r="G99" s="19"/>
    </row>
    <row r="100" spans="1:7" ht="12.75">
      <c r="A100" s="11"/>
      <c r="B100" s="11"/>
      <c r="C100" s="11"/>
      <c r="D100" s="11"/>
      <c r="E100" s="11"/>
      <c r="F100" s="11"/>
      <c r="G100" s="19"/>
    </row>
    <row r="101" spans="1:7" ht="12.75">
      <c r="A101" s="11"/>
      <c r="B101" s="11"/>
      <c r="C101" s="11"/>
      <c r="D101" s="11"/>
      <c r="E101" s="11"/>
      <c r="F101" s="11"/>
      <c r="G101" s="19"/>
    </row>
    <row r="102" spans="1:7" ht="12.75">
      <c r="A102" s="11"/>
      <c r="B102" s="11"/>
      <c r="C102" s="11"/>
      <c r="D102" s="11"/>
      <c r="E102" s="11"/>
      <c r="F102" s="11"/>
      <c r="G102" s="19"/>
    </row>
    <row r="103" spans="1:7" ht="12.75">
      <c r="A103" s="11"/>
      <c r="B103" s="11"/>
      <c r="C103" s="11"/>
      <c r="D103" s="11"/>
      <c r="E103" s="11"/>
      <c r="F103" s="11"/>
      <c r="G103" s="19"/>
    </row>
    <row r="104" spans="1:7" ht="12.75">
      <c r="A104" s="11"/>
      <c r="B104" s="11"/>
      <c r="C104" s="11"/>
      <c r="D104" s="11"/>
      <c r="E104" s="11"/>
      <c r="F104" s="11"/>
      <c r="G104" s="19"/>
    </row>
    <row r="105" spans="1:7" ht="12.75">
      <c r="A105" s="11"/>
      <c r="B105" s="11"/>
      <c r="C105" s="11"/>
      <c r="D105" s="11"/>
      <c r="E105" s="11"/>
      <c r="F105" s="11"/>
      <c r="G105" s="19"/>
    </row>
    <row r="106" spans="1:7" ht="12.75">
      <c r="A106" s="11"/>
      <c r="B106" s="11"/>
      <c r="C106" s="11"/>
      <c r="D106" s="11"/>
      <c r="E106" s="11"/>
      <c r="F106" s="11"/>
      <c r="G106" s="19"/>
    </row>
    <row r="107" spans="1:7" ht="12.75">
      <c r="A107" s="11"/>
      <c r="B107" s="11"/>
      <c r="C107" s="11"/>
      <c r="D107" s="11"/>
      <c r="E107" s="11"/>
      <c r="F107" s="11"/>
      <c r="G107" s="19"/>
    </row>
    <row r="108" spans="1:7" ht="12.75">
      <c r="A108" s="11"/>
      <c r="B108" s="11"/>
      <c r="C108" s="11"/>
      <c r="D108" s="11"/>
      <c r="E108" s="11"/>
      <c r="F108" s="11"/>
      <c r="G108" s="19"/>
    </row>
    <row r="109" spans="1:7" ht="12.75">
      <c r="A109" s="11"/>
      <c r="B109" s="11"/>
      <c r="C109" s="11"/>
      <c r="D109" s="11"/>
      <c r="E109" s="11"/>
      <c r="F109" s="11"/>
      <c r="G109" s="19"/>
    </row>
    <row r="110" spans="1:7" ht="12.75">
      <c r="A110" s="11"/>
      <c r="B110" s="11"/>
      <c r="C110" s="11"/>
      <c r="D110" s="11"/>
      <c r="E110" s="11"/>
      <c r="F110" s="11"/>
      <c r="G110" s="19"/>
    </row>
    <row r="111" spans="1:7" ht="12.75">
      <c r="A111" s="11"/>
      <c r="B111" s="11"/>
      <c r="C111" s="11"/>
      <c r="D111" s="11"/>
      <c r="E111" s="11"/>
      <c r="F111" s="11"/>
      <c r="G111" s="19"/>
    </row>
    <row r="112" spans="1:7" ht="12.75">
      <c r="A112" s="11"/>
      <c r="B112" s="11"/>
      <c r="C112" s="11"/>
      <c r="D112" s="11"/>
      <c r="E112" s="11"/>
      <c r="F112" s="11"/>
      <c r="G112" s="19"/>
    </row>
    <row r="113" spans="1:7" ht="12.75">
      <c r="A113" s="11"/>
      <c r="B113" s="11"/>
      <c r="C113" s="11"/>
      <c r="D113" s="11"/>
      <c r="E113" s="11"/>
      <c r="F113" s="11"/>
      <c r="G113" s="19"/>
    </row>
    <row r="114" spans="1:7" ht="12.75">
      <c r="A114" s="11"/>
      <c r="B114" s="11"/>
      <c r="C114" s="11"/>
      <c r="D114" s="11"/>
      <c r="E114" s="11"/>
      <c r="F114" s="11"/>
      <c r="G114" s="19"/>
    </row>
    <row r="115" spans="1:7" ht="12.75">
      <c r="A115" s="11"/>
      <c r="B115" s="11"/>
      <c r="C115" s="11"/>
      <c r="D115" s="11"/>
      <c r="E115" s="11"/>
      <c r="F115" s="11"/>
      <c r="G115" s="19"/>
    </row>
    <row r="116" spans="1:7" ht="12.75">
      <c r="A116" s="11"/>
      <c r="B116" s="11"/>
      <c r="C116" s="11"/>
      <c r="D116" s="11"/>
      <c r="E116" s="11"/>
      <c r="F116" s="11"/>
      <c r="G116" s="19"/>
    </row>
    <row r="117" spans="1:7" ht="12.75">
      <c r="A117" s="11"/>
      <c r="B117" s="11"/>
      <c r="C117" s="11"/>
      <c r="D117" s="11"/>
      <c r="E117" s="11"/>
      <c r="F117" s="11"/>
      <c r="G117" s="19"/>
    </row>
    <row r="118" spans="1:7" ht="12.75">
      <c r="A118" s="11"/>
      <c r="B118" s="11"/>
      <c r="C118" s="11"/>
      <c r="D118" s="11"/>
      <c r="E118" s="11"/>
      <c r="F118" s="11"/>
      <c r="G118" s="19"/>
    </row>
    <row r="119" spans="1:7" ht="12.75">
      <c r="A119" s="11"/>
      <c r="B119" s="11"/>
      <c r="C119" s="11"/>
      <c r="D119" s="11"/>
      <c r="E119" s="11"/>
      <c r="F119" s="11"/>
      <c r="G119" s="19"/>
    </row>
    <row r="120" spans="1:7" ht="12.75">
      <c r="A120" s="11"/>
      <c r="B120" s="11"/>
      <c r="C120" s="11"/>
      <c r="D120" s="11"/>
      <c r="E120" s="11"/>
      <c r="F120" s="11"/>
      <c r="G120" s="19"/>
    </row>
    <row r="121" spans="1:7" ht="12.75">
      <c r="A121" s="11"/>
      <c r="B121" s="11"/>
      <c r="C121" s="11"/>
      <c r="D121" s="11"/>
      <c r="E121" s="11"/>
      <c r="F121" s="11"/>
      <c r="G121" s="19"/>
    </row>
    <row r="122" spans="1:7" ht="12.75">
      <c r="A122" s="11"/>
      <c r="B122" s="11"/>
      <c r="C122" s="11"/>
      <c r="D122" s="11"/>
      <c r="E122" s="11"/>
      <c r="F122" s="11"/>
      <c r="G122" s="19"/>
    </row>
    <row r="123" spans="1:7" ht="12.75">
      <c r="A123" s="11"/>
      <c r="B123" s="11"/>
      <c r="C123" s="11"/>
      <c r="D123" s="11"/>
      <c r="E123" s="11"/>
      <c r="F123" s="11"/>
      <c r="G123" s="19"/>
    </row>
    <row r="124" spans="1:7" ht="12.75">
      <c r="A124" s="11"/>
      <c r="B124" s="11"/>
      <c r="C124" s="11"/>
      <c r="D124" s="11"/>
      <c r="E124" s="11"/>
      <c r="F124" s="11"/>
      <c r="G124" s="19"/>
    </row>
    <row r="125" spans="1:7" ht="12.75">
      <c r="A125" s="11"/>
      <c r="B125" s="11"/>
      <c r="C125" s="11"/>
      <c r="D125" s="11"/>
      <c r="E125" s="11"/>
      <c r="F125" s="11"/>
      <c r="G125" s="19"/>
    </row>
    <row r="126" spans="1:7" ht="12.75">
      <c r="A126" s="11"/>
      <c r="B126" s="11"/>
      <c r="C126" s="11"/>
      <c r="D126" s="11"/>
      <c r="E126" s="11"/>
      <c r="F126" s="11"/>
      <c r="G126" s="19"/>
    </row>
    <row r="127" spans="1:7" ht="12.75">
      <c r="A127" s="11"/>
      <c r="B127" s="11"/>
      <c r="C127" s="11"/>
      <c r="D127" s="11"/>
      <c r="E127" s="11"/>
      <c r="F127" s="11"/>
      <c r="G127" s="19"/>
    </row>
    <row r="128" spans="1:7" ht="12.75">
      <c r="A128" s="11"/>
      <c r="B128" s="11"/>
      <c r="C128" s="11"/>
      <c r="D128" s="11"/>
      <c r="E128" s="11"/>
      <c r="F128" s="11"/>
      <c r="G128" s="19"/>
    </row>
    <row r="129" spans="1:7" ht="12.75">
      <c r="A129" s="11"/>
      <c r="B129" s="11"/>
      <c r="C129" s="11"/>
      <c r="D129" s="11"/>
      <c r="E129" s="11"/>
      <c r="F129" s="11"/>
      <c r="G129" s="19"/>
    </row>
    <row r="130" spans="1:7" ht="12.75">
      <c r="A130" s="11"/>
      <c r="B130" s="11"/>
      <c r="C130" s="11"/>
      <c r="D130" s="11"/>
      <c r="E130" s="11"/>
      <c r="F130" s="11"/>
      <c r="G130" s="19"/>
    </row>
    <row r="131" spans="1:7" ht="12.75">
      <c r="A131" s="11"/>
      <c r="B131" s="11"/>
      <c r="C131" s="11"/>
      <c r="D131" s="11"/>
      <c r="E131" s="11"/>
      <c r="F131" s="11"/>
      <c r="G131" s="19"/>
    </row>
    <row r="132" spans="1:7" ht="12.75">
      <c r="A132" s="11"/>
      <c r="B132" s="11"/>
      <c r="C132" s="11"/>
      <c r="D132" s="11"/>
      <c r="E132" s="11"/>
      <c r="F132" s="11"/>
      <c r="G132" s="19"/>
    </row>
    <row r="133" spans="1:7" ht="12.75">
      <c r="A133" s="11"/>
      <c r="B133" s="11"/>
      <c r="C133" s="11"/>
      <c r="D133" s="11"/>
      <c r="E133" s="11"/>
      <c r="F133" s="11"/>
      <c r="G133" s="19"/>
    </row>
    <row r="134" spans="1:7" ht="12.75">
      <c r="A134" s="11"/>
      <c r="B134" s="11"/>
      <c r="C134" s="11"/>
      <c r="D134" s="11"/>
      <c r="E134" s="11"/>
      <c r="F134" s="11"/>
      <c r="G134" s="19"/>
    </row>
    <row r="135" spans="1:7" ht="12.75">
      <c r="A135" s="11"/>
      <c r="B135" s="11"/>
      <c r="C135" s="11"/>
      <c r="D135" s="11"/>
      <c r="E135" s="11"/>
      <c r="F135" s="11"/>
      <c r="G135" s="19"/>
    </row>
    <row r="136" spans="1:7" ht="12.75">
      <c r="A136" s="11"/>
      <c r="B136" s="11"/>
      <c r="C136" s="11"/>
      <c r="D136" s="11"/>
      <c r="E136" s="11"/>
      <c r="F136" s="11"/>
      <c r="G136" s="19"/>
    </row>
    <row r="137" spans="1:7" ht="12.75">
      <c r="A137" s="11"/>
      <c r="B137" s="11"/>
      <c r="C137" s="11"/>
      <c r="D137" s="11"/>
      <c r="E137" s="11"/>
      <c r="F137" s="11"/>
      <c r="G137" s="19"/>
    </row>
    <row r="138" spans="1:7" ht="12.75">
      <c r="A138" s="11"/>
      <c r="B138" s="11"/>
      <c r="C138" s="11"/>
      <c r="D138" s="11"/>
      <c r="E138" s="11"/>
      <c r="F138" s="11"/>
      <c r="G138" s="19"/>
    </row>
    <row r="139" spans="1:7" ht="12.75">
      <c r="A139" s="11"/>
      <c r="B139" s="11"/>
      <c r="C139" s="11"/>
      <c r="D139" s="11"/>
      <c r="E139" s="11"/>
      <c r="F139" s="11"/>
      <c r="G139" s="19"/>
    </row>
    <row r="140" spans="1:7" ht="12.75">
      <c r="A140" s="11"/>
      <c r="B140" s="11"/>
      <c r="C140" s="11"/>
      <c r="D140" s="11"/>
      <c r="E140" s="11"/>
      <c r="F140" s="11"/>
      <c r="G140" s="19"/>
    </row>
    <row r="141" spans="1:7" ht="12.75">
      <c r="A141" s="11"/>
      <c r="B141" s="11"/>
      <c r="C141" s="11"/>
      <c r="D141" s="11"/>
      <c r="E141" s="11"/>
      <c r="F141" s="11"/>
      <c r="G141" s="19"/>
    </row>
    <row r="142" spans="1:7" ht="12.75">
      <c r="A142" s="11"/>
      <c r="B142" s="11"/>
      <c r="C142" s="11"/>
      <c r="D142" s="11"/>
      <c r="E142" s="11"/>
      <c r="F142" s="11"/>
      <c r="G142" s="19"/>
    </row>
    <row r="143" spans="1:7" ht="12.75">
      <c r="A143" s="11"/>
      <c r="B143" s="11"/>
      <c r="C143" s="11"/>
      <c r="D143" s="11"/>
      <c r="E143" s="11"/>
      <c r="F143" s="11"/>
      <c r="G143" s="19"/>
    </row>
    <row r="144" spans="1:7" ht="12.75">
      <c r="A144" s="11"/>
      <c r="B144" s="11"/>
      <c r="C144" s="11"/>
      <c r="D144" s="11"/>
      <c r="E144" s="11"/>
      <c r="F144" s="11"/>
      <c r="G144" s="19"/>
    </row>
    <row r="145" spans="1:7" ht="12.75">
      <c r="A145" s="11"/>
      <c r="B145" s="11"/>
      <c r="C145" s="11"/>
      <c r="D145" s="11"/>
      <c r="E145" s="11"/>
      <c r="F145" s="11"/>
      <c r="G145" s="19"/>
    </row>
    <row r="146" spans="1:7" ht="12.75">
      <c r="A146" s="11"/>
      <c r="B146" s="11"/>
      <c r="C146" s="11"/>
      <c r="D146" s="11"/>
      <c r="E146" s="11"/>
      <c r="F146" s="11"/>
      <c r="G146" s="19"/>
    </row>
    <row r="147" spans="1:7" ht="12.75">
      <c r="A147" s="11"/>
      <c r="B147" s="11"/>
      <c r="C147" s="11"/>
      <c r="D147" s="11"/>
      <c r="E147" s="11"/>
      <c r="F147" s="11"/>
      <c r="G147" s="19"/>
    </row>
    <row r="148" spans="1:7" ht="12.75">
      <c r="A148" s="11"/>
      <c r="B148" s="11"/>
      <c r="C148" s="11"/>
      <c r="D148" s="11"/>
      <c r="E148" s="11"/>
      <c r="F148" s="11"/>
      <c r="G148" s="19"/>
    </row>
    <row r="149" spans="1:7" ht="12.75">
      <c r="A149" s="11"/>
      <c r="B149" s="11"/>
      <c r="C149" s="11"/>
      <c r="D149" s="11"/>
      <c r="E149" s="11"/>
      <c r="F149" s="11"/>
      <c r="G149" s="19"/>
    </row>
    <row r="150" spans="1:7" ht="12.75">
      <c r="A150" s="11"/>
      <c r="B150" s="11"/>
      <c r="C150" s="11"/>
      <c r="D150" s="11"/>
      <c r="E150" s="11"/>
      <c r="F150" s="11"/>
      <c r="G150" s="19"/>
    </row>
    <row r="151" spans="1:7" ht="12.75">
      <c r="A151" s="11"/>
      <c r="B151" s="11"/>
      <c r="C151" s="11"/>
      <c r="D151" s="11"/>
      <c r="E151" s="11"/>
      <c r="F151" s="11"/>
      <c r="G151" s="19"/>
    </row>
    <row r="152" spans="1:7" ht="12.75">
      <c r="A152" s="11"/>
      <c r="B152" s="11"/>
      <c r="C152" s="11"/>
      <c r="D152" s="11"/>
      <c r="E152" s="11"/>
      <c r="F152" s="11"/>
      <c r="G152" s="19"/>
    </row>
    <row r="153" spans="1:7" ht="12.75">
      <c r="A153" s="11"/>
      <c r="B153" s="11"/>
      <c r="C153" s="11"/>
      <c r="D153" s="11"/>
      <c r="E153" s="11"/>
      <c r="F153" s="11"/>
      <c r="G153" s="19"/>
    </row>
    <row r="154" spans="1:7" ht="12.75">
      <c r="A154" s="11"/>
      <c r="B154" s="11"/>
      <c r="C154" s="11"/>
      <c r="D154" s="11"/>
      <c r="E154" s="11"/>
      <c r="F154" s="11"/>
      <c r="G154" s="19"/>
    </row>
    <row r="155" spans="1:7" ht="12.75">
      <c r="A155" s="11"/>
      <c r="B155" s="11"/>
      <c r="C155" s="11"/>
      <c r="D155" s="11"/>
      <c r="E155" s="11"/>
      <c r="F155" s="11"/>
      <c r="G155" s="19"/>
    </row>
    <row r="156" spans="1:7" ht="12.75">
      <c r="A156" s="11"/>
      <c r="B156" s="11"/>
      <c r="C156" s="11"/>
      <c r="D156" s="11"/>
      <c r="E156" s="11"/>
      <c r="F156" s="11"/>
      <c r="G156" s="19"/>
    </row>
    <row r="157" spans="1:7" ht="12.75">
      <c r="A157" s="11"/>
      <c r="B157" s="11"/>
      <c r="C157" s="11"/>
      <c r="D157" s="11"/>
      <c r="E157" s="11"/>
      <c r="F157" s="11"/>
      <c r="G157" s="19"/>
    </row>
    <row r="158" spans="1:7" ht="12.75">
      <c r="A158" s="11"/>
      <c r="B158" s="11"/>
      <c r="C158" s="11"/>
      <c r="D158" s="11"/>
      <c r="E158" s="11"/>
      <c r="F158" s="11"/>
      <c r="G158" s="19"/>
    </row>
    <row r="159" spans="1:7" ht="12.75">
      <c r="A159" s="11"/>
      <c r="B159" s="11"/>
      <c r="C159" s="11"/>
      <c r="D159" s="11"/>
      <c r="E159" s="11"/>
      <c r="F159" s="11"/>
      <c r="G159" s="19"/>
    </row>
    <row r="160" spans="1:7" ht="12.75">
      <c r="A160" s="11"/>
      <c r="B160" s="11"/>
      <c r="C160" s="11"/>
      <c r="D160" s="11"/>
      <c r="E160" s="11"/>
      <c r="F160" s="11"/>
      <c r="G160" s="19"/>
    </row>
    <row r="161" spans="1:7" ht="12.75">
      <c r="A161" s="11"/>
      <c r="B161" s="11"/>
      <c r="C161" s="11"/>
      <c r="D161" s="11"/>
      <c r="E161" s="11"/>
      <c r="F161" s="11"/>
      <c r="G161" s="19"/>
    </row>
    <row r="162" spans="1:7" ht="12.75">
      <c r="A162" s="11"/>
      <c r="B162" s="11"/>
      <c r="C162" s="11"/>
      <c r="D162" s="11"/>
      <c r="E162" s="11"/>
      <c r="F162" s="11"/>
      <c r="G162" s="19"/>
    </row>
    <row r="163" spans="1:7" ht="12.75">
      <c r="A163" s="11"/>
      <c r="B163" s="11"/>
      <c r="C163" s="11"/>
      <c r="D163" s="11"/>
      <c r="E163" s="11"/>
      <c r="F163" s="11"/>
      <c r="G163" s="19"/>
    </row>
    <row r="164" spans="1:7" ht="12.75">
      <c r="A164" s="11"/>
      <c r="B164" s="11"/>
      <c r="C164" s="11"/>
      <c r="D164" s="11"/>
      <c r="E164" s="11"/>
      <c r="F164" s="11"/>
      <c r="G164" s="19"/>
    </row>
    <row r="165" spans="1:7" ht="12.75">
      <c r="A165" s="11"/>
      <c r="B165" s="11"/>
      <c r="C165" s="11"/>
      <c r="D165" s="11"/>
      <c r="E165" s="11"/>
      <c r="F165" s="11"/>
      <c r="G165" s="19"/>
    </row>
    <row r="166" spans="1:7" ht="12.75">
      <c r="A166" s="11"/>
      <c r="B166" s="11"/>
      <c r="C166" s="11"/>
      <c r="D166" s="11"/>
      <c r="E166" s="11"/>
      <c r="F166" s="11"/>
      <c r="G166" s="19"/>
    </row>
    <row r="167" spans="1:7" ht="12.75">
      <c r="A167" s="11"/>
      <c r="B167" s="11"/>
      <c r="C167" s="11"/>
      <c r="D167" s="11"/>
      <c r="E167" s="11"/>
      <c r="F167" s="11"/>
      <c r="G167" s="19"/>
    </row>
    <row r="168" spans="1:7" ht="12.75">
      <c r="A168" s="11"/>
      <c r="B168" s="11"/>
      <c r="C168" s="11"/>
      <c r="D168" s="11"/>
      <c r="E168" s="11"/>
      <c r="F168" s="11"/>
      <c r="G168" s="19"/>
    </row>
    <row r="169" spans="1:7" ht="12.75">
      <c r="A169" s="11"/>
      <c r="B169" s="11"/>
      <c r="C169" s="11"/>
      <c r="D169" s="11"/>
      <c r="E169" s="11"/>
      <c r="F169" s="11"/>
      <c r="G169" s="19"/>
    </row>
    <row r="170" spans="1:7" ht="12.75">
      <c r="A170" s="11"/>
      <c r="B170" s="11"/>
      <c r="C170" s="11"/>
      <c r="D170" s="11"/>
      <c r="E170" s="11"/>
      <c r="F170" s="11"/>
      <c r="G170" s="19"/>
    </row>
    <row r="171" spans="1:7" ht="12.75">
      <c r="A171" s="11"/>
      <c r="B171" s="11"/>
      <c r="C171" s="11"/>
      <c r="D171" s="11"/>
      <c r="E171" s="11"/>
      <c r="F171" s="11"/>
      <c r="G171" s="19"/>
    </row>
    <row r="172" spans="1:7" ht="12.75">
      <c r="A172" s="11"/>
      <c r="B172" s="11"/>
      <c r="C172" s="11"/>
      <c r="D172" s="11"/>
      <c r="E172" s="11"/>
      <c r="F172" s="11"/>
      <c r="G172" s="19"/>
    </row>
    <row r="173" spans="1:7" ht="12.75">
      <c r="A173" s="11"/>
      <c r="B173" s="11"/>
      <c r="C173" s="11"/>
      <c r="D173" s="11"/>
      <c r="E173" s="11"/>
      <c r="F173" s="11"/>
      <c r="G173" s="19"/>
    </row>
    <row r="174" spans="1:7" ht="12.75">
      <c r="A174" s="11"/>
      <c r="B174" s="11"/>
      <c r="C174" s="11"/>
      <c r="D174" s="11"/>
      <c r="E174" s="11"/>
      <c r="F174" s="11"/>
      <c r="G174" s="19"/>
    </row>
    <row r="175" spans="1:7" ht="12.75">
      <c r="A175" s="11"/>
      <c r="B175" s="11"/>
      <c r="C175" s="11"/>
      <c r="D175" s="11"/>
      <c r="E175" s="11"/>
      <c r="F175" s="11"/>
      <c r="G175" s="19"/>
    </row>
  </sheetData>
  <sheetProtection password="EF65" sheet="1" objects="1" scenarios="1"/>
  <mergeCells count="27">
    <mergeCell ref="F2:G3"/>
    <mergeCell ref="F4:G5"/>
    <mergeCell ref="F8:G8"/>
    <mergeCell ref="A1:B2"/>
    <mergeCell ref="E1:E4"/>
    <mergeCell ref="F1:G1"/>
    <mergeCell ref="A3:B3"/>
    <mergeCell ref="C3:D3"/>
    <mergeCell ref="A4:B7"/>
    <mergeCell ref="A32:G32"/>
    <mergeCell ref="A33:G33"/>
    <mergeCell ref="F6:G6"/>
    <mergeCell ref="F7:G7"/>
    <mergeCell ref="E26:G27"/>
    <mergeCell ref="E28:G31"/>
    <mergeCell ref="A28:B28"/>
    <mergeCell ref="A29:B29"/>
    <mergeCell ref="A30:B30"/>
    <mergeCell ref="A31:B31"/>
    <mergeCell ref="C28:D31"/>
    <mergeCell ref="C1:D2"/>
    <mergeCell ref="B24:C24"/>
    <mergeCell ref="A26:B27"/>
    <mergeCell ref="A8:B9"/>
    <mergeCell ref="C4:D4"/>
    <mergeCell ref="C5:E9"/>
    <mergeCell ref="C26:D27"/>
  </mergeCells>
  <printOptions horizontalCentered="1" verticalCentered="1"/>
  <pageMargins left="0.1968503937007874" right="0.1968503937007874"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outlinePr summaryBelow="0" summaryRight="0"/>
  </sheetPr>
  <dimension ref="A1:J223"/>
  <sheetViews>
    <sheetView showOutlineSymbols="0" workbookViewId="0" topLeftCell="A1">
      <selection activeCell="B4" sqref="B4"/>
    </sheetView>
  </sheetViews>
  <sheetFormatPr defaultColWidth="9.140625" defaultRowHeight="12.75"/>
  <cols>
    <col min="1" max="1" width="7.7109375" style="4" customWidth="1"/>
    <col min="2" max="2" width="9.140625" style="4" customWidth="1"/>
    <col min="3" max="3" width="15.7109375" style="4" customWidth="1"/>
    <col min="4" max="4" width="8.28125" style="4" customWidth="1"/>
    <col min="5" max="5" width="8.8515625" style="4" customWidth="1"/>
    <col min="6" max="6" width="7.421875" style="4" customWidth="1"/>
    <col min="7" max="7" width="11.57421875" style="4" customWidth="1"/>
    <col min="8" max="8" width="13.421875" style="4" customWidth="1"/>
    <col min="9" max="9" width="8.7109375" style="4" customWidth="1"/>
    <col min="10" max="10" width="8.421875" style="4" customWidth="1"/>
    <col min="11" max="61" width="9.140625" style="10" customWidth="1"/>
    <col min="62" max="16384" width="9.140625" style="4" customWidth="1"/>
  </cols>
  <sheetData>
    <row r="1" spans="1:10" ht="12.75">
      <c r="A1" s="789"/>
      <c r="B1" s="790"/>
      <c r="C1" s="790"/>
      <c r="D1" s="790"/>
      <c r="E1" s="790"/>
      <c r="F1" s="790"/>
      <c r="G1" s="790"/>
      <c r="H1" s="790"/>
      <c r="I1" s="790"/>
      <c r="J1" s="790"/>
    </row>
    <row r="2" spans="1:10" ht="12.75">
      <c r="A2" s="785" t="s">
        <v>248</v>
      </c>
      <c r="B2" s="785"/>
      <c r="C2" s="782" t="str">
        <f>+CONCATENATE('R1'!K2,'R1'!K3)</f>
        <v>  </v>
      </c>
      <c r="D2" s="784"/>
      <c r="E2" s="784"/>
      <c r="F2" s="784"/>
      <c r="G2" s="784"/>
      <c r="H2" s="784"/>
      <c r="I2" s="26" t="s">
        <v>312</v>
      </c>
      <c r="J2" s="101">
        <f>+'R1'!E7</f>
      </c>
    </row>
    <row r="3" spans="1:10" ht="12.75">
      <c r="A3" s="27" t="s">
        <v>249</v>
      </c>
      <c r="B3" s="782" t="str">
        <f>+CONCATENATE('R1'!K6,", ",'R1'!K7,", ",'R1'!K8)</f>
        <v> , 0, 0</v>
      </c>
      <c r="C3" s="786"/>
      <c r="D3" s="786"/>
      <c r="E3" s="786"/>
      <c r="F3" s="787" t="s">
        <v>289</v>
      </c>
      <c r="G3" s="788"/>
      <c r="H3" s="788"/>
      <c r="I3" s="796" t="s">
        <v>313</v>
      </c>
      <c r="J3" s="788"/>
    </row>
    <row r="4" spans="1:10" ht="12.75">
      <c r="A4" s="95" t="s">
        <v>461</v>
      </c>
      <c r="B4" s="96" t="str">
        <f>+'R1'!E3</f>
        <v>ke dni  31.12.2010</v>
      </c>
      <c r="C4" s="28"/>
      <c r="D4" s="785" t="s">
        <v>285</v>
      </c>
      <c r="E4" s="785"/>
      <c r="F4" s="785"/>
      <c r="G4" s="785"/>
      <c r="H4" s="782"/>
      <c r="I4" s="783"/>
      <c r="J4" s="783"/>
    </row>
    <row r="5" spans="1:10" ht="12.75">
      <c r="A5" s="27" t="s">
        <v>136</v>
      </c>
      <c r="B5" s="791"/>
      <c r="C5" s="792"/>
      <c r="D5" s="793" t="s">
        <v>315</v>
      </c>
      <c r="E5" s="784"/>
      <c r="F5" s="784"/>
      <c r="G5" s="784"/>
      <c r="H5" s="784"/>
      <c r="I5" s="784"/>
      <c r="J5" s="784"/>
    </row>
    <row r="6" spans="1:10" ht="12.75">
      <c r="A6" s="789"/>
      <c r="B6" s="790"/>
      <c r="C6" s="790"/>
      <c r="D6" s="790"/>
      <c r="E6" s="790"/>
      <c r="F6" s="790"/>
      <c r="G6" s="790"/>
      <c r="H6" s="790"/>
      <c r="I6" s="790"/>
      <c r="J6" s="790"/>
    </row>
    <row r="7" spans="1:10" ht="12.75">
      <c r="A7" s="789"/>
      <c r="B7" s="790"/>
      <c r="C7" s="790"/>
      <c r="D7" s="790"/>
      <c r="E7" s="790"/>
      <c r="F7" s="790"/>
      <c r="G7" s="790"/>
      <c r="H7" s="790"/>
      <c r="I7" s="790"/>
      <c r="J7" s="790"/>
    </row>
    <row r="8" spans="1:10" ht="13.5" thickBot="1">
      <c r="A8" s="794" t="s">
        <v>287</v>
      </c>
      <c r="B8" s="795"/>
      <c r="C8" s="795"/>
      <c r="D8" s="795"/>
      <c r="E8" s="795"/>
      <c r="F8" s="795"/>
      <c r="G8" s="795"/>
      <c r="H8" s="795"/>
      <c r="I8" s="795"/>
      <c r="J8" s="795"/>
    </row>
    <row r="9" spans="1:10" ht="9.75" customHeight="1" thickTop="1">
      <c r="A9" s="29"/>
      <c r="B9" s="30"/>
      <c r="C9" s="31"/>
      <c r="D9" s="32" t="s">
        <v>286</v>
      </c>
      <c r="E9" s="33" t="s">
        <v>288</v>
      </c>
      <c r="F9" s="34"/>
      <c r="G9" s="35"/>
      <c r="H9" s="36"/>
      <c r="I9" s="32" t="s">
        <v>286</v>
      </c>
      <c r="J9" s="33" t="s">
        <v>288</v>
      </c>
    </row>
    <row r="10" spans="1:10" ht="15" customHeight="1">
      <c r="A10" s="37"/>
      <c r="B10" s="38" t="s">
        <v>272</v>
      </c>
      <c r="C10" s="39"/>
      <c r="D10" s="40">
        <f>'R1'!K14</f>
        <v>0</v>
      </c>
      <c r="E10" s="40">
        <f>'R1'!L14</f>
        <v>0</v>
      </c>
      <c r="F10" s="37"/>
      <c r="G10" s="38" t="s">
        <v>301</v>
      </c>
      <c r="H10" s="39"/>
      <c r="I10" s="40">
        <f>'R3'!F5</f>
        <v>0</v>
      </c>
      <c r="J10" s="41">
        <f>'R3'!G5</f>
        <v>0</v>
      </c>
    </row>
    <row r="11" spans="1:10" ht="15" customHeight="1">
      <c r="A11" s="42" t="s">
        <v>250</v>
      </c>
      <c r="B11" s="43" t="s">
        <v>462</v>
      </c>
      <c r="C11" s="44"/>
      <c r="D11" s="45">
        <f>'R1'!K15</f>
        <v>0</v>
      </c>
      <c r="E11" s="45">
        <f>'R1'!L15</f>
        <v>0</v>
      </c>
      <c r="F11" s="42" t="s">
        <v>250</v>
      </c>
      <c r="G11" s="43" t="s">
        <v>345</v>
      </c>
      <c r="H11" s="44"/>
      <c r="I11" s="45">
        <f>'R3'!F6</f>
        <v>0</v>
      </c>
      <c r="J11" s="46">
        <f>'R3'!G6</f>
        <v>0</v>
      </c>
    </row>
    <row r="12" spans="1:10" ht="15" customHeight="1">
      <c r="A12" s="42" t="s">
        <v>251</v>
      </c>
      <c r="B12" s="43" t="s">
        <v>273</v>
      </c>
      <c r="C12" s="44"/>
      <c r="D12" s="45">
        <f>'R1'!K16</f>
        <v>0</v>
      </c>
      <c r="E12" s="45">
        <f>'R1'!L16</f>
        <v>0</v>
      </c>
      <c r="F12" s="42" t="s">
        <v>290</v>
      </c>
      <c r="G12" s="47" t="s">
        <v>332</v>
      </c>
      <c r="H12" s="48"/>
      <c r="I12" s="45">
        <f>'R3'!F7</f>
        <v>0</v>
      </c>
      <c r="J12" s="46">
        <f>'R3'!G7</f>
        <v>0</v>
      </c>
    </row>
    <row r="13" spans="1:10" ht="15" customHeight="1">
      <c r="A13" s="42" t="s">
        <v>252</v>
      </c>
      <c r="B13" s="47" t="s">
        <v>340</v>
      </c>
      <c r="C13" s="48"/>
      <c r="D13" s="45">
        <f>'R1'!K17</f>
        <v>0</v>
      </c>
      <c r="E13" s="45">
        <f>'R1'!L17</f>
        <v>0</v>
      </c>
      <c r="F13" s="42" t="s">
        <v>291</v>
      </c>
      <c r="G13" s="47" t="s">
        <v>302</v>
      </c>
      <c r="H13" s="48"/>
      <c r="I13" s="45">
        <f>'R3'!F11</f>
        <v>0</v>
      </c>
      <c r="J13" s="46">
        <f>'R3'!G11</f>
        <v>0</v>
      </c>
    </row>
    <row r="14" spans="1:10" ht="15" customHeight="1">
      <c r="A14" s="42" t="s">
        <v>253</v>
      </c>
      <c r="B14" s="47" t="s">
        <v>341</v>
      </c>
      <c r="C14" s="48"/>
      <c r="D14" s="45">
        <f>'R1'!K26</f>
        <v>0</v>
      </c>
      <c r="E14" s="45">
        <f>'R1'!L26</f>
        <v>0</v>
      </c>
      <c r="F14" s="42" t="s">
        <v>292</v>
      </c>
      <c r="G14" s="47" t="s">
        <v>303</v>
      </c>
      <c r="H14" s="48"/>
      <c r="I14" s="45">
        <f>'R3'!F17</f>
        <v>0</v>
      </c>
      <c r="J14" s="46">
        <f>'R3'!G17</f>
        <v>0</v>
      </c>
    </row>
    <row r="15" spans="1:10" ht="15" customHeight="1">
      <c r="A15" s="42" t="s">
        <v>254</v>
      </c>
      <c r="B15" s="47" t="s">
        <v>342</v>
      </c>
      <c r="C15" s="48"/>
      <c r="D15" s="45">
        <f>'R1'!K36</f>
        <v>0</v>
      </c>
      <c r="E15" s="45">
        <f>'R1'!L36</f>
        <v>0</v>
      </c>
      <c r="F15" s="42" t="s">
        <v>293</v>
      </c>
      <c r="G15" s="47" t="s">
        <v>466</v>
      </c>
      <c r="H15" s="48"/>
      <c r="I15" s="45">
        <f>'R3'!F20</f>
        <v>0</v>
      </c>
      <c r="J15" s="46">
        <f>'R3'!G20</f>
        <v>0</v>
      </c>
    </row>
    <row r="16" spans="1:10" ht="15" customHeight="1">
      <c r="A16" s="49" t="s">
        <v>255</v>
      </c>
      <c r="B16" s="811" t="s">
        <v>463</v>
      </c>
      <c r="C16" s="812"/>
      <c r="D16" s="50"/>
      <c r="E16" s="50"/>
      <c r="F16" s="42" t="s">
        <v>294</v>
      </c>
      <c r="G16" s="47" t="s">
        <v>467</v>
      </c>
      <c r="H16" s="48"/>
      <c r="I16" s="45">
        <f>'R3'!F23</f>
        <v>0</v>
      </c>
      <c r="J16" s="46">
        <f>'R3'!G23</f>
        <v>0</v>
      </c>
    </row>
    <row r="17" spans="1:10" ht="15" customHeight="1">
      <c r="A17" s="51"/>
      <c r="B17" s="813"/>
      <c r="C17" s="814"/>
      <c r="D17" s="40">
        <f>'R1'!K37</f>
        <v>0</v>
      </c>
      <c r="E17" s="40">
        <f>'R1'!L37</f>
        <v>0</v>
      </c>
      <c r="F17" s="42" t="s">
        <v>251</v>
      </c>
      <c r="G17" s="43" t="s">
        <v>246</v>
      </c>
      <c r="H17" s="44"/>
      <c r="I17" s="45">
        <f>'R3'!F25</f>
        <v>0</v>
      </c>
      <c r="J17" s="46">
        <f>'R3'!G25</f>
        <v>0</v>
      </c>
    </row>
    <row r="18" spans="1:10" ht="15" customHeight="1">
      <c r="A18" s="42" t="s">
        <v>256</v>
      </c>
      <c r="B18" s="43" t="s">
        <v>245</v>
      </c>
      <c r="C18" s="44"/>
      <c r="D18" s="45">
        <f>'R2'!H6</f>
        <v>0</v>
      </c>
      <c r="E18" s="45">
        <f>'R2'!I6</f>
        <v>0</v>
      </c>
      <c r="F18" s="42" t="s">
        <v>252</v>
      </c>
      <c r="G18" s="47" t="s">
        <v>304</v>
      </c>
      <c r="H18" s="48"/>
      <c r="I18" s="45">
        <f>'R3'!F26</f>
        <v>0</v>
      </c>
      <c r="J18" s="46">
        <f>'R3'!G26</f>
        <v>0</v>
      </c>
    </row>
    <row r="19" spans="1:10" ht="15" customHeight="1">
      <c r="A19" s="42" t="s">
        <v>257</v>
      </c>
      <c r="B19" s="47" t="s">
        <v>274</v>
      </c>
      <c r="C19" s="48"/>
      <c r="D19" s="45">
        <f>'R2'!H7</f>
        <v>0</v>
      </c>
      <c r="E19" s="45">
        <f>'R2'!I7</f>
        <v>0</v>
      </c>
      <c r="F19" s="42" t="s">
        <v>253</v>
      </c>
      <c r="G19" s="47" t="s">
        <v>305</v>
      </c>
      <c r="H19" s="48"/>
      <c r="I19" s="45">
        <f>'R3'!F31</f>
        <v>0</v>
      </c>
      <c r="J19" s="46">
        <f>'R3'!G31</f>
        <v>0</v>
      </c>
    </row>
    <row r="20" spans="1:10" ht="15" customHeight="1">
      <c r="A20" s="42" t="s">
        <v>258</v>
      </c>
      <c r="B20" s="47" t="s">
        <v>275</v>
      </c>
      <c r="C20" s="48"/>
      <c r="D20" s="45">
        <f>'R2'!H14</f>
        <v>0</v>
      </c>
      <c r="E20" s="45">
        <f>'R2'!I14</f>
        <v>0</v>
      </c>
      <c r="F20" s="42" t="s">
        <v>254</v>
      </c>
      <c r="G20" s="47" t="s">
        <v>306</v>
      </c>
      <c r="H20" s="48"/>
      <c r="I20" s="45">
        <f>'R4'!G5</f>
        <v>0</v>
      </c>
      <c r="J20" s="46">
        <f>'R4'!H5</f>
        <v>0</v>
      </c>
    </row>
    <row r="21" spans="1:10" ht="15" customHeight="1">
      <c r="A21" s="42" t="s">
        <v>259</v>
      </c>
      <c r="B21" s="47" t="s">
        <v>276</v>
      </c>
      <c r="C21" s="48"/>
      <c r="D21" s="45">
        <f>'R2'!H23</f>
        <v>0</v>
      </c>
      <c r="E21" s="45">
        <f>'R2'!I23</f>
        <v>0</v>
      </c>
      <c r="F21" s="42" t="s">
        <v>295</v>
      </c>
      <c r="G21" s="47" t="s">
        <v>307</v>
      </c>
      <c r="H21" s="48"/>
      <c r="I21" s="45">
        <f>'R4'!G17</f>
        <v>0</v>
      </c>
      <c r="J21" s="46">
        <f>'R4'!H17</f>
        <v>0</v>
      </c>
    </row>
    <row r="22" spans="1:10" ht="15" customHeight="1">
      <c r="A22" s="42" t="s">
        <v>260</v>
      </c>
      <c r="B22" s="47" t="s">
        <v>464</v>
      </c>
      <c r="C22" s="48"/>
      <c r="D22" s="45">
        <f>'R2'!H33</f>
        <v>0</v>
      </c>
      <c r="E22" s="45">
        <f>'R2'!I33</f>
        <v>0</v>
      </c>
      <c r="F22" s="42" t="s">
        <v>296</v>
      </c>
      <c r="G22" s="47" t="s">
        <v>308</v>
      </c>
      <c r="H22" s="48"/>
      <c r="I22" s="45">
        <f>'R4'!G18</f>
        <v>0</v>
      </c>
      <c r="J22" s="46">
        <f>'R4'!H18</f>
        <v>0</v>
      </c>
    </row>
    <row r="23" spans="1:10" ht="15" customHeight="1" thickBot="1">
      <c r="A23" s="52" t="s">
        <v>261</v>
      </c>
      <c r="B23" s="53" t="s">
        <v>465</v>
      </c>
      <c r="C23" s="54"/>
      <c r="D23" s="92">
        <f>'R2'!H38</f>
        <v>0</v>
      </c>
      <c r="E23" s="92">
        <f>'R2'!I38</f>
        <v>0</v>
      </c>
      <c r="F23" s="52" t="s">
        <v>256</v>
      </c>
      <c r="G23" s="53" t="s">
        <v>465</v>
      </c>
      <c r="H23" s="54"/>
      <c r="I23" s="92">
        <f>'R4'!G21</f>
        <v>0</v>
      </c>
      <c r="J23" s="98">
        <f>'R4'!H21</f>
        <v>0</v>
      </c>
    </row>
    <row r="24" spans="1:10" ht="15" customHeight="1" thickTop="1">
      <c r="A24" s="789"/>
      <c r="B24" s="790"/>
      <c r="C24" s="790"/>
      <c r="D24" s="790"/>
      <c r="E24" s="790"/>
      <c r="F24" s="790"/>
      <c r="G24" s="790"/>
      <c r="H24" s="790"/>
      <c r="I24" s="790"/>
      <c r="J24" s="790"/>
    </row>
    <row r="25" spans="1:10" ht="12.75">
      <c r="A25" s="789"/>
      <c r="B25" s="790"/>
      <c r="C25" s="790"/>
      <c r="D25" s="790"/>
      <c r="E25" s="790"/>
      <c r="F25" s="790"/>
      <c r="G25" s="790"/>
      <c r="H25" s="790"/>
      <c r="I25" s="790"/>
      <c r="J25" s="790"/>
    </row>
    <row r="26" spans="1:10" ht="12.75">
      <c r="A26" s="22"/>
      <c r="B26" s="22"/>
      <c r="C26" s="22"/>
      <c r="D26" s="23" t="s">
        <v>472</v>
      </c>
      <c r="E26" s="22"/>
      <c r="F26" s="22"/>
      <c r="G26" s="22"/>
      <c r="H26" s="22"/>
      <c r="I26" s="22"/>
      <c r="J26" s="22"/>
    </row>
    <row r="27" spans="1:10" ht="15" customHeight="1">
      <c r="A27" s="57" t="s">
        <v>262</v>
      </c>
      <c r="B27" s="58" t="s">
        <v>277</v>
      </c>
      <c r="C27" s="59"/>
      <c r="D27" s="60">
        <f>'V1'!K13+'V1'!K16</f>
        <v>0</v>
      </c>
      <c r="E27" s="60">
        <f>'V1'!L13+'V1'!L16</f>
        <v>0</v>
      </c>
      <c r="F27" s="61" t="s">
        <v>165</v>
      </c>
      <c r="G27" s="62" t="s">
        <v>473</v>
      </c>
      <c r="H27" s="59"/>
      <c r="I27" s="60">
        <f>'V1'!K42</f>
        <v>0</v>
      </c>
      <c r="J27" s="63">
        <f>'V1'!L42</f>
        <v>0</v>
      </c>
    </row>
    <row r="28" spans="1:10" ht="15" customHeight="1">
      <c r="A28" s="49" t="s">
        <v>263</v>
      </c>
      <c r="B28" s="64" t="s">
        <v>278</v>
      </c>
      <c r="C28" s="65"/>
      <c r="D28" s="50"/>
      <c r="E28" s="50"/>
      <c r="F28" s="42" t="s">
        <v>474</v>
      </c>
      <c r="G28" s="47" t="s">
        <v>469</v>
      </c>
      <c r="H28" s="44"/>
      <c r="I28" s="13">
        <f>'V2'!G15</f>
        <v>0</v>
      </c>
      <c r="J28" s="97">
        <f>'V2'!H15</f>
        <v>0</v>
      </c>
    </row>
    <row r="29" spans="1:10" ht="15" customHeight="1">
      <c r="A29" s="66"/>
      <c r="B29" s="67" t="s">
        <v>279</v>
      </c>
      <c r="C29" s="39"/>
      <c r="D29" s="68">
        <f>'V1'!K13+'V1'!K17</f>
        <v>0</v>
      </c>
      <c r="E29" s="68">
        <f>'V1'!L13+'V1'!L17</f>
        <v>0</v>
      </c>
      <c r="F29" s="42" t="s">
        <v>476</v>
      </c>
      <c r="G29" s="47" t="s">
        <v>309</v>
      </c>
      <c r="H29" s="48"/>
      <c r="I29" s="45">
        <f>'V2'!G7+'V2'!G5+'V2'!G11+'V2'!G16+'V2'!G18+'V2'!G20</f>
        <v>0</v>
      </c>
      <c r="J29" s="46">
        <f>'V2'!H7+'V2'!H5+'V2'!H11+'V2'!H16+'V2'!H18+'V2'!H20</f>
        <v>0</v>
      </c>
    </row>
    <row r="30" spans="1:10" ht="15" customHeight="1">
      <c r="A30" s="42" t="s">
        <v>264</v>
      </c>
      <c r="B30" s="47" t="s">
        <v>280</v>
      </c>
      <c r="C30" s="48"/>
      <c r="D30" s="45">
        <f>'V1'!K18</f>
        <v>0</v>
      </c>
      <c r="E30" s="45">
        <f>'V1'!L18</f>
        <v>0</v>
      </c>
      <c r="F30" s="42" t="s">
        <v>475</v>
      </c>
      <c r="G30" s="47" t="s">
        <v>310</v>
      </c>
      <c r="H30" s="48"/>
      <c r="I30" s="13">
        <f>'V2'!G17+'V2'!G19+'V2'!G21+'V2'!G24+'V2'!G6</f>
        <v>0</v>
      </c>
      <c r="J30" s="97">
        <f>'V2'!H17+'V2'!H19+'V2'!H21+'V2'!H24+'V2'!H6</f>
        <v>0</v>
      </c>
    </row>
    <row r="31" spans="1:10" ht="15" customHeight="1">
      <c r="A31" s="42" t="s">
        <v>265</v>
      </c>
      <c r="B31" s="47" t="s">
        <v>281</v>
      </c>
      <c r="C31" s="48"/>
      <c r="D31" s="45">
        <f>'V1'!K19</f>
        <v>0</v>
      </c>
      <c r="E31" s="45">
        <f>'V1'!L19</f>
        <v>0</v>
      </c>
      <c r="F31" s="69" t="s">
        <v>165</v>
      </c>
      <c r="G31" s="70" t="s">
        <v>477</v>
      </c>
      <c r="H31" s="71"/>
      <c r="I31" s="50"/>
      <c r="J31" s="72"/>
    </row>
    <row r="32" spans="1:10" ht="15" customHeight="1">
      <c r="A32" s="42" t="s">
        <v>266</v>
      </c>
      <c r="B32" s="47" t="s">
        <v>282</v>
      </c>
      <c r="C32" s="48"/>
      <c r="D32" s="45">
        <f>'V1'!K14+'V1'!K20</f>
        <v>0</v>
      </c>
      <c r="E32" s="45">
        <f>'V1'!L14+'V1'!L20</f>
        <v>0</v>
      </c>
      <c r="F32" s="51"/>
      <c r="G32" s="38" t="s">
        <v>311</v>
      </c>
      <c r="H32" s="74"/>
      <c r="I32" s="40">
        <f>'V2'!G22-'V2'!G24</f>
        <v>0</v>
      </c>
      <c r="J32" s="41">
        <f>'V2'!H22-'V2'!H24</f>
        <v>0</v>
      </c>
    </row>
    <row r="33" spans="1:10" ht="15" customHeight="1">
      <c r="A33" s="42" t="s">
        <v>164</v>
      </c>
      <c r="B33" s="43" t="s">
        <v>247</v>
      </c>
      <c r="C33" s="73"/>
      <c r="D33" s="45">
        <f>'V1'!K23</f>
        <v>0</v>
      </c>
      <c r="E33" s="45">
        <f>'V1'!L23</f>
        <v>0</v>
      </c>
      <c r="F33" s="42" t="s">
        <v>217</v>
      </c>
      <c r="G33" s="43" t="s">
        <v>478</v>
      </c>
      <c r="H33" s="44"/>
      <c r="I33" s="45">
        <f>'V2'!G27</f>
        <v>0</v>
      </c>
      <c r="J33" s="46">
        <f>'V2'!H27</f>
        <v>0</v>
      </c>
    </row>
    <row r="34" spans="1:10" ht="15" customHeight="1">
      <c r="A34" s="42" t="s">
        <v>256</v>
      </c>
      <c r="B34" s="47" t="s">
        <v>176</v>
      </c>
      <c r="C34" s="73"/>
      <c r="D34" s="45">
        <f>'V1'!K24</f>
        <v>0</v>
      </c>
      <c r="E34" s="45">
        <f>'V1'!L24</f>
        <v>0</v>
      </c>
      <c r="F34" s="42" t="s">
        <v>479</v>
      </c>
      <c r="G34" s="47" t="s">
        <v>226</v>
      </c>
      <c r="H34" s="48"/>
      <c r="I34" s="45">
        <f>'V2'!G28</f>
        <v>0</v>
      </c>
      <c r="J34" s="46">
        <f>'V2'!H28</f>
        <v>0</v>
      </c>
    </row>
    <row r="35" spans="1:10" ht="15" customHeight="1">
      <c r="A35" s="42" t="s">
        <v>267</v>
      </c>
      <c r="B35" s="47" t="s">
        <v>343</v>
      </c>
      <c r="C35" s="44"/>
      <c r="D35" s="45">
        <f>'V1'!K30</f>
        <v>0</v>
      </c>
      <c r="E35" s="45">
        <f>'V1'!L30</f>
        <v>0</v>
      </c>
      <c r="F35" s="42" t="s">
        <v>480</v>
      </c>
      <c r="G35" s="47" t="s">
        <v>227</v>
      </c>
      <c r="H35" s="48"/>
      <c r="I35" s="45">
        <f>'V2'!G29+'V2'!G30</f>
        <v>0</v>
      </c>
      <c r="J35" s="46">
        <f>'V2'!H29+'V2'!H30</f>
        <v>0</v>
      </c>
    </row>
    <row r="36" spans="1:10" ht="15" customHeight="1">
      <c r="A36" s="42" t="s">
        <v>470</v>
      </c>
      <c r="B36" s="47" t="s">
        <v>469</v>
      </c>
      <c r="C36" s="48"/>
      <c r="D36" s="13">
        <f>'V1'!K37</f>
        <v>0</v>
      </c>
      <c r="E36" s="13">
        <f>'V1'!L37</f>
        <v>0</v>
      </c>
      <c r="F36" s="42" t="s">
        <v>165</v>
      </c>
      <c r="G36" s="43" t="s">
        <v>481</v>
      </c>
      <c r="H36" s="48"/>
      <c r="I36" s="45">
        <f>'V2'!G33</f>
        <v>0</v>
      </c>
      <c r="J36" s="46">
        <f>'V2'!H33</f>
        <v>0</v>
      </c>
    </row>
    <row r="37" spans="1:10" ht="15" customHeight="1" thickBot="1">
      <c r="A37" s="42" t="s">
        <v>468</v>
      </c>
      <c r="B37" s="47" t="s">
        <v>283</v>
      </c>
      <c r="C37" s="48"/>
      <c r="D37" s="13">
        <f>'V1'!K31+'V1'!K38+'V1'!K40</f>
        <v>0</v>
      </c>
      <c r="E37" s="13">
        <f>'V1'!L31+'V1'!L38+'V1'!L40</f>
        <v>0</v>
      </c>
      <c r="F37" s="52" t="s">
        <v>218</v>
      </c>
      <c r="G37" s="53" t="s">
        <v>482</v>
      </c>
      <c r="H37" s="75"/>
      <c r="I37" s="55">
        <f>'V2'!G35</f>
        <v>0</v>
      </c>
      <c r="J37" s="56">
        <f>'V2'!H35</f>
        <v>0</v>
      </c>
    </row>
    <row r="38" spans="1:10" ht="15" customHeight="1" thickBot="1" thickTop="1">
      <c r="A38" s="52" t="s">
        <v>471</v>
      </c>
      <c r="B38" s="76" t="s">
        <v>284</v>
      </c>
      <c r="C38" s="54"/>
      <c r="D38" s="55">
        <f>'V1'!K29+'V1'!K34+'V1'!K39+'V1'!K41</f>
        <v>0</v>
      </c>
      <c r="E38" s="77">
        <f>'V1'!L29+'V1'!L34+'V1'!L39+'V1'!L41</f>
        <v>0</v>
      </c>
      <c r="F38" s="78" t="s">
        <v>331</v>
      </c>
      <c r="G38" s="79"/>
      <c r="H38" s="817" t="str">
        <f>+B3</f>
        <v> , 0, 0</v>
      </c>
      <c r="I38" s="818"/>
      <c r="J38" s="819"/>
    </row>
    <row r="39" spans="1:10" ht="15" customHeight="1" thickTop="1">
      <c r="A39" s="94"/>
      <c r="B39" s="93"/>
      <c r="C39" s="93"/>
      <c r="D39" s="93"/>
      <c r="E39" s="93"/>
      <c r="F39" s="93"/>
      <c r="G39" s="93"/>
      <c r="H39" s="93"/>
      <c r="I39" s="93"/>
      <c r="J39" s="93"/>
    </row>
    <row r="40" spans="1:10" ht="15" customHeight="1" thickBot="1">
      <c r="A40" s="94"/>
      <c r="B40" s="93"/>
      <c r="C40" s="93"/>
      <c r="D40" s="93"/>
      <c r="E40" s="93"/>
      <c r="F40" s="93"/>
      <c r="G40" s="93"/>
      <c r="H40" s="93"/>
      <c r="I40" s="93"/>
      <c r="J40" s="93"/>
    </row>
    <row r="41" spans="1:10" ht="12.75">
      <c r="A41" s="809" t="s">
        <v>268</v>
      </c>
      <c r="B41" s="803"/>
      <c r="C41" s="803"/>
      <c r="D41" s="803"/>
      <c r="E41" s="810"/>
      <c r="F41" s="802" t="s">
        <v>297</v>
      </c>
      <c r="G41" s="803"/>
      <c r="H41" s="803"/>
      <c r="I41" s="803"/>
      <c r="J41" s="804"/>
    </row>
    <row r="42" spans="1:10" ht="12.75">
      <c r="A42" s="797"/>
      <c r="B42" s="355"/>
      <c r="C42" s="355"/>
      <c r="D42" s="355"/>
      <c r="E42" s="798"/>
      <c r="F42" s="805"/>
      <c r="G42" s="806"/>
      <c r="H42" s="806"/>
      <c r="I42" s="806"/>
      <c r="J42" s="80"/>
    </row>
    <row r="43" spans="1:10" ht="12.75">
      <c r="A43" s="797"/>
      <c r="B43" s="355"/>
      <c r="C43" s="355"/>
      <c r="D43" s="355"/>
      <c r="E43" s="798"/>
      <c r="F43" s="805"/>
      <c r="G43" s="806"/>
      <c r="H43" s="806"/>
      <c r="I43" s="806"/>
      <c r="J43" s="80"/>
    </row>
    <row r="44" spans="1:10" ht="12.75">
      <c r="A44" s="797"/>
      <c r="B44" s="355"/>
      <c r="C44" s="355"/>
      <c r="D44" s="355"/>
      <c r="E44" s="798"/>
      <c r="F44" s="805"/>
      <c r="G44" s="806"/>
      <c r="H44" s="806"/>
      <c r="I44" s="806"/>
      <c r="J44" s="80"/>
    </row>
    <row r="45" spans="1:10" ht="12.75">
      <c r="A45" s="799"/>
      <c r="B45" s="800"/>
      <c r="C45" s="800"/>
      <c r="D45" s="800"/>
      <c r="E45" s="801"/>
      <c r="F45" s="807"/>
      <c r="G45" s="808"/>
      <c r="H45" s="808"/>
      <c r="I45" s="808"/>
      <c r="J45" s="80"/>
    </row>
    <row r="46" spans="1:10" ht="12.75">
      <c r="A46" s="820" t="s">
        <v>269</v>
      </c>
      <c r="B46" s="821"/>
      <c r="C46" s="821"/>
      <c r="D46" s="821"/>
      <c r="E46" s="5">
        <f>'CF1'!I31</f>
        <v>0</v>
      </c>
      <c r="F46" s="825" t="s">
        <v>298</v>
      </c>
      <c r="G46" s="821"/>
      <c r="H46" s="821"/>
      <c r="I46" s="821"/>
      <c r="J46" s="8">
        <v>0</v>
      </c>
    </row>
    <row r="47" spans="1:10" ht="15" customHeight="1">
      <c r="A47" s="822" t="s">
        <v>270</v>
      </c>
      <c r="B47" s="355"/>
      <c r="C47" s="355"/>
      <c r="D47" s="355"/>
      <c r="E47" s="5">
        <f>'CF1'!I36</f>
        <v>0</v>
      </c>
      <c r="F47" s="826" t="s">
        <v>299</v>
      </c>
      <c r="G47" s="355"/>
      <c r="H47" s="355"/>
      <c r="I47" s="355"/>
      <c r="J47" s="7">
        <v>0</v>
      </c>
    </row>
    <row r="48" spans="1:10" ht="15" customHeight="1" thickBot="1">
      <c r="A48" s="823" t="s">
        <v>271</v>
      </c>
      <c r="B48" s="824"/>
      <c r="C48" s="824"/>
      <c r="D48" s="824"/>
      <c r="E48" s="6">
        <f>'CF1'!I46</f>
        <v>0</v>
      </c>
      <c r="F48" s="827" t="s">
        <v>300</v>
      </c>
      <c r="G48" s="824"/>
      <c r="H48" s="824"/>
      <c r="I48" s="824"/>
      <c r="J48" s="9">
        <v>0</v>
      </c>
    </row>
    <row r="49" spans="1:10" ht="15" customHeight="1">
      <c r="A49" s="2" t="s">
        <v>330</v>
      </c>
      <c r="B49" s="3"/>
      <c r="C49" s="3"/>
      <c r="D49" s="3"/>
      <c r="E49" s="3"/>
      <c r="F49" s="81"/>
      <c r="G49" s="21"/>
      <c r="H49" s="21"/>
      <c r="I49" s="21"/>
      <c r="J49" s="81" t="s">
        <v>317</v>
      </c>
    </row>
    <row r="50" spans="1:10" ht="12.75">
      <c r="A50" s="815" t="str">
        <f>+ZVK!A32</f>
        <v>Formulář zpracovala ASPEKT HM, daňová, účetní a auditorská kancelář, www.danovapriznani.cz, business.center.cz</v>
      </c>
      <c r="B50" s="816"/>
      <c r="C50" s="816"/>
      <c r="D50" s="816"/>
      <c r="E50" s="816"/>
      <c r="F50" s="816"/>
      <c r="G50" s="816"/>
      <c r="H50" s="816"/>
      <c r="I50" s="816"/>
      <c r="J50" s="816"/>
    </row>
    <row r="51" spans="1:10" ht="12.75">
      <c r="A51" s="10"/>
      <c r="B51" s="10"/>
      <c r="C51" s="10"/>
      <c r="D51" s="10"/>
      <c r="E51" s="10"/>
      <c r="F51" s="10"/>
      <c r="G51" s="10"/>
      <c r="H51" s="10"/>
      <c r="I51" s="10"/>
      <c r="J51" s="10"/>
    </row>
    <row r="52" spans="1:10" ht="12.75">
      <c r="A52" s="10"/>
      <c r="B52" s="10"/>
      <c r="C52" s="10"/>
      <c r="D52" s="10"/>
      <c r="E52" s="10"/>
      <c r="F52" s="10"/>
      <c r="G52" s="10"/>
      <c r="H52" s="10"/>
      <c r="I52" s="10"/>
      <c r="J52" s="10"/>
    </row>
    <row r="53" spans="1:10" ht="12.75">
      <c r="A53" s="10"/>
      <c r="B53" s="10"/>
      <c r="C53" s="10"/>
      <c r="D53" s="10"/>
      <c r="E53" s="10"/>
      <c r="F53" s="10"/>
      <c r="G53" s="10"/>
      <c r="H53" s="10"/>
      <c r="I53" s="10"/>
      <c r="J53" s="10"/>
    </row>
    <row r="54" spans="1:10" ht="12.75">
      <c r="A54" s="10"/>
      <c r="B54" s="10"/>
      <c r="C54" s="10"/>
      <c r="D54" s="10"/>
      <c r="E54" s="10"/>
      <c r="F54" s="10"/>
      <c r="G54" s="10"/>
      <c r="H54" s="10"/>
      <c r="I54" s="10"/>
      <c r="J54" s="10"/>
    </row>
    <row r="55" spans="1:10" ht="12.75">
      <c r="A55" s="10"/>
      <c r="B55" s="10"/>
      <c r="C55" s="10"/>
      <c r="D55" s="10"/>
      <c r="E55" s="10"/>
      <c r="F55" s="10"/>
      <c r="G55" s="10"/>
      <c r="H55" s="10"/>
      <c r="I55" s="10"/>
      <c r="J55" s="10"/>
    </row>
    <row r="56" spans="1:10" ht="12.75">
      <c r="A56" s="10"/>
      <c r="B56" s="10"/>
      <c r="C56" s="10"/>
      <c r="D56" s="10"/>
      <c r="E56" s="10"/>
      <c r="F56" s="10"/>
      <c r="G56" s="10"/>
      <c r="H56" s="10"/>
      <c r="I56" s="10"/>
      <c r="J56" s="10"/>
    </row>
    <row r="57" spans="1:10" ht="12.75">
      <c r="A57" s="10"/>
      <c r="B57" s="10"/>
      <c r="C57" s="10"/>
      <c r="D57" s="10"/>
      <c r="E57" s="10"/>
      <c r="F57" s="10"/>
      <c r="G57" s="10"/>
      <c r="H57" s="10"/>
      <c r="I57" s="10"/>
      <c r="J57" s="10"/>
    </row>
    <row r="58" spans="1:10" ht="12.75">
      <c r="A58" s="10"/>
      <c r="B58" s="10"/>
      <c r="C58" s="10"/>
      <c r="D58" s="10"/>
      <c r="E58" s="10"/>
      <c r="F58" s="10"/>
      <c r="G58" s="10"/>
      <c r="H58" s="10"/>
      <c r="I58" s="10"/>
      <c r="J58" s="10"/>
    </row>
    <row r="59" spans="1:10" ht="12.75">
      <c r="A59" s="10"/>
      <c r="B59" s="10"/>
      <c r="C59" s="10"/>
      <c r="D59" s="10"/>
      <c r="E59" s="10"/>
      <c r="F59" s="10"/>
      <c r="G59" s="10"/>
      <c r="H59" s="10"/>
      <c r="I59" s="10"/>
      <c r="J59" s="10"/>
    </row>
    <row r="60" spans="1:10" ht="12.75">
      <c r="A60" s="10"/>
      <c r="B60" s="10"/>
      <c r="C60" s="10"/>
      <c r="D60" s="10"/>
      <c r="E60" s="10"/>
      <c r="F60" s="10"/>
      <c r="G60" s="10"/>
      <c r="H60" s="10"/>
      <c r="I60" s="10"/>
      <c r="J60" s="10"/>
    </row>
    <row r="61" spans="1:10" ht="12.75">
      <c r="A61" s="10"/>
      <c r="B61" s="10"/>
      <c r="C61" s="10"/>
      <c r="D61" s="10"/>
      <c r="E61" s="10"/>
      <c r="F61" s="10"/>
      <c r="G61" s="10"/>
      <c r="H61" s="10"/>
      <c r="I61" s="10"/>
      <c r="J61" s="10"/>
    </row>
    <row r="62" spans="1:10" ht="12.75">
      <c r="A62" s="10"/>
      <c r="B62" s="10"/>
      <c r="C62" s="10"/>
      <c r="D62" s="10"/>
      <c r="E62" s="10"/>
      <c r="F62" s="10"/>
      <c r="G62" s="10"/>
      <c r="H62" s="10"/>
      <c r="I62" s="10"/>
      <c r="J62" s="10"/>
    </row>
    <row r="63" spans="1:10" ht="12.75">
      <c r="A63" s="10"/>
      <c r="B63" s="10"/>
      <c r="C63" s="10"/>
      <c r="D63" s="10"/>
      <c r="E63" s="10"/>
      <c r="F63" s="10"/>
      <c r="G63" s="10"/>
      <c r="H63" s="10"/>
      <c r="I63" s="10"/>
      <c r="J63" s="10"/>
    </row>
    <row r="64" spans="1:10" ht="12.75">
      <c r="A64" s="10"/>
      <c r="B64" s="10"/>
      <c r="C64" s="10"/>
      <c r="D64" s="10"/>
      <c r="E64" s="10"/>
      <c r="F64" s="10"/>
      <c r="G64" s="10"/>
      <c r="H64" s="10"/>
      <c r="I64" s="10"/>
      <c r="J64" s="10"/>
    </row>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pans="1:10" ht="12.75">
      <c r="A209" s="10"/>
      <c r="B209" s="10"/>
      <c r="C209" s="10"/>
      <c r="D209" s="10"/>
      <c r="E209" s="10"/>
      <c r="F209" s="10"/>
      <c r="G209" s="10"/>
      <c r="H209" s="10"/>
      <c r="I209" s="10"/>
      <c r="J209" s="10"/>
    </row>
    <row r="210" spans="1:10" ht="12.75">
      <c r="A210" s="10"/>
      <c r="B210" s="10"/>
      <c r="C210" s="10"/>
      <c r="D210" s="10"/>
      <c r="E210" s="10"/>
      <c r="F210" s="10"/>
      <c r="G210" s="10"/>
      <c r="H210" s="10"/>
      <c r="I210" s="10"/>
      <c r="J210" s="10"/>
    </row>
    <row r="211" spans="1:10" ht="12.75">
      <c r="A211" s="10"/>
      <c r="B211" s="10"/>
      <c r="C211" s="10"/>
      <c r="D211" s="10"/>
      <c r="E211" s="10"/>
      <c r="F211" s="10"/>
      <c r="G211" s="10"/>
      <c r="H211" s="10"/>
      <c r="I211" s="10"/>
      <c r="J211" s="10"/>
    </row>
    <row r="212" spans="1:10" ht="12.75">
      <c r="A212" s="10"/>
      <c r="B212" s="10"/>
      <c r="C212" s="10"/>
      <c r="D212" s="10"/>
      <c r="E212" s="10"/>
      <c r="F212" s="10"/>
      <c r="G212" s="10"/>
      <c r="H212" s="10"/>
      <c r="I212" s="10"/>
      <c r="J212" s="10"/>
    </row>
    <row r="213" spans="1:10" ht="12.75">
      <c r="A213" s="10"/>
      <c r="B213" s="10"/>
      <c r="C213" s="10"/>
      <c r="D213" s="10"/>
      <c r="E213" s="10"/>
      <c r="F213" s="10"/>
      <c r="G213" s="10"/>
      <c r="H213" s="10"/>
      <c r="I213" s="10"/>
      <c r="J213" s="10"/>
    </row>
    <row r="214" spans="1:10" ht="12.75">
      <c r="A214" s="10"/>
      <c r="B214" s="10"/>
      <c r="C214" s="10"/>
      <c r="D214" s="10"/>
      <c r="E214" s="10"/>
      <c r="F214" s="10"/>
      <c r="G214" s="10"/>
      <c r="H214" s="10"/>
      <c r="I214" s="10"/>
      <c r="J214" s="10"/>
    </row>
    <row r="215" spans="1:10" ht="12.75">
      <c r="A215" s="10"/>
      <c r="B215" s="10"/>
      <c r="C215" s="10"/>
      <c r="D215" s="10"/>
      <c r="E215" s="10"/>
      <c r="F215" s="10"/>
      <c r="G215" s="10"/>
      <c r="H215" s="10"/>
      <c r="I215" s="10"/>
      <c r="J215" s="10"/>
    </row>
    <row r="216" spans="1:10" ht="12.75">
      <c r="A216" s="10"/>
      <c r="B216" s="10"/>
      <c r="C216" s="10"/>
      <c r="D216" s="10"/>
      <c r="E216" s="10"/>
      <c r="F216" s="10"/>
      <c r="G216" s="10"/>
      <c r="H216" s="10"/>
      <c r="I216" s="10"/>
      <c r="J216" s="10"/>
    </row>
    <row r="217" spans="1:10" ht="12.75">
      <c r="A217" s="10"/>
      <c r="B217" s="10"/>
      <c r="C217" s="10"/>
      <c r="D217" s="10"/>
      <c r="E217" s="10"/>
      <c r="F217" s="10"/>
      <c r="G217" s="10"/>
      <c r="H217" s="10"/>
      <c r="I217" s="10"/>
      <c r="J217" s="10"/>
    </row>
    <row r="218" spans="1:10" ht="12.75">
      <c r="A218" s="10"/>
      <c r="B218" s="10"/>
      <c r="C218" s="10"/>
      <c r="D218" s="10"/>
      <c r="E218" s="10"/>
      <c r="F218" s="10"/>
      <c r="G218" s="10"/>
      <c r="H218" s="10"/>
      <c r="I218" s="10"/>
      <c r="J218" s="10"/>
    </row>
    <row r="219" spans="1:10" ht="12.75">
      <c r="A219" s="10"/>
      <c r="B219" s="10"/>
      <c r="C219" s="10"/>
      <c r="D219" s="10"/>
      <c r="E219" s="10"/>
      <c r="F219" s="10"/>
      <c r="G219" s="10"/>
      <c r="H219" s="10"/>
      <c r="I219" s="10"/>
      <c r="J219" s="10"/>
    </row>
    <row r="220" spans="1:10" ht="12.75">
      <c r="A220" s="10"/>
      <c r="B220" s="10"/>
      <c r="C220" s="10"/>
      <c r="D220" s="10"/>
      <c r="E220" s="10"/>
      <c r="F220" s="10"/>
      <c r="G220" s="10"/>
      <c r="H220" s="10"/>
      <c r="I220" s="10"/>
      <c r="J220" s="10"/>
    </row>
    <row r="221" spans="1:10" ht="12.75">
      <c r="A221" s="10"/>
      <c r="B221" s="10"/>
      <c r="C221" s="10"/>
      <c r="D221" s="10"/>
      <c r="E221" s="10"/>
      <c r="F221" s="10"/>
      <c r="G221" s="10"/>
      <c r="H221" s="10"/>
      <c r="I221" s="10"/>
      <c r="J221" s="10"/>
    </row>
    <row r="222" spans="1:10" ht="12.75">
      <c r="A222" s="10"/>
      <c r="B222" s="10"/>
      <c r="C222" s="10"/>
      <c r="D222" s="10"/>
      <c r="E222" s="10"/>
      <c r="F222" s="10"/>
      <c r="G222" s="10"/>
      <c r="H222" s="10"/>
      <c r="I222" s="10"/>
      <c r="J222" s="10"/>
    </row>
    <row r="223" spans="1:10" ht="12.75">
      <c r="A223" s="10"/>
      <c r="B223" s="10"/>
      <c r="C223" s="10"/>
      <c r="D223" s="10"/>
      <c r="E223" s="10"/>
      <c r="F223" s="10"/>
      <c r="G223" s="10"/>
      <c r="H223" s="10"/>
      <c r="I223" s="10"/>
      <c r="J223" s="10"/>
    </row>
  </sheetData>
  <sheetProtection/>
  <mergeCells count="34">
    <mergeCell ref="B16:C17"/>
    <mergeCell ref="A50:J50"/>
    <mergeCell ref="H38:J38"/>
    <mergeCell ref="A46:D46"/>
    <mergeCell ref="A47:D47"/>
    <mergeCell ref="A48:D48"/>
    <mergeCell ref="F46:I46"/>
    <mergeCell ref="F47:I47"/>
    <mergeCell ref="F48:I48"/>
    <mergeCell ref="A43:E43"/>
    <mergeCell ref="A44:E44"/>
    <mergeCell ref="A45:E45"/>
    <mergeCell ref="F41:J41"/>
    <mergeCell ref="F42:I42"/>
    <mergeCell ref="F43:I43"/>
    <mergeCell ref="F44:I44"/>
    <mergeCell ref="F45:I45"/>
    <mergeCell ref="A41:E41"/>
    <mergeCell ref="A42:E42"/>
    <mergeCell ref="A1:J1"/>
    <mergeCell ref="A6:J6"/>
    <mergeCell ref="A24:J24"/>
    <mergeCell ref="A25:J25"/>
    <mergeCell ref="B5:C5"/>
    <mergeCell ref="D5:J5"/>
    <mergeCell ref="A7:J7"/>
    <mergeCell ref="A8:J8"/>
    <mergeCell ref="I3:J3"/>
    <mergeCell ref="D4:G4"/>
    <mergeCell ref="H4:J4"/>
    <mergeCell ref="C2:H2"/>
    <mergeCell ref="A2:B2"/>
    <mergeCell ref="B3:E3"/>
    <mergeCell ref="F3:H3"/>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16" customWidth="1"/>
    <col min="2" max="2" width="65.7109375" style="16" customWidth="1"/>
    <col min="3" max="3" width="3.00390625" style="16" customWidth="1"/>
    <col min="4" max="4" width="65.7109375" style="16" customWidth="1"/>
    <col min="5" max="5" width="28.28125" style="16" customWidth="1"/>
    <col min="6" max="37" width="9.140625" style="17" customWidth="1"/>
  </cols>
  <sheetData>
    <row r="1" spans="1:37" s="111" customFormat="1" ht="18">
      <c r="A1" s="358" t="s">
        <v>533</v>
      </c>
      <c r="B1" s="359"/>
      <c r="C1" s="359"/>
      <c r="D1" s="359"/>
      <c r="E1" s="359"/>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row>
    <row r="2" spans="1:37" s="111" customFormat="1" ht="18">
      <c r="A2" s="108"/>
      <c r="B2" s="149" t="s">
        <v>575</v>
      </c>
      <c r="C2" s="150"/>
      <c r="D2" s="151" t="s">
        <v>576</v>
      </c>
      <c r="E2" s="106"/>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row>
    <row r="3" spans="1:37" s="111" customFormat="1" ht="15.75" customHeight="1">
      <c r="A3" s="112"/>
      <c r="B3" s="113" t="s">
        <v>534</v>
      </c>
      <c r="C3" s="114"/>
      <c r="D3" s="113" t="s">
        <v>535</v>
      </c>
      <c r="E3" s="109"/>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row>
    <row r="4" spans="1:37" s="111" customFormat="1" ht="15.75" customHeight="1">
      <c r="A4" s="115" t="s">
        <v>546</v>
      </c>
      <c r="B4" s="116"/>
      <c r="C4" s="117"/>
      <c r="D4" s="344"/>
      <c r="E4" s="114" t="s">
        <v>536</v>
      </c>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row>
    <row r="5" spans="1:37" s="111" customFormat="1" ht="15.75" customHeight="1">
      <c r="A5" s="115" t="s">
        <v>548</v>
      </c>
      <c r="B5" s="118"/>
      <c r="C5" s="119"/>
      <c r="D5" s="345"/>
      <c r="E5" s="114"/>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row>
    <row r="6" spans="1:37" s="111" customFormat="1" ht="15.75" customHeight="1">
      <c r="A6" s="115" t="s">
        <v>537</v>
      </c>
      <c r="B6" s="118"/>
      <c r="C6" s="119"/>
      <c r="D6" s="345"/>
      <c r="E6" s="114"/>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row>
    <row r="7" spans="1:37" s="111" customFormat="1" ht="15.75" customHeight="1">
      <c r="A7" s="115" t="s">
        <v>538</v>
      </c>
      <c r="B7" s="118"/>
      <c r="C7" s="119"/>
      <c r="D7" s="121"/>
      <c r="E7" s="114" t="s">
        <v>539</v>
      </c>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row>
    <row r="8" spans="1:37" s="111" customFormat="1" ht="15.75" customHeight="1">
      <c r="A8" s="115" t="s">
        <v>540</v>
      </c>
      <c r="B8" s="122"/>
      <c r="C8" s="119"/>
      <c r="D8" s="121"/>
      <c r="E8" s="114"/>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row>
    <row r="9" spans="1:37" s="111" customFormat="1" ht="15.75" customHeight="1">
      <c r="A9" s="115" t="s">
        <v>541</v>
      </c>
      <c r="B9" s="123"/>
      <c r="C9" s="119"/>
      <c r="D9" s="121"/>
      <c r="E9" s="114"/>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row>
    <row r="10" spans="1:37" s="111" customFormat="1" ht="15.75" customHeight="1">
      <c r="A10" s="115" t="s">
        <v>312</v>
      </c>
      <c r="B10" s="123"/>
      <c r="C10" s="119"/>
      <c r="D10" s="124"/>
      <c r="E10" s="114" t="s">
        <v>312</v>
      </c>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row>
    <row r="11" spans="1:37" s="111" customFormat="1" ht="15.75" customHeight="1">
      <c r="A11" s="115" t="s">
        <v>542</v>
      </c>
      <c r="B11" s="123"/>
      <c r="C11" s="119"/>
      <c r="D11" s="121"/>
      <c r="E11" s="114"/>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row>
    <row r="12" spans="1:37" s="111" customFormat="1" ht="15.75" customHeight="1">
      <c r="A12" s="115"/>
      <c r="B12" s="339" t="s">
        <v>543</v>
      </c>
      <c r="C12" s="340"/>
      <c r="D12" s="341"/>
      <c r="E12" s="114"/>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row>
    <row r="13" spans="1:37" s="111" customFormat="1" ht="15.75" customHeight="1">
      <c r="A13" s="115" t="s">
        <v>544</v>
      </c>
      <c r="B13" s="125"/>
      <c r="C13" s="126"/>
      <c r="D13" s="127"/>
      <c r="E13" s="128" t="s">
        <v>545</v>
      </c>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row>
    <row r="14" spans="1:37" s="111" customFormat="1" ht="15.75" customHeight="1">
      <c r="A14" s="115"/>
      <c r="B14" s="125"/>
      <c r="C14" s="119"/>
      <c r="D14" s="127"/>
      <c r="E14" s="114" t="s">
        <v>546</v>
      </c>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row>
    <row r="15" spans="1:37" s="111" customFormat="1" ht="15.75" customHeight="1">
      <c r="A15" s="129" t="s">
        <v>547</v>
      </c>
      <c r="B15" s="125"/>
      <c r="C15" s="119"/>
      <c r="D15" s="127"/>
      <c r="E15" s="114" t="s">
        <v>548</v>
      </c>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row>
    <row r="16" spans="1:37" s="111" customFormat="1" ht="15.75" customHeight="1">
      <c r="A16" s="115" t="s">
        <v>549</v>
      </c>
      <c r="B16" s="125"/>
      <c r="C16" s="119"/>
      <c r="D16" s="127"/>
      <c r="E16" s="114" t="s">
        <v>538</v>
      </c>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row>
    <row r="17" spans="1:37" s="111" customFormat="1" ht="15.75" customHeight="1">
      <c r="A17" s="115" t="s">
        <v>550</v>
      </c>
      <c r="B17" s="130"/>
      <c r="C17" s="119"/>
      <c r="D17" s="127"/>
      <c r="E17" s="114" t="s">
        <v>551</v>
      </c>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row>
    <row r="18" spans="1:37" s="111" customFormat="1" ht="15.75" customHeight="1">
      <c r="A18" s="115" t="s">
        <v>552</v>
      </c>
      <c r="B18" s="125"/>
      <c r="C18" s="119"/>
      <c r="D18" s="127"/>
      <c r="E18" s="114"/>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row>
    <row r="19" spans="1:37" s="111" customFormat="1" ht="15.75" customHeight="1">
      <c r="A19" s="115" t="s">
        <v>553</v>
      </c>
      <c r="B19" s="131"/>
      <c r="C19" s="126"/>
      <c r="D19" s="127"/>
      <c r="E19" s="128" t="s">
        <v>554</v>
      </c>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row>
    <row r="20" spans="1:37" s="111" customFormat="1" ht="15.75" customHeight="1">
      <c r="A20" s="115" t="s">
        <v>555</v>
      </c>
      <c r="B20" s="125"/>
      <c r="C20" s="119"/>
      <c r="D20" s="127"/>
      <c r="E20" s="114" t="s">
        <v>546</v>
      </c>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row>
    <row r="21" spans="1:37" s="111" customFormat="1" ht="15.75" customHeight="1">
      <c r="A21" s="115" t="s">
        <v>556</v>
      </c>
      <c r="B21" s="125"/>
      <c r="C21" s="119"/>
      <c r="D21" s="127"/>
      <c r="E21" s="114" t="s">
        <v>548</v>
      </c>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row>
    <row r="22" spans="1:37" s="111" customFormat="1" ht="15.75" customHeight="1">
      <c r="A22" s="115"/>
      <c r="B22" s="125"/>
      <c r="C22" s="119"/>
      <c r="D22" s="127"/>
      <c r="E22" s="114" t="s">
        <v>538</v>
      </c>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row>
    <row r="23" spans="1:37" s="111" customFormat="1" ht="15.75" customHeight="1">
      <c r="A23" s="129" t="s">
        <v>557</v>
      </c>
      <c r="B23" s="125"/>
      <c r="C23" s="119"/>
      <c r="D23" s="132"/>
      <c r="E23" s="114" t="s">
        <v>558</v>
      </c>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row>
    <row r="24" spans="1:37" s="111" customFormat="1" ht="15.75" customHeight="1">
      <c r="A24" s="115"/>
      <c r="B24" s="125"/>
      <c r="C24" s="119"/>
      <c r="D24" s="127"/>
      <c r="E24" s="114" t="s">
        <v>559</v>
      </c>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row>
    <row r="25" spans="1:37" s="111" customFormat="1" ht="15.75" customHeight="1">
      <c r="A25" s="115" t="s">
        <v>558</v>
      </c>
      <c r="B25" s="133"/>
      <c r="C25" s="119"/>
      <c r="D25" s="134"/>
      <c r="E25" s="114" t="s">
        <v>550</v>
      </c>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row>
    <row r="26" spans="1:37" s="111" customFormat="1" ht="15.75" customHeight="1">
      <c r="A26" s="115" t="s">
        <v>560</v>
      </c>
      <c r="B26" s="133"/>
      <c r="C26" s="119"/>
      <c r="D26" s="127"/>
      <c r="E26" s="114" t="s">
        <v>552</v>
      </c>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row>
    <row r="27" spans="1:37" s="111" customFormat="1" ht="15.75" customHeight="1">
      <c r="A27" s="115" t="s">
        <v>561</v>
      </c>
      <c r="B27" s="135"/>
      <c r="C27" s="119"/>
      <c r="D27" s="136"/>
      <c r="E27" s="114" t="s">
        <v>553</v>
      </c>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row>
    <row r="28" spans="1:37" s="111" customFormat="1" ht="15.75" customHeight="1">
      <c r="A28" s="115"/>
      <c r="B28" s="125"/>
      <c r="C28" s="119"/>
      <c r="D28" s="127"/>
      <c r="E28" s="114"/>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row>
    <row r="29" spans="1:37" s="111" customFormat="1" ht="15.75" customHeight="1">
      <c r="A29" s="115" t="s">
        <v>562</v>
      </c>
      <c r="B29" s="342"/>
      <c r="C29" s="126"/>
      <c r="D29" s="127"/>
      <c r="E29" s="128" t="s">
        <v>563</v>
      </c>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row>
    <row r="30" spans="1:37" s="111" customFormat="1" ht="15.75" customHeight="1">
      <c r="A30" s="115"/>
      <c r="B30" s="342"/>
      <c r="C30" s="119"/>
      <c r="D30" s="127"/>
      <c r="E30" s="114" t="s">
        <v>546</v>
      </c>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row>
    <row r="31" spans="1:37" s="111" customFormat="1" ht="15.75" customHeight="1">
      <c r="A31" s="129" t="s">
        <v>564</v>
      </c>
      <c r="B31" s="125"/>
      <c r="C31" s="119"/>
      <c r="D31" s="127"/>
      <c r="E31" s="114" t="s">
        <v>548</v>
      </c>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row>
    <row r="32" spans="1:37" s="111" customFormat="1" ht="15.75" customHeight="1">
      <c r="A32" s="115" t="s">
        <v>565</v>
      </c>
      <c r="B32" s="131"/>
      <c r="C32" s="119"/>
      <c r="D32" s="127"/>
      <c r="E32" s="114" t="s">
        <v>538</v>
      </c>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row>
    <row r="33" spans="1:37" s="111" customFormat="1" ht="15.75" customHeight="1">
      <c r="A33" s="115" t="s">
        <v>566</v>
      </c>
      <c r="B33" s="131"/>
      <c r="C33" s="119"/>
      <c r="D33" s="132"/>
      <c r="E33" s="114" t="s">
        <v>558</v>
      </c>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row>
    <row r="34" spans="1:37" s="111" customFormat="1" ht="15.75" customHeight="1">
      <c r="A34" s="115" t="s">
        <v>567</v>
      </c>
      <c r="B34" s="125"/>
      <c r="C34" s="119"/>
      <c r="D34" s="132"/>
      <c r="E34" s="114" t="s">
        <v>568</v>
      </c>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1:37" s="111" customFormat="1" ht="15.75" customHeight="1">
      <c r="A35" s="115"/>
      <c r="B35" s="125"/>
      <c r="C35" s="119"/>
      <c r="D35" s="137"/>
      <c r="E35" s="114" t="s">
        <v>561</v>
      </c>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7" s="111" customFormat="1" ht="15.75" customHeight="1">
      <c r="A36" s="115"/>
      <c r="B36" s="138"/>
      <c r="C36" s="139"/>
      <c r="D36" s="140"/>
      <c r="E36" s="114"/>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row>
    <row r="37" spans="1:37" s="111" customFormat="1" ht="12.75">
      <c r="A37" s="343" t="s">
        <v>569</v>
      </c>
      <c r="B37" s="359"/>
      <c r="C37" s="359"/>
      <c r="D37" s="359"/>
      <c r="E37" s="359"/>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row>
    <row r="38" spans="1:37" s="111" customFormat="1" ht="12.75">
      <c r="A38" s="141"/>
      <c r="B38" s="142" t="s">
        <v>572</v>
      </c>
      <c r="C38" s="114"/>
      <c r="D38" s="337" t="s">
        <v>571</v>
      </c>
      <c r="E38" s="338"/>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row>
    <row r="39" spans="1:37" s="111" customFormat="1" ht="12.75">
      <c r="A39" s="143"/>
      <c r="B39" s="144" t="s">
        <v>570</v>
      </c>
      <c r="C39" s="114"/>
      <c r="D39" s="145" t="s">
        <v>573</v>
      </c>
      <c r="E39" s="114"/>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row>
    <row r="40" spans="1:37" s="111" customFormat="1" ht="12.75">
      <c r="A40" s="146"/>
      <c r="B40" s="147" t="s">
        <v>574</v>
      </c>
      <c r="C40" s="114"/>
      <c r="D40" s="114"/>
      <c r="E40" s="114"/>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row>
    <row r="41" spans="1:37" s="111" customFormat="1" ht="12.75">
      <c r="A41" s="332" t="s">
        <v>516</v>
      </c>
      <c r="B41" s="332"/>
      <c r="C41" s="332"/>
      <c r="D41" s="332"/>
      <c r="E41" s="12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row>
    <row r="43" s="17" customFormat="1" ht="12.75">
      <c r="A43" s="148"/>
    </row>
    <row r="44" spans="1:5" s="17" customFormat="1" ht="12.75">
      <c r="A44" s="152" t="s">
        <v>577</v>
      </c>
      <c r="B44" s="357"/>
      <c r="C44" s="357"/>
      <c r="D44" s="357"/>
      <c r="E44" s="357"/>
    </row>
    <row r="45" s="17" customFormat="1" ht="12.75"/>
    <row r="46" s="17" customFormat="1" ht="12.75"/>
    <row r="47" s="17" customFormat="1" ht="12.75"/>
    <row r="48" s="17" customFormat="1" ht="12.75"/>
    <row r="49" s="17" customFormat="1" ht="12.75"/>
    <row r="50" s="17" customFormat="1" ht="12.75"/>
    <row r="51" s="17" customFormat="1" ht="12.75"/>
    <row r="52" s="17" customFormat="1" ht="12.75"/>
    <row r="53" s="17" customFormat="1" ht="12.75">
      <c r="A53" s="148"/>
    </row>
    <row r="54" s="17" customFormat="1" ht="12.75"/>
    <row r="55" s="17" customFormat="1" ht="12.75"/>
    <row r="56" s="17" customFormat="1" ht="12.75"/>
    <row r="57" s="17" customFormat="1" ht="12.75"/>
    <row r="58" s="17" customFormat="1" ht="12.75"/>
    <row r="59" s="17" customFormat="1" ht="12.75"/>
    <row r="60" s="17" customFormat="1" ht="12.75"/>
    <row r="61" s="17" customFormat="1" ht="12.75"/>
    <row r="62" s="17" customFormat="1" ht="12.75"/>
    <row r="63" s="17" customFormat="1" ht="12.75"/>
    <row r="64" s="17" customFormat="1" ht="12.75"/>
    <row r="65" s="17" customFormat="1" ht="12.75"/>
    <row r="66" s="17" customFormat="1" ht="12.75"/>
    <row r="67" s="17" customFormat="1" ht="12.75"/>
    <row r="68" s="17" customFormat="1" ht="12.75"/>
    <row r="69" s="17" customFormat="1" ht="12.75"/>
    <row r="70" s="17" customFormat="1" ht="12.75"/>
    <row r="71" s="17" customFormat="1" ht="12.75"/>
    <row r="72" s="17" customFormat="1" ht="12.75"/>
    <row r="73" s="17" customFormat="1" ht="12.75"/>
    <row r="74" s="17" customFormat="1" ht="12.75"/>
    <row r="75" s="17" customFormat="1" ht="12.75"/>
    <row r="76" s="17" customFormat="1" ht="12.75"/>
    <row r="77" s="17" customFormat="1" ht="12.75"/>
    <row r="78" s="17" customFormat="1" ht="12.75"/>
    <row r="79" s="17" customFormat="1" ht="12.75"/>
    <row r="80" s="17" customFormat="1" ht="12.75"/>
    <row r="81" s="17" customFormat="1" ht="12.75"/>
    <row r="82" s="17" customFormat="1" ht="12.75"/>
    <row r="83" s="17" customFormat="1" ht="12.75"/>
    <row r="84" s="17" customFormat="1" ht="12.75"/>
    <row r="85" s="17" customFormat="1" ht="12.75"/>
    <row r="86" s="17" customFormat="1" ht="12.75"/>
    <row r="87" s="17" customFormat="1" ht="12.75"/>
    <row r="88" s="17" customFormat="1" ht="12.75"/>
    <row r="89" s="17" customFormat="1" ht="12.75"/>
    <row r="90" s="17" customFormat="1" ht="12.75"/>
    <row r="91" s="17" customFormat="1" ht="12.75"/>
    <row r="92" s="17" customFormat="1" ht="12.75"/>
    <row r="93" s="17" customFormat="1" ht="12.75"/>
    <row r="94" s="17" customFormat="1" ht="12.75"/>
    <row r="95" s="17" customFormat="1" ht="12.75"/>
    <row r="96" s="17" customFormat="1" ht="12.75"/>
    <row r="97" s="17" customFormat="1" ht="12.75"/>
    <row r="98" s="17" customFormat="1" ht="12.75"/>
    <row r="99" s="17" customFormat="1" ht="12.75"/>
    <row r="100" s="17" customFormat="1" ht="12.75"/>
    <row r="101" s="17" customFormat="1" ht="12.75"/>
    <row r="102" s="17" customFormat="1" ht="12.75"/>
    <row r="103" s="17" customFormat="1" ht="12.75"/>
    <row r="104" s="17" customFormat="1" ht="12.75"/>
    <row r="105" s="17" customFormat="1" ht="12.75"/>
    <row r="106" s="17" customFormat="1" ht="12.75"/>
    <row r="107" s="17" customFormat="1" ht="12.75"/>
    <row r="108" s="17" customFormat="1" ht="12.75"/>
    <row r="109" s="17" customFormat="1" ht="12.75"/>
    <row r="110" s="17" customFormat="1" ht="12.75"/>
    <row r="111" s="17" customFormat="1" ht="12.75"/>
    <row r="112" s="17" customFormat="1" ht="12.75"/>
    <row r="113" s="17" customFormat="1" ht="12.75"/>
    <row r="114" s="17" customFormat="1" ht="12.75"/>
    <row r="115" s="17" customFormat="1" ht="12.75"/>
    <row r="116" s="17" customFormat="1" ht="12.75"/>
    <row r="117" s="17" customFormat="1" ht="12.75"/>
    <row r="118" s="17" customFormat="1" ht="12.75"/>
    <row r="119" s="17" customFormat="1" ht="12.75"/>
    <row r="120" s="17" customFormat="1" ht="12.75"/>
    <row r="121" s="17" customFormat="1" ht="12.75"/>
    <row r="122" s="17" customFormat="1" ht="12.75"/>
    <row r="123" s="17" customFormat="1" ht="12.75"/>
    <row r="124" s="17" customFormat="1" ht="12.75"/>
    <row r="125" s="17" customFormat="1" ht="12.75"/>
    <row r="126" s="17" customFormat="1" ht="12.75"/>
    <row r="127" s="17" customFormat="1" ht="12.75"/>
    <row r="128" s="17" customFormat="1" ht="12.75"/>
    <row r="129" s="17" customFormat="1" ht="12.75"/>
    <row r="130" s="17" customFormat="1" ht="12.75"/>
    <row r="131" s="17" customFormat="1" ht="12.75"/>
    <row r="132" s="17" customFormat="1" ht="12.75"/>
    <row r="133" s="17" customFormat="1" ht="12.75"/>
    <row r="134" s="17" customFormat="1" ht="12.75"/>
    <row r="135" s="17" customFormat="1" ht="12.75"/>
    <row r="136" s="17" customFormat="1" ht="12.75"/>
    <row r="137" s="17" customFormat="1" ht="12.75"/>
    <row r="138" s="17" customFormat="1" ht="12.75"/>
    <row r="139" s="17" customFormat="1" ht="12.75"/>
    <row r="140" s="17" customFormat="1" ht="12.75"/>
    <row r="141" s="17" customFormat="1" ht="12.75"/>
    <row r="142" s="17" customFormat="1" ht="12.75"/>
    <row r="143" s="17" customFormat="1" ht="12.75"/>
    <row r="144" s="17" customFormat="1" ht="12.75"/>
    <row r="145" s="17" customFormat="1" ht="12.75"/>
    <row r="146" s="17" customFormat="1" ht="12.75"/>
    <row r="147" s="17" customFormat="1" ht="12.75"/>
    <row r="148" s="17" customFormat="1" ht="12.75"/>
    <row r="149" s="17" customFormat="1" ht="12.75"/>
    <row r="150" s="17" customFormat="1" ht="12.75"/>
    <row r="151" s="17" customFormat="1" ht="12.75"/>
    <row r="152" s="17" customFormat="1" ht="12.75"/>
    <row r="153" s="17" customFormat="1" ht="12.75"/>
    <row r="154" s="17" customFormat="1" ht="12.75"/>
    <row r="155" s="17" customFormat="1" ht="12.75"/>
    <row r="156" s="17" customFormat="1" ht="12.75"/>
    <row r="157" s="17" customFormat="1" ht="12.75"/>
    <row r="158" s="17" customFormat="1" ht="12.75"/>
    <row r="159" s="17" customFormat="1" ht="12.75"/>
    <row r="160" s="17" customFormat="1" ht="12.75"/>
    <row r="161" s="17" customFormat="1" ht="12.75"/>
    <row r="162" s="17" customFormat="1" ht="12.75"/>
    <row r="163" s="17" customFormat="1" ht="12.75"/>
    <row r="164" s="17" customFormat="1" ht="12.75"/>
    <row r="165" s="17" customFormat="1" ht="12.75"/>
    <row r="166" s="17" customFormat="1" ht="12.75"/>
    <row r="167" s="17" customFormat="1" ht="12.75"/>
    <row r="168" s="17" customFormat="1" ht="12.75"/>
    <row r="169" s="17" customFormat="1" ht="12.75"/>
    <row r="170" s="17" customFormat="1" ht="12.75"/>
    <row r="171" s="17" customFormat="1" ht="12.75"/>
    <row r="172" s="17" customFormat="1" ht="12.75"/>
    <row r="173" s="17" customFormat="1" ht="12.75"/>
    <row r="174" s="17" customFormat="1" ht="12.75"/>
    <row r="175" s="17" customFormat="1" ht="12.75"/>
    <row r="176" s="17" customFormat="1" ht="12.75"/>
    <row r="177" s="17" customFormat="1" ht="12.75"/>
    <row r="178" s="17" customFormat="1" ht="12.75"/>
    <row r="179" s="17" customFormat="1" ht="12.75"/>
    <row r="180" s="17" customFormat="1" ht="12.75"/>
    <row r="181" s="17" customFormat="1" ht="12.75"/>
    <row r="182" s="17" customFormat="1" ht="12.75"/>
    <row r="183" s="17" customFormat="1" ht="12.75"/>
    <row r="184" s="17" customFormat="1" ht="12.75"/>
    <row r="185" s="17" customFormat="1" ht="12.75"/>
    <row r="186" s="17" customFormat="1" ht="12.75"/>
    <row r="187" s="17" customFormat="1" ht="12.75"/>
    <row r="188" s="17" customFormat="1" ht="12.75"/>
    <row r="189" s="17" customFormat="1" ht="12.75"/>
    <row r="190" s="17" customFormat="1" ht="12.75"/>
    <row r="191" s="17" customFormat="1" ht="12.75"/>
    <row r="192" s="17" customFormat="1" ht="12.75"/>
    <row r="193" s="17" customFormat="1" ht="12.75"/>
    <row r="194" s="17" customFormat="1" ht="12.75"/>
    <row r="195" s="17" customFormat="1" ht="12.75"/>
    <row r="196" s="17" customFormat="1" ht="12.75"/>
    <row r="197" s="17" customFormat="1" ht="12.75"/>
    <row r="198" s="17" customFormat="1" ht="12.75"/>
    <row r="199" s="17" customFormat="1" ht="12.75"/>
    <row r="200" s="17" customFormat="1" ht="12.75"/>
    <row r="201" s="17" customFormat="1" ht="12.75"/>
    <row r="202" s="17" customFormat="1" ht="12.75"/>
    <row r="203" s="17" customFormat="1" ht="12.75"/>
    <row r="204" s="17" customFormat="1" ht="12.75"/>
    <row r="205" s="17" customFormat="1" ht="12.75"/>
    <row r="206" s="17" customFormat="1" ht="12.75"/>
    <row r="207" s="17" customFormat="1" ht="12.75"/>
    <row r="208" s="17" customFormat="1" ht="12.75"/>
    <row r="209" s="17" customFormat="1" ht="12.75"/>
    <row r="210" s="17" customFormat="1" ht="12.75"/>
    <row r="211" s="17" customFormat="1" ht="12.75"/>
    <row r="212" s="17" customFormat="1" ht="12.75"/>
    <row r="213" s="17" customFormat="1" ht="12.75"/>
    <row r="214" s="17" customFormat="1" ht="12.75"/>
    <row r="215" s="17" customFormat="1" ht="12.75"/>
    <row r="216" s="17" customFormat="1" ht="12.75"/>
    <row r="217" s="17" customFormat="1" ht="12.75"/>
  </sheetData>
  <sheetProtection password="EF65" sheet="1" objects="1" scenarios="1"/>
  <mergeCells count="8">
    <mergeCell ref="B44:E44"/>
    <mergeCell ref="A1:E1"/>
    <mergeCell ref="D4:D6"/>
    <mergeCell ref="B12:D12"/>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sheetPr>
  <dimension ref="A1:L442"/>
  <sheetViews>
    <sheetView showOutlineSymbols="0" workbookViewId="0" topLeftCell="A1">
      <selection activeCell="I15" sqref="I15"/>
    </sheetView>
  </sheetViews>
  <sheetFormatPr defaultColWidth="9.140625" defaultRowHeight="12.75"/>
  <cols>
    <col min="1" max="3" width="2.7109375" style="3" customWidth="1"/>
    <col min="4" max="4" width="23.140625" style="3" customWidth="1"/>
    <col min="5" max="5" width="5.7109375" style="3" customWidth="1"/>
    <col min="6" max="6" width="10.28125" style="5" customWidth="1"/>
    <col min="7" max="7" width="5.7109375" style="5" customWidth="1"/>
    <col min="8" max="8" width="5.7109375" style="3" customWidth="1"/>
    <col min="9" max="12" width="10.28125" style="3" customWidth="1"/>
    <col min="13" max="101" width="9.140625" style="10" customWidth="1"/>
    <col min="102" max="16384" width="9.140625" style="4" customWidth="1"/>
  </cols>
  <sheetData>
    <row r="1" spans="1:12" ht="26.25" customHeight="1">
      <c r="A1" s="376" t="s">
        <v>496</v>
      </c>
      <c r="B1" s="376"/>
      <c r="C1" s="376"/>
      <c r="D1" s="376"/>
      <c r="E1" s="384" t="s">
        <v>320</v>
      </c>
      <c r="F1" s="384"/>
      <c r="G1" s="384"/>
      <c r="H1" s="384"/>
      <c r="I1" s="384"/>
      <c r="J1" s="360"/>
      <c r="K1" s="381" t="s">
        <v>457</v>
      </c>
      <c r="L1" s="382"/>
    </row>
    <row r="2" spans="1:12" ht="18" customHeight="1">
      <c r="A2" s="377"/>
      <c r="B2" s="377"/>
      <c r="C2" s="377"/>
      <c r="D2" s="377"/>
      <c r="E2" s="375" t="s">
        <v>396</v>
      </c>
      <c r="F2" s="375"/>
      <c r="G2" s="375"/>
      <c r="H2" s="375"/>
      <c r="I2" s="375"/>
      <c r="J2" s="361"/>
      <c r="K2" s="369" t="str">
        <f>+CONCATENATE(ZAKL_DATA!D4,ZAKL_DATA!B5," ",ZAKL_DATA!B4,ZAKL_DATA!D7," ",ZAKL_DATA!B7)</f>
        <v>  </v>
      </c>
      <c r="L2" s="369"/>
    </row>
    <row r="3" spans="1:12" ht="17.25" customHeight="1">
      <c r="A3" s="402"/>
      <c r="B3" s="403"/>
      <c r="C3" s="403"/>
      <c r="D3" s="403"/>
      <c r="E3" s="383" t="s">
        <v>595</v>
      </c>
      <c r="F3" s="383"/>
      <c r="G3" s="383"/>
      <c r="H3" s="383"/>
      <c r="I3" s="383"/>
      <c r="J3" s="361"/>
      <c r="K3" s="370"/>
      <c r="L3" s="370"/>
    </row>
    <row r="4" spans="1:12" ht="12.75" customHeight="1" thickBot="1">
      <c r="A4" s="404"/>
      <c r="B4" s="404"/>
      <c r="C4" s="404"/>
      <c r="D4" s="404"/>
      <c r="E4" s="365" t="s">
        <v>6</v>
      </c>
      <c r="F4" s="365"/>
      <c r="G4" s="365"/>
      <c r="H4" s="365"/>
      <c r="I4" s="365"/>
      <c r="J4" s="361"/>
      <c r="K4" s="366" t="s">
        <v>456</v>
      </c>
      <c r="L4" s="367"/>
    </row>
    <row r="5" spans="1:12" ht="12.75" customHeight="1">
      <c r="A5" s="404"/>
      <c r="B5" s="404"/>
      <c r="C5" s="404"/>
      <c r="D5" s="404"/>
      <c r="E5" s="406" t="s">
        <v>458</v>
      </c>
      <c r="F5" s="407"/>
      <c r="G5" s="407"/>
      <c r="H5" s="407"/>
      <c r="I5" s="408"/>
      <c r="J5" s="361"/>
      <c r="K5" s="368"/>
      <c r="L5" s="368"/>
    </row>
    <row r="6" spans="1:12" ht="12.75" customHeight="1">
      <c r="A6" s="404"/>
      <c r="B6" s="404"/>
      <c r="C6" s="404"/>
      <c r="D6" s="404"/>
      <c r="E6" s="409"/>
      <c r="F6" s="410"/>
      <c r="G6" s="410"/>
      <c r="H6" s="410"/>
      <c r="I6" s="411"/>
      <c r="J6" s="361"/>
      <c r="K6" s="378" t="str">
        <f>+CONCATENATE(ZAKL_DATA!B16," ",ZAKL_DATA!B17)</f>
        <v> </v>
      </c>
      <c r="L6" s="378"/>
    </row>
    <row r="7" spans="1:12" ht="12.75" customHeight="1">
      <c r="A7" s="404"/>
      <c r="B7" s="404"/>
      <c r="C7" s="404"/>
      <c r="D7" s="404"/>
      <c r="E7" s="412">
        <f>+CONCATENATE(ZAKL_DATA!B10,ZAKL_DATA!D10)</f>
      </c>
      <c r="F7" s="413"/>
      <c r="G7" s="413"/>
      <c r="H7" s="413"/>
      <c r="I7" s="414"/>
      <c r="J7" s="361"/>
      <c r="K7" s="378">
        <f>+ZAKL_DATA!B18</f>
        <v>0</v>
      </c>
      <c r="L7" s="378"/>
    </row>
    <row r="8" spans="1:12" ht="12.75" customHeight="1" thickBot="1">
      <c r="A8" s="404"/>
      <c r="B8" s="404"/>
      <c r="C8" s="404"/>
      <c r="D8" s="404"/>
      <c r="E8" s="415"/>
      <c r="F8" s="416"/>
      <c r="G8" s="416"/>
      <c r="H8" s="416"/>
      <c r="I8" s="417"/>
      <c r="J8" s="362"/>
      <c r="K8" s="379">
        <f>+ZAKL_DATA!B19</f>
        <v>0</v>
      </c>
      <c r="L8" s="380"/>
    </row>
    <row r="9" spans="1:12" ht="12.75" customHeight="1" thickBot="1">
      <c r="A9" s="405"/>
      <c r="B9" s="405"/>
      <c r="C9" s="405"/>
      <c r="D9" s="405"/>
      <c r="E9" s="156"/>
      <c r="F9" s="156"/>
      <c r="G9" s="156"/>
      <c r="H9" s="156"/>
      <c r="I9" s="156"/>
      <c r="J9" s="362"/>
      <c r="K9" s="363"/>
      <c r="L9" s="364"/>
    </row>
    <row r="10" spans="1:12" ht="12" customHeight="1">
      <c r="A10" s="390" t="s">
        <v>318</v>
      </c>
      <c r="B10" s="331"/>
      <c r="C10" s="329"/>
      <c r="D10" s="336" t="s">
        <v>7</v>
      </c>
      <c r="E10" s="331"/>
      <c r="F10" s="331"/>
      <c r="G10" s="329"/>
      <c r="H10" s="157" t="s">
        <v>16</v>
      </c>
      <c r="I10" s="336" t="s">
        <v>319</v>
      </c>
      <c r="J10" s="331"/>
      <c r="K10" s="329"/>
      <c r="L10" s="158" t="s">
        <v>48</v>
      </c>
    </row>
    <row r="11" spans="1:12" ht="12" customHeight="1">
      <c r="A11" s="391" t="s">
        <v>2</v>
      </c>
      <c r="B11" s="392"/>
      <c r="C11" s="393"/>
      <c r="D11" s="327" t="s">
        <v>8</v>
      </c>
      <c r="E11" s="328"/>
      <c r="F11" s="328"/>
      <c r="G11" s="323"/>
      <c r="H11" s="317" t="s">
        <v>17</v>
      </c>
      <c r="I11" s="330"/>
      <c r="J11" s="325"/>
      <c r="K11" s="326"/>
      <c r="L11" s="161" t="s">
        <v>49</v>
      </c>
    </row>
    <row r="12" spans="1:12" ht="12" customHeight="1">
      <c r="A12" s="394"/>
      <c r="B12" s="392"/>
      <c r="C12" s="393"/>
      <c r="D12" s="324"/>
      <c r="E12" s="328"/>
      <c r="F12" s="328"/>
      <c r="G12" s="323"/>
      <c r="H12" s="318"/>
      <c r="I12" s="162" t="s">
        <v>45</v>
      </c>
      <c r="J12" s="155" t="s">
        <v>46</v>
      </c>
      <c r="K12" s="160" t="s">
        <v>47</v>
      </c>
      <c r="L12" s="163" t="s">
        <v>47</v>
      </c>
    </row>
    <row r="13" spans="1:12" ht="12" customHeight="1" thickBot="1">
      <c r="A13" s="395"/>
      <c r="B13" s="396"/>
      <c r="C13" s="397"/>
      <c r="D13" s="319"/>
      <c r="E13" s="320"/>
      <c r="F13" s="320"/>
      <c r="G13" s="321"/>
      <c r="H13" s="311"/>
      <c r="I13" s="164">
        <v>1</v>
      </c>
      <c r="J13" s="165">
        <v>2</v>
      </c>
      <c r="K13" s="166">
        <v>3</v>
      </c>
      <c r="L13" s="167">
        <v>4</v>
      </c>
    </row>
    <row r="14" spans="1:12" ht="16.5" customHeight="1">
      <c r="A14" s="387"/>
      <c r="B14" s="388"/>
      <c r="C14" s="389"/>
      <c r="D14" s="322" t="s">
        <v>504</v>
      </c>
      <c r="E14" s="315"/>
      <c r="F14" s="315"/>
      <c r="G14" s="316"/>
      <c r="H14" s="169" t="s">
        <v>18</v>
      </c>
      <c r="I14" s="170">
        <f>IF(I15+I16+'R2'!F6+'R2'!F38&lt;800,I15+I16+'R2'!F6+'R2'!F38,T("LIMIT"))</f>
        <v>0</v>
      </c>
      <c r="J14" s="170">
        <f>J15+J16+'R2'!G6+'R2'!G38</f>
        <v>0</v>
      </c>
      <c r="K14" s="170">
        <f>IF(K15+K16+'R2'!H6+'R2'!H38&lt;800,K15+K16+'R2'!H6+'R2'!H38,T("LIMIT"))</f>
        <v>0</v>
      </c>
      <c r="L14" s="171">
        <f>IF(L15+L16+'R2'!I6+'R2'!I38&lt;800,L15+L16+'R2'!I6+'R2'!I38,T("LIMIT"))</f>
        <v>0</v>
      </c>
    </row>
    <row r="15" spans="1:12" ht="16.5" customHeight="1">
      <c r="A15" s="172" t="s">
        <v>0</v>
      </c>
      <c r="B15" s="385"/>
      <c r="C15" s="386"/>
      <c r="D15" s="333" t="s">
        <v>397</v>
      </c>
      <c r="E15" s="334"/>
      <c r="F15" s="334"/>
      <c r="G15" s="335"/>
      <c r="H15" s="175" t="s">
        <v>19</v>
      </c>
      <c r="I15" s="176">
        <v>0</v>
      </c>
      <c r="J15" s="176">
        <v>0</v>
      </c>
      <c r="K15" s="177">
        <f>I15+J15</f>
        <v>0</v>
      </c>
      <c r="L15" s="178">
        <v>0</v>
      </c>
    </row>
    <row r="16" spans="1:12" ht="16.5" customHeight="1">
      <c r="A16" s="172" t="s">
        <v>1</v>
      </c>
      <c r="B16" s="385"/>
      <c r="C16" s="386"/>
      <c r="D16" s="399" t="s">
        <v>441</v>
      </c>
      <c r="E16" s="400"/>
      <c r="F16" s="400"/>
      <c r="G16" s="401"/>
      <c r="H16" s="175" t="s">
        <v>20</v>
      </c>
      <c r="I16" s="179">
        <f>I17+I26+I36</f>
        <v>0</v>
      </c>
      <c r="J16" s="179">
        <f>J17+J26+J36</f>
        <v>0</v>
      </c>
      <c r="K16" s="179">
        <f>K17+K26+K36</f>
        <v>0</v>
      </c>
      <c r="L16" s="180">
        <f>L17+L26+L36</f>
        <v>0</v>
      </c>
    </row>
    <row r="17" spans="1:12" ht="16.5" customHeight="1">
      <c r="A17" s="181" t="s">
        <v>1</v>
      </c>
      <c r="B17" s="182" t="s">
        <v>3</v>
      </c>
      <c r="C17" s="182"/>
      <c r="D17" s="399" t="s">
        <v>442</v>
      </c>
      <c r="E17" s="400"/>
      <c r="F17" s="400"/>
      <c r="G17" s="401"/>
      <c r="H17" s="175" t="s">
        <v>21</v>
      </c>
      <c r="I17" s="179">
        <f>SUM(I18:I25)</f>
        <v>0</v>
      </c>
      <c r="J17" s="179">
        <f>SUM(J18:J25)</f>
        <v>0</v>
      </c>
      <c r="K17" s="179">
        <f>I17+J17</f>
        <v>0</v>
      </c>
      <c r="L17" s="180">
        <f>SUM(L18:L25)</f>
        <v>0</v>
      </c>
    </row>
    <row r="18" spans="1:12" ht="16.5" customHeight="1">
      <c r="A18" s="159" t="s">
        <v>1</v>
      </c>
      <c r="B18" s="86" t="s">
        <v>3</v>
      </c>
      <c r="C18" s="86">
        <v>1</v>
      </c>
      <c r="D18" s="333" t="s">
        <v>9</v>
      </c>
      <c r="E18" s="334"/>
      <c r="F18" s="334"/>
      <c r="G18" s="335"/>
      <c r="H18" s="175" t="s">
        <v>22</v>
      </c>
      <c r="I18" s="176">
        <v>0</v>
      </c>
      <c r="J18" s="176">
        <v>0</v>
      </c>
      <c r="K18" s="177">
        <f aca="true" t="shared" si="0" ref="K18:K40">I18+J18</f>
        <v>0</v>
      </c>
      <c r="L18" s="178">
        <v>0</v>
      </c>
    </row>
    <row r="19" spans="1:12" ht="16.5" customHeight="1">
      <c r="A19" s="391"/>
      <c r="B19" s="392"/>
      <c r="C19" s="86">
        <v>2</v>
      </c>
      <c r="D19" s="333" t="s">
        <v>337</v>
      </c>
      <c r="E19" s="334"/>
      <c r="F19" s="334"/>
      <c r="G19" s="335"/>
      <c r="H19" s="175" t="s">
        <v>23</v>
      </c>
      <c r="I19" s="176">
        <v>0</v>
      </c>
      <c r="J19" s="176">
        <v>0</v>
      </c>
      <c r="K19" s="177">
        <f t="shared" si="0"/>
        <v>0</v>
      </c>
      <c r="L19" s="178">
        <v>0</v>
      </c>
    </row>
    <row r="20" spans="1:12" ht="16.5" customHeight="1">
      <c r="A20" s="394"/>
      <c r="B20" s="392"/>
      <c r="C20" s="86">
        <v>3</v>
      </c>
      <c r="D20" s="333" t="s">
        <v>10</v>
      </c>
      <c r="E20" s="334"/>
      <c r="F20" s="334"/>
      <c r="G20" s="335"/>
      <c r="H20" s="175" t="s">
        <v>24</v>
      </c>
      <c r="I20" s="176">
        <v>0</v>
      </c>
      <c r="J20" s="176">
        <v>0</v>
      </c>
      <c r="K20" s="177">
        <f t="shared" si="0"/>
        <v>0</v>
      </c>
      <c r="L20" s="178">
        <v>0</v>
      </c>
    </row>
    <row r="21" spans="1:12" ht="16.5" customHeight="1">
      <c r="A21" s="394"/>
      <c r="B21" s="392"/>
      <c r="C21" s="86">
        <v>4</v>
      </c>
      <c r="D21" s="333" t="s">
        <v>11</v>
      </c>
      <c r="E21" s="334"/>
      <c r="F21" s="334"/>
      <c r="G21" s="335"/>
      <c r="H21" s="175" t="s">
        <v>25</v>
      </c>
      <c r="I21" s="176">
        <v>0</v>
      </c>
      <c r="J21" s="176">
        <v>0</v>
      </c>
      <c r="K21" s="177">
        <f>I21+J21</f>
        <v>0</v>
      </c>
      <c r="L21" s="178">
        <v>0</v>
      </c>
    </row>
    <row r="22" spans="1:12" ht="16.5" customHeight="1">
      <c r="A22" s="394"/>
      <c r="B22" s="392"/>
      <c r="C22" s="86">
        <v>5</v>
      </c>
      <c r="D22" s="333" t="s">
        <v>398</v>
      </c>
      <c r="E22" s="334"/>
      <c r="F22" s="334"/>
      <c r="G22" s="335"/>
      <c r="H22" s="175" t="s">
        <v>26</v>
      </c>
      <c r="I22" s="176">
        <v>0</v>
      </c>
      <c r="J22" s="176">
        <v>0</v>
      </c>
      <c r="K22" s="177">
        <f t="shared" si="0"/>
        <v>0</v>
      </c>
      <c r="L22" s="178">
        <v>0</v>
      </c>
    </row>
    <row r="23" spans="1:12" ht="16.5" customHeight="1">
      <c r="A23" s="394"/>
      <c r="B23" s="392"/>
      <c r="C23" s="86">
        <v>6</v>
      </c>
      <c r="D23" s="333" t="s">
        <v>334</v>
      </c>
      <c r="E23" s="334"/>
      <c r="F23" s="334"/>
      <c r="G23" s="335"/>
      <c r="H23" s="175" t="s">
        <v>27</v>
      </c>
      <c r="I23" s="176">
        <v>0</v>
      </c>
      <c r="J23" s="176">
        <v>0</v>
      </c>
      <c r="K23" s="177">
        <f t="shared" si="0"/>
        <v>0</v>
      </c>
      <c r="L23" s="178">
        <v>0</v>
      </c>
    </row>
    <row r="24" spans="1:12" ht="16.5" customHeight="1">
      <c r="A24" s="394"/>
      <c r="B24" s="392"/>
      <c r="C24" s="86">
        <v>7</v>
      </c>
      <c r="D24" s="333" t="s">
        <v>346</v>
      </c>
      <c r="E24" s="334"/>
      <c r="F24" s="334"/>
      <c r="G24" s="335"/>
      <c r="H24" s="175" t="s">
        <v>28</v>
      </c>
      <c r="I24" s="176">
        <v>0</v>
      </c>
      <c r="J24" s="176">
        <v>0</v>
      </c>
      <c r="K24" s="177">
        <f t="shared" si="0"/>
        <v>0</v>
      </c>
      <c r="L24" s="178">
        <v>0</v>
      </c>
    </row>
    <row r="25" spans="1:12" ht="16.5" customHeight="1">
      <c r="A25" s="398"/>
      <c r="B25" s="325"/>
      <c r="C25" s="86">
        <v>8</v>
      </c>
      <c r="D25" s="333" t="s">
        <v>333</v>
      </c>
      <c r="E25" s="334"/>
      <c r="F25" s="334"/>
      <c r="G25" s="335"/>
      <c r="H25" s="175" t="s">
        <v>29</v>
      </c>
      <c r="I25" s="176">
        <v>0</v>
      </c>
      <c r="J25" s="176">
        <v>0</v>
      </c>
      <c r="K25" s="177">
        <f t="shared" si="0"/>
        <v>0</v>
      </c>
      <c r="L25" s="178">
        <v>0</v>
      </c>
    </row>
    <row r="26" spans="1:12" ht="16.5" customHeight="1">
      <c r="A26" s="181" t="s">
        <v>1</v>
      </c>
      <c r="B26" s="182" t="s">
        <v>4</v>
      </c>
      <c r="C26" s="182"/>
      <c r="D26" s="399" t="s">
        <v>443</v>
      </c>
      <c r="E26" s="400"/>
      <c r="F26" s="400"/>
      <c r="G26" s="401"/>
      <c r="H26" s="175" t="s">
        <v>30</v>
      </c>
      <c r="I26" s="179">
        <f>SUM(I27:I35)</f>
        <v>0</v>
      </c>
      <c r="J26" s="179">
        <f>SUM(J27:J35)</f>
        <v>0</v>
      </c>
      <c r="K26" s="179">
        <f>SUM(K27:K35)</f>
        <v>0</v>
      </c>
      <c r="L26" s="180">
        <f>SUM(L27:L35)</f>
        <v>0</v>
      </c>
    </row>
    <row r="27" spans="1:12" ht="16.5" customHeight="1">
      <c r="A27" s="159" t="s">
        <v>1</v>
      </c>
      <c r="B27" s="86" t="s">
        <v>4</v>
      </c>
      <c r="C27" s="86">
        <v>1</v>
      </c>
      <c r="D27" s="333" t="s">
        <v>12</v>
      </c>
      <c r="E27" s="334"/>
      <c r="F27" s="334"/>
      <c r="G27" s="335"/>
      <c r="H27" s="175" t="s">
        <v>31</v>
      </c>
      <c r="I27" s="176">
        <v>0</v>
      </c>
      <c r="J27" s="176">
        <v>0</v>
      </c>
      <c r="K27" s="177">
        <f t="shared" si="0"/>
        <v>0</v>
      </c>
      <c r="L27" s="178">
        <v>0</v>
      </c>
    </row>
    <row r="28" spans="1:12" ht="16.5" customHeight="1">
      <c r="A28" s="391"/>
      <c r="B28" s="392"/>
      <c r="C28" s="86">
        <v>2</v>
      </c>
      <c r="D28" s="333" t="s">
        <v>338</v>
      </c>
      <c r="E28" s="334"/>
      <c r="F28" s="334"/>
      <c r="G28" s="335"/>
      <c r="H28" s="175" t="s">
        <v>32</v>
      </c>
      <c r="I28" s="176">
        <v>0</v>
      </c>
      <c r="J28" s="176">
        <v>0</v>
      </c>
      <c r="K28" s="177">
        <f t="shared" si="0"/>
        <v>0</v>
      </c>
      <c r="L28" s="178">
        <v>0</v>
      </c>
    </row>
    <row r="29" spans="1:12" ht="16.5" customHeight="1">
      <c r="A29" s="394"/>
      <c r="B29" s="392"/>
      <c r="C29" s="86">
        <v>3</v>
      </c>
      <c r="D29" s="333" t="s">
        <v>13</v>
      </c>
      <c r="E29" s="334"/>
      <c r="F29" s="334"/>
      <c r="G29" s="335"/>
      <c r="H29" s="175" t="s">
        <v>33</v>
      </c>
      <c r="I29" s="176">
        <v>0</v>
      </c>
      <c r="J29" s="176">
        <v>0</v>
      </c>
      <c r="K29" s="177">
        <f t="shared" si="0"/>
        <v>0</v>
      </c>
      <c r="L29" s="178">
        <v>0</v>
      </c>
    </row>
    <row r="30" spans="1:12" ht="16.5" customHeight="1">
      <c r="A30" s="394"/>
      <c r="B30" s="392"/>
      <c r="C30" s="86">
        <v>4</v>
      </c>
      <c r="D30" s="333" t="s">
        <v>14</v>
      </c>
      <c r="E30" s="334"/>
      <c r="F30" s="334"/>
      <c r="G30" s="335"/>
      <c r="H30" s="175" t="s">
        <v>34</v>
      </c>
      <c r="I30" s="176">
        <v>0</v>
      </c>
      <c r="J30" s="176">
        <v>0</v>
      </c>
      <c r="K30" s="177">
        <f t="shared" si="0"/>
        <v>0</v>
      </c>
      <c r="L30" s="178">
        <v>0</v>
      </c>
    </row>
    <row r="31" spans="1:12" ht="16.5" customHeight="1">
      <c r="A31" s="394"/>
      <c r="B31" s="392"/>
      <c r="C31" s="86">
        <v>5</v>
      </c>
      <c r="D31" s="333" t="s">
        <v>517</v>
      </c>
      <c r="E31" s="334"/>
      <c r="F31" s="334"/>
      <c r="G31" s="335"/>
      <c r="H31" s="175" t="s">
        <v>35</v>
      </c>
      <c r="I31" s="176">
        <v>0</v>
      </c>
      <c r="J31" s="176">
        <v>0</v>
      </c>
      <c r="K31" s="177">
        <f t="shared" si="0"/>
        <v>0</v>
      </c>
      <c r="L31" s="178">
        <v>0</v>
      </c>
    </row>
    <row r="32" spans="1:12" ht="16.5" customHeight="1">
      <c r="A32" s="394"/>
      <c r="B32" s="392"/>
      <c r="C32" s="86">
        <v>6</v>
      </c>
      <c r="D32" s="333" t="s">
        <v>335</v>
      </c>
      <c r="E32" s="334"/>
      <c r="F32" s="334"/>
      <c r="G32" s="335"/>
      <c r="H32" s="175" t="s">
        <v>36</v>
      </c>
      <c r="I32" s="176">
        <v>0</v>
      </c>
      <c r="J32" s="176">
        <v>0</v>
      </c>
      <c r="K32" s="177">
        <f t="shared" si="0"/>
        <v>0</v>
      </c>
      <c r="L32" s="178">
        <v>0</v>
      </c>
    </row>
    <row r="33" spans="1:12" ht="16.5" customHeight="1">
      <c r="A33" s="394"/>
      <c r="B33" s="392"/>
      <c r="C33" s="86">
        <v>7</v>
      </c>
      <c r="D33" s="333" t="s">
        <v>488</v>
      </c>
      <c r="E33" s="334"/>
      <c r="F33" s="334"/>
      <c r="G33" s="335"/>
      <c r="H33" s="175" t="s">
        <v>37</v>
      </c>
      <c r="I33" s="176">
        <v>0</v>
      </c>
      <c r="J33" s="176">
        <v>0</v>
      </c>
      <c r="K33" s="177">
        <f t="shared" si="0"/>
        <v>0</v>
      </c>
      <c r="L33" s="178">
        <v>0</v>
      </c>
    </row>
    <row r="34" spans="1:12" ht="16.5" customHeight="1">
      <c r="A34" s="394"/>
      <c r="B34" s="392"/>
      <c r="C34" s="86">
        <v>8</v>
      </c>
      <c r="D34" s="333" t="s">
        <v>336</v>
      </c>
      <c r="E34" s="334"/>
      <c r="F34" s="334"/>
      <c r="G34" s="335"/>
      <c r="H34" s="175" t="s">
        <v>38</v>
      </c>
      <c r="I34" s="176">
        <v>0</v>
      </c>
      <c r="J34" s="176">
        <v>0</v>
      </c>
      <c r="K34" s="177">
        <f t="shared" si="0"/>
        <v>0</v>
      </c>
      <c r="L34" s="178">
        <v>0</v>
      </c>
    </row>
    <row r="35" spans="1:12" ht="16.5" customHeight="1">
      <c r="A35" s="398"/>
      <c r="B35" s="325"/>
      <c r="C35" s="183">
        <v>9</v>
      </c>
      <c r="D35" s="333" t="s">
        <v>399</v>
      </c>
      <c r="E35" s="334"/>
      <c r="F35" s="334"/>
      <c r="G35" s="335"/>
      <c r="H35" s="175" t="s">
        <v>39</v>
      </c>
      <c r="I35" s="176">
        <v>0</v>
      </c>
      <c r="J35" s="176">
        <v>0</v>
      </c>
      <c r="K35" s="177">
        <f t="shared" si="0"/>
        <v>0</v>
      </c>
      <c r="L35" s="178">
        <v>0</v>
      </c>
    </row>
    <row r="36" spans="1:12" ht="16.5" customHeight="1">
      <c r="A36" s="181" t="s">
        <v>1</v>
      </c>
      <c r="B36" s="182" t="s">
        <v>5</v>
      </c>
      <c r="C36" s="182"/>
      <c r="D36" s="399" t="s">
        <v>444</v>
      </c>
      <c r="E36" s="400"/>
      <c r="F36" s="400"/>
      <c r="G36" s="401"/>
      <c r="H36" s="175" t="s">
        <v>40</v>
      </c>
      <c r="I36" s="179">
        <f>SUM(I37:I43)</f>
        <v>0</v>
      </c>
      <c r="J36" s="179">
        <f>SUM(J37:J43)</f>
        <v>0</v>
      </c>
      <c r="K36" s="179">
        <f>SUM(K37:K43)</f>
        <v>0</v>
      </c>
      <c r="L36" s="180">
        <f>SUM(L37:L43)</f>
        <v>0</v>
      </c>
    </row>
    <row r="37" spans="1:12" ht="16.5" customHeight="1">
      <c r="A37" s="159" t="s">
        <v>1</v>
      </c>
      <c r="B37" s="86" t="s">
        <v>5</v>
      </c>
      <c r="C37" s="86">
        <v>1</v>
      </c>
      <c r="D37" s="312" t="s">
        <v>599</v>
      </c>
      <c r="E37" s="313"/>
      <c r="F37" s="313"/>
      <c r="G37" s="314"/>
      <c r="H37" s="175" t="s">
        <v>41</v>
      </c>
      <c r="I37" s="176">
        <v>0</v>
      </c>
      <c r="J37" s="176">
        <v>0</v>
      </c>
      <c r="K37" s="177">
        <f t="shared" si="0"/>
        <v>0</v>
      </c>
      <c r="L37" s="178">
        <v>0</v>
      </c>
    </row>
    <row r="38" spans="1:12" ht="16.5" customHeight="1">
      <c r="A38" s="391"/>
      <c r="B38" s="392"/>
      <c r="C38" s="86">
        <v>2</v>
      </c>
      <c r="D38" s="333" t="s">
        <v>400</v>
      </c>
      <c r="E38" s="334"/>
      <c r="F38" s="334"/>
      <c r="G38" s="335"/>
      <c r="H38" s="175" t="s">
        <v>42</v>
      </c>
      <c r="I38" s="176">
        <v>0</v>
      </c>
      <c r="J38" s="176">
        <v>0</v>
      </c>
      <c r="K38" s="177">
        <f t="shared" si="0"/>
        <v>0</v>
      </c>
      <c r="L38" s="178">
        <v>0</v>
      </c>
    </row>
    <row r="39" spans="1:12" ht="16.5" customHeight="1">
      <c r="A39" s="394"/>
      <c r="B39" s="392"/>
      <c r="C39" s="86">
        <v>3</v>
      </c>
      <c r="D39" s="333" t="s">
        <v>491</v>
      </c>
      <c r="E39" s="334"/>
      <c r="F39" s="334"/>
      <c r="G39" s="335"/>
      <c r="H39" s="175" t="s">
        <v>43</v>
      </c>
      <c r="I39" s="176">
        <v>0</v>
      </c>
      <c r="J39" s="176">
        <v>0</v>
      </c>
      <c r="K39" s="177">
        <f t="shared" si="0"/>
        <v>0</v>
      </c>
      <c r="L39" s="178">
        <v>0</v>
      </c>
    </row>
    <row r="40" spans="1:12" ht="24" customHeight="1">
      <c r="A40" s="394"/>
      <c r="B40" s="392"/>
      <c r="C40" s="86">
        <v>4</v>
      </c>
      <c r="D40" s="312" t="s">
        <v>600</v>
      </c>
      <c r="E40" s="313"/>
      <c r="F40" s="313"/>
      <c r="G40" s="314"/>
      <c r="H40" s="184" t="s">
        <v>44</v>
      </c>
      <c r="I40" s="176">
        <v>0</v>
      </c>
      <c r="J40" s="176">
        <v>0</v>
      </c>
      <c r="K40" s="177">
        <f t="shared" si="0"/>
        <v>0</v>
      </c>
      <c r="L40" s="178">
        <v>0</v>
      </c>
    </row>
    <row r="41" spans="1:12" ht="16.5" customHeight="1">
      <c r="A41" s="394"/>
      <c r="B41" s="392"/>
      <c r="C41" s="86">
        <v>5</v>
      </c>
      <c r="D41" s="333" t="s">
        <v>401</v>
      </c>
      <c r="E41" s="334"/>
      <c r="F41" s="334"/>
      <c r="G41" s="335"/>
      <c r="H41" s="184" t="s">
        <v>65</v>
      </c>
      <c r="I41" s="176">
        <v>0</v>
      </c>
      <c r="J41" s="176">
        <v>0</v>
      </c>
      <c r="K41" s="177">
        <f>I41+J41</f>
        <v>0</v>
      </c>
      <c r="L41" s="178">
        <v>0</v>
      </c>
    </row>
    <row r="42" spans="1:12" ht="16.5" customHeight="1">
      <c r="A42" s="394"/>
      <c r="B42" s="392"/>
      <c r="C42" s="86">
        <v>6</v>
      </c>
      <c r="D42" s="333" t="s">
        <v>402</v>
      </c>
      <c r="E42" s="334"/>
      <c r="F42" s="334"/>
      <c r="G42" s="335"/>
      <c r="H42" s="184" t="s">
        <v>66</v>
      </c>
      <c r="I42" s="176">
        <v>0</v>
      </c>
      <c r="J42" s="176">
        <v>0</v>
      </c>
      <c r="K42" s="177">
        <f>I42+J42</f>
        <v>0</v>
      </c>
      <c r="L42" s="178">
        <v>0</v>
      </c>
    </row>
    <row r="43" spans="1:12" ht="16.5" customHeight="1" thickBot="1">
      <c r="A43" s="395"/>
      <c r="B43" s="396"/>
      <c r="C43" s="185">
        <v>7</v>
      </c>
      <c r="D43" s="418" t="s">
        <v>347</v>
      </c>
      <c r="E43" s="419"/>
      <c r="F43" s="419"/>
      <c r="G43" s="420"/>
      <c r="H43" s="186" t="s">
        <v>67</v>
      </c>
      <c r="I43" s="187">
        <v>0</v>
      </c>
      <c r="J43" s="187">
        <v>0</v>
      </c>
      <c r="K43" s="188">
        <f>I43+J43</f>
        <v>0</v>
      </c>
      <c r="L43" s="189">
        <v>0</v>
      </c>
    </row>
    <row r="44" spans="1:12" ht="12.75">
      <c r="A44" s="371" t="s">
        <v>516</v>
      </c>
      <c r="B44" s="372"/>
      <c r="C44" s="372"/>
      <c r="D44" s="372"/>
      <c r="E44" s="372"/>
      <c r="F44" s="372"/>
      <c r="G44" s="372"/>
      <c r="H44" s="372"/>
      <c r="I44" s="372"/>
      <c r="J44" s="372"/>
      <c r="K44" s="372"/>
      <c r="L44" s="372"/>
    </row>
    <row r="45" spans="1:12" ht="12.75">
      <c r="A45" s="373">
        <v>1</v>
      </c>
      <c r="B45" s="374"/>
      <c r="C45" s="374"/>
      <c r="D45" s="374"/>
      <c r="E45" s="374"/>
      <c r="F45" s="374"/>
      <c r="G45" s="374"/>
      <c r="H45" s="374"/>
      <c r="I45" s="374"/>
      <c r="J45" s="374"/>
      <c r="K45" s="374"/>
      <c r="L45" s="374"/>
    </row>
    <row r="46" spans="1:12" ht="12.75">
      <c r="A46" s="190"/>
      <c r="B46" s="190"/>
      <c r="C46" s="190"/>
      <c r="D46" s="190"/>
      <c r="E46" s="190"/>
      <c r="F46" s="191"/>
      <c r="G46" s="191"/>
      <c r="H46" s="190"/>
      <c r="I46" s="190"/>
      <c r="J46" s="190"/>
      <c r="K46" s="190"/>
      <c r="L46" s="190"/>
    </row>
    <row r="47" spans="1:12" ht="12.75">
      <c r="A47" s="11"/>
      <c r="B47" s="11"/>
      <c r="C47" s="11"/>
      <c r="D47" s="11"/>
      <c r="E47" s="11"/>
      <c r="F47" s="12"/>
      <c r="G47" s="12"/>
      <c r="H47" s="11"/>
      <c r="I47" s="11"/>
      <c r="J47" s="11"/>
      <c r="K47" s="11"/>
      <c r="L47" s="11"/>
    </row>
    <row r="48" spans="1:12" ht="12.75">
      <c r="A48" s="11"/>
      <c r="B48" s="11"/>
      <c r="C48" s="11"/>
      <c r="D48" s="11"/>
      <c r="E48" s="11"/>
      <c r="F48" s="12"/>
      <c r="G48" s="12"/>
      <c r="H48" s="11"/>
      <c r="I48" s="11"/>
      <c r="J48" s="11"/>
      <c r="K48" s="11"/>
      <c r="L48" s="11"/>
    </row>
    <row r="49" spans="1:12" ht="12.75">
      <c r="A49" s="11"/>
      <c r="B49" s="11"/>
      <c r="C49" s="11"/>
      <c r="D49" s="11"/>
      <c r="E49" s="11"/>
      <c r="F49" s="12"/>
      <c r="G49" s="12"/>
      <c r="H49" s="11"/>
      <c r="I49" s="11"/>
      <c r="J49" s="11"/>
      <c r="K49" s="11"/>
      <c r="L49" s="11"/>
    </row>
    <row r="50" spans="1:12" ht="12.75">
      <c r="A50" s="11"/>
      <c r="B50" s="11"/>
      <c r="C50" s="11"/>
      <c r="D50" s="11"/>
      <c r="E50" s="11"/>
      <c r="F50" s="12"/>
      <c r="G50" s="12"/>
      <c r="H50" s="11"/>
      <c r="I50" s="11"/>
      <c r="J50" s="11"/>
      <c r="K50" s="11"/>
      <c r="L50" s="11"/>
    </row>
    <row r="51" spans="1:12" ht="12.75">
      <c r="A51" s="11"/>
      <c r="B51" s="11"/>
      <c r="C51" s="11"/>
      <c r="D51" s="11"/>
      <c r="E51" s="11"/>
      <c r="F51" s="12"/>
      <c r="G51" s="12"/>
      <c r="H51" s="11"/>
      <c r="I51" s="11"/>
      <c r="J51" s="11"/>
      <c r="K51" s="11"/>
      <c r="L51" s="11"/>
    </row>
    <row r="52" spans="1:12" ht="12.75">
      <c r="A52" s="11"/>
      <c r="B52" s="11"/>
      <c r="C52" s="11"/>
      <c r="D52" s="11"/>
      <c r="E52" s="11"/>
      <c r="F52" s="12"/>
      <c r="G52" s="12"/>
      <c r="H52" s="11"/>
      <c r="I52" s="11"/>
      <c r="J52" s="11"/>
      <c r="K52" s="11"/>
      <c r="L52" s="11"/>
    </row>
    <row r="53" spans="1:12" ht="12.75">
      <c r="A53" s="11"/>
      <c r="B53" s="11"/>
      <c r="C53" s="11"/>
      <c r="D53" s="11"/>
      <c r="E53" s="11"/>
      <c r="F53" s="12"/>
      <c r="G53" s="12"/>
      <c r="H53" s="11"/>
      <c r="I53" s="11"/>
      <c r="J53" s="11"/>
      <c r="K53" s="11"/>
      <c r="L53" s="11"/>
    </row>
    <row r="54" spans="1:12" ht="12.75">
      <c r="A54" s="11"/>
      <c r="B54" s="11"/>
      <c r="C54" s="11"/>
      <c r="D54" s="11"/>
      <c r="E54" s="11"/>
      <c r="F54" s="12"/>
      <c r="G54" s="12"/>
      <c r="H54" s="11"/>
      <c r="I54" s="11"/>
      <c r="J54" s="11"/>
      <c r="K54" s="11"/>
      <c r="L54" s="11"/>
    </row>
    <row r="55" spans="1:12" ht="12.75">
      <c r="A55" s="11"/>
      <c r="B55" s="11"/>
      <c r="C55" s="11"/>
      <c r="D55" s="11"/>
      <c r="E55" s="11"/>
      <c r="F55" s="12"/>
      <c r="G55" s="12"/>
      <c r="H55" s="11"/>
      <c r="I55" s="11"/>
      <c r="J55" s="11"/>
      <c r="K55" s="11"/>
      <c r="L55" s="11"/>
    </row>
    <row r="56" spans="1:12" ht="12.75">
      <c r="A56" s="11"/>
      <c r="B56" s="11"/>
      <c r="C56" s="11"/>
      <c r="D56" s="11"/>
      <c r="E56" s="11"/>
      <c r="F56" s="12"/>
      <c r="G56" s="12"/>
      <c r="H56" s="11"/>
      <c r="I56" s="11"/>
      <c r="J56" s="11"/>
      <c r="K56" s="11"/>
      <c r="L56" s="11"/>
    </row>
    <row r="57" spans="1:12" ht="12.75">
      <c r="A57" s="11"/>
      <c r="B57" s="11"/>
      <c r="C57" s="11"/>
      <c r="D57" s="11"/>
      <c r="E57" s="11"/>
      <c r="F57" s="12"/>
      <c r="G57" s="12"/>
      <c r="H57" s="11"/>
      <c r="I57" s="11"/>
      <c r="J57" s="11"/>
      <c r="K57" s="11"/>
      <c r="L57" s="11"/>
    </row>
    <row r="58" spans="1:12" ht="12.75">
      <c r="A58" s="11"/>
      <c r="B58" s="11"/>
      <c r="C58" s="11"/>
      <c r="D58" s="11"/>
      <c r="E58" s="11"/>
      <c r="F58" s="12"/>
      <c r="G58" s="12"/>
      <c r="H58" s="11"/>
      <c r="I58" s="11"/>
      <c r="J58" s="11"/>
      <c r="K58" s="11"/>
      <c r="L58" s="11"/>
    </row>
    <row r="59" spans="1:12" ht="12.75">
      <c r="A59" s="11"/>
      <c r="B59" s="11"/>
      <c r="C59" s="11"/>
      <c r="D59" s="11"/>
      <c r="E59" s="11"/>
      <c r="F59" s="12"/>
      <c r="G59" s="12"/>
      <c r="H59" s="11"/>
      <c r="I59" s="11"/>
      <c r="J59" s="11"/>
      <c r="K59" s="11"/>
      <c r="L59" s="11"/>
    </row>
    <row r="60" spans="1:12" ht="12.75">
      <c r="A60" s="11"/>
      <c r="B60" s="11"/>
      <c r="C60" s="11"/>
      <c r="D60" s="11"/>
      <c r="E60" s="11"/>
      <c r="F60" s="12"/>
      <c r="G60" s="12"/>
      <c r="H60" s="11"/>
      <c r="I60" s="11"/>
      <c r="J60" s="11"/>
      <c r="K60" s="11"/>
      <c r="L60" s="11"/>
    </row>
    <row r="61" spans="1:12" ht="12.75">
      <c r="A61" s="11"/>
      <c r="B61" s="11"/>
      <c r="C61" s="11"/>
      <c r="D61" s="11"/>
      <c r="E61" s="11"/>
      <c r="F61" s="12"/>
      <c r="G61" s="12"/>
      <c r="H61" s="11"/>
      <c r="I61" s="11"/>
      <c r="J61" s="11"/>
      <c r="K61" s="11"/>
      <c r="L61" s="11"/>
    </row>
    <row r="62" spans="1:12" ht="12.75">
      <c r="A62" s="11"/>
      <c r="B62" s="11"/>
      <c r="C62" s="11"/>
      <c r="D62" s="11"/>
      <c r="E62" s="11"/>
      <c r="F62" s="12"/>
      <c r="G62" s="12"/>
      <c r="H62" s="11"/>
      <c r="I62" s="11"/>
      <c r="J62" s="11"/>
      <c r="K62" s="11"/>
      <c r="L62" s="11"/>
    </row>
    <row r="63" spans="1:12" ht="12.75">
      <c r="A63" s="11"/>
      <c r="B63" s="11"/>
      <c r="C63" s="11"/>
      <c r="D63" s="11"/>
      <c r="E63" s="11"/>
      <c r="F63" s="12"/>
      <c r="G63" s="12"/>
      <c r="H63" s="11"/>
      <c r="I63" s="11"/>
      <c r="J63" s="11"/>
      <c r="K63" s="11"/>
      <c r="L63" s="11"/>
    </row>
    <row r="64" spans="1:12" ht="12.75">
      <c r="A64" s="11"/>
      <c r="B64" s="11"/>
      <c r="C64" s="11"/>
      <c r="D64" s="11"/>
      <c r="E64" s="11"/>
      <c r="F64" s="12"/>
      <c r="G64" s="12"/>
      <c r="H64" s="11"/>
      <c r="I64" s="11"/>
      <c r="J64" s="11"/>
      <c r="K64" s="11"/>
      <c r="L64" s="11"/>
    </row>
    <row r="65" spans="1:12" ht="12.75">
      <c r="A65" s="11"/>
      <c r="B65" s="11"/>
      <c r="C65" s="11"/>
      <c r="D65" s="11"/>
      <c r="E65" s="11"/>
      <c r="F65" s="12"/>
      <c r="G65" s="12"/>
      <c r="H65" s="11"/>
      <c r="I65" s="11"/>
      <c r="J65" s="11"/>
      <c r="K65" s="11"/>
      <c r="L65" s="11"/>
    </row>
    <row r="66" spans="1:12" ht="12.75">
      <c r="A66" s="11"/>
      <c r="B66" s="11"/>
      <c r="C66" s="11"/>
      <c r="D66" s="11"/>
      <c r="E66" s="11"/>
      <c r="F66" s="12"/>
      <c r="G66" s="12"/>
      <c r="H66" s="11"/>
      <c r="I66" s="11"/>
      <c r="J66" s="11"/>
      <c r="K66" s="11"/>
      <c r="L66" s="11"/>
    </row>
    <row r="67" spans="1:12" ht="12.75">
      <c r="A67" s="11"/>
      <c r="B67" s="11"/>
      <c r="C67" s="11"/>
      <c r="D67" s="11"/>
      <c r="E67" s="11"/>
      <c r="F67" s="12"/>
      <c r="G67" s="12"/>
      <c r="H67" s="11"/>
      <c r="I67" s="11"/>
      <c r="J67" s="11"/>
      <c r="K67" s="11"/>
      <c r="L67" s="11"/>
    </row>
    <row r="68" spans="1:12" ht="12.75">
      <c r="A68" s="11"/>
      <c r="B68" s="11"/>
      <c r="C68" s="11"/>
      <c r="D68" s="11"/>
      <c r="E68" s="11"/>
      <c r="F68" s="12"/>
      <c r="G68" s="12"/>
      <c r="H68" s="11"/>
      <c r="I68" s="11"/>
      <c r="J68" s="11"/>
      <c r="K68" s="11"/>
      <c r="L68" s="11"/>
    </row>
    <row r="69" spans="1:12" ht="12.75">
      <c r="A69" s="11"/>
      <c r="B69" s="11"/>
      <c r="C69" s="11"/>
      <c r="D69" s="11"/>
      <c r="E69" s="11"/>
      <c r="F69" s="12"/>
      <c r="G69" s="12"/>
      <c r="H69" s="11"/>
      <c r="I69" s="11"/>
      <c r="J69" s="11"/>
      <c r="K69" s="11"/>
      <c r="L69" s="11"/>
    </row>
    <row r="70" spans="1:12" ht="12.75">
      <c r="A70" s="11"/>
      <c r="B70" s="11"/>
      <c r="C70" s="11"/>
      <c r="D70" s="11"/>
      <c r="E70" s="11"/>
      <c r="F70" s="12"/>
      <c r="G70" s="12"/>
      <c r="H70" s="11"/>
      <c r="I70" s="11"/>
      <c r="J70" s="11"/>
      <c r="K70" s="11"/>
      <c r="L70" s="11"/>
    </row>
    <row r="71" spans="1:12" ht="12.75">
      <c r="A71" s="11"/>
      <c r="B71" s="11"/>
      <c r="C71" s="11"/>
      <c r="D71" s="11"/>
      <c r="E71" s="11"/>
      <c r="F71" s="12"/>
      <c r="G71" s="12"/>
      <c r="H71" s="11"/>
      <c r="I71" s="11"/>
      <c r="J71" s="11"/>
      <c r="K71" s="11"/>
      <c r="L71" s="11"/>
    </row>
    <row r="72" spans="1:12" ht="12.75">
      <c r="A72" s="11"/>
      <c r="B72" s="11"/>
      <c r="C72" s="11"/>
      <c r="D72" s="11"/>
      <c r="E72" s="11"/>
      <c r="F72" s="12"/>
      <c r="G72" s="12"/>
      <c r="H72" s="11"/>
      <c r="I72" s="11"/>
      <c r="J72" s="11"/>
      <c r="K72" s="11"/>
      <c r="L72" s="11"/>
    </row>
    <row r="73" spans="1:12" ht="12.75">
      <c r="A73" s="11"/>
      <c r="B73" s="11"/>
      <c r="C73" s="11"/>
      <c r="D73" s="11"/>
      <c r="E73" s="11"/>
      <c r="F73" s="12"/>
      <c r="G73" s="12"/>
      <c r="H73" s="11"/>
      <c r="I73" s="11"/>
      <c r="J73" s="11"/>
      <c r="K73" s="11"/>
      <c r="L73" s="11"/>
    </row>
    <row r="74" spans="1:12" ht="12.75">
      <c r="A74" s="11"/>
      <c r="B74" s="11"/>
      <c r="C74" s="11"/>
      <c r="D74" s="11"/>
      <c r="E74" s="11"/>
      <c r="F74" s="12"/>
      <c r="G74" s="12"/>
      <c r="H74" s="11"/>
      <c r="I74" s="11"/>
      <c r="J74" s="11"/>
      <c r="K74" s="11"/>
      <c r="L74" s="11"/>
    </row>
    <row r="75" spans="1:12" ht="12.75">
      <c r="A75" s="11"/>
      <c r="B75" s="11"/>
      <c r="C75" s="11"/>
      <c r="D75" s="11"/>
      <c r="E75" s="11"/>
      <c r="F75" s="12"/>
      <c r="G75" s="12"/>
      <c r="H75" s="11"/>
      <c r="I75" s="11"/>
      <c r="J75" s="11"/>
      <c r="K75" s="11"/>
      <c r="L75" s="11"/>
    </row>
    <row r="76" spans="1:12" ht="12.75">
      <c r="A76" s="11"/>
      <c r="B76" s="11"/>
      <c r="C76" s="11"/>
      <c r="D76" s="11"/>
      <c r="E76" s="11"/>
      <c r="F76" s="12"/>
      <c r="G76" s="12"/>
      <c r="H76" s="11"/>
      <c r="I76" s="11"/>
      <c r="J76" s="11"/>
      <c r="K76" s="11"/>
      <c r="L76" s="11"/>
    </row>
    <row r="77" spans="1:12" ht="12.75">
      <c r="A77" s="11"/>
      <c r="B77" s="11"/>
      <c r="C77" s="11"/>
      <c r="D77" s="11"/>
      <c r="E77" s="11"/>
      <c r="F77" s="12"/>
      <c r="G77" s="12"/>
      <c r="H77" s="11"/>
      <c r="I77" s="11"/>
      <c r="J77" s="11"/>
      <c r="K77" s="11"/>
      <c r="L77" s="11"/>
    </row>
    <row r="78" spans="1:12" ht="12.75">
      <c r="A78" s="11"/>
      <c r="B78" s="11"/>
      <c r="C78" s="11"/>
      <c r="D78" s="11"/>
      <c r="E78" s="11"/>
      <c r="F78" s="12"/>
      <c r="G78" s="12"/>
      <c r="H78" s="11"/>
      <c r="I78" s="11"/>
      <c r="J78" s="11"/>
      <c r="K78" s="11"/>
      <c r="L78" s="11"/>
    </row>
    <row r="79" spans="1:12" ht="12.75">
      <c r="A79" s="11"/>
      <c r="B79" s="11"/>
      <c r="C79" s="11"/>
      <c r="D79" s="11"/>
      <c r="E79" s="11"/>
      <c r="F79" s="12"/>
      <c r="G79" s="12"/>
      <c r="H79" s="11"/>
      <c r="I79" s="11"/>
      <c r="J79" s="11"/>
      <c r="K79" s="11"/>
      <c r="L79" s="11"/>
    </row>
    <row r="80" spans="1:12" ht="12.75">
      <c r="A80" s="11"/>
      <c r="B80" s="11"/>
      <c r="C80" s="11"/>
      <c r="D80" s="11"/>
      <c r="E80" s="11"/>
      <c r="F80" s="12"/>
      <c r="G80" s="12"/>
      <c r="H80" s="11"/>
      <c r="I80" s="11"/>
      <c r="J80" s="11"/>
      <c r="K80" s="11"/>
      <c r="L80" s="11"/>
    </row>
    <row r="81" spans="1:12" ht="12.75">
      <c r="A81" s="11"/>
      <c r="B81" s="11"/>
      <c r="C81" s="11"/>
      <c r="D81" s="11"/>
      <c r="E81" s="11"/>
      <c r="F81" s="12"/>
      <c r="G81" s="12"/>
      <c r="H81" s="11"/>
      <c r="I81" s="11"/>
      <c r="J81" s="11"/>
      <c r="K81" s="11"/>
      <c r="L81" s="11"/>
    </row>
    <row r="82" spans="1:12" ht="12.75">
      <c r="A82" s="11"/>
      <c r="B82" s="11"/>
      <c r="C82" s="11"/>
      <c r="D82" s="11"/>
      <c r="E82" s="11"/>
      <c r="F82" s="12"/>
      <c r="G82" s="12"/>
      <c r="H82" s="11"/>
      <c r="I82" s="11"/>
      <c r="J82" s="11"/>
      <c r="K82" s="11"/>
      <c r="L82" s="11"/>
    </row>
    <row r="83" spans="1:12" ht="12.75">
      <c r="A83" s="11"/>
      <c r="B83" s="11"/>
      <c r="C83" s="11"/>
      <c r="D83" s="11"/>
      <c r="E83" s="11"/>
      <c r="F83" s="12"/>
      <c r="G83" s="12"/>
      <c r="H83" s="11"/>
      <c r="I83" s="11"/>
      <c r="J83" s="11"/>
      <c r="K83" s="11"/>
      <c r="L83" s="11"/>
    </row>
    <row r="84" spans="1:12" ht="12.75">
      <c r="A84" s="11"/>
      <c r="B84" s="11"/>
      <c r="C84" s="11"/>
      <c r="D84" s="11"/>
      <c r="E84" s="11"/>
      <c r="F84" s="12"/>
      <c r="G84" s="12"/>
      <c r="H84" s="11"/>
      <c r="I84" s="11"/>
      <c r="J84" s="11"/>
      <c r="K84" s="11"/>
      <c r="L84" s="11"/>
    </row>
    <row r="85" spans="1:12" ht="12.75">
      <c r="A85" s="11"/>
      <c r="B85" s="11"/>
      <c r="C85" s="11"/>
      <c r="D85" s="11"/>
      <c r="E85" s="11"/>
      <c r="F85" s="12"/>
      <c r="G85" s="12"/>
      <c r="H85" s="11"/>
      <c r="I85" s="11"/>
      <c r="J85" s="11"/>
      <c r="K85" s="11"/>
      <c r="L85" s="11"/>
    </row>
    <row r="86" spans="1:12" ht="12.75">
      <c r="A86" s="11"/>
      <c r="B86" s="11"/>
      <c r="C86" s="11"/>
      <c r="D86" s="11"/>
      <c r="E86" s="11"/>
      <c r="F86" s="12"/>
      <c r="G86" s="12"/>
      <c r="H86" s="11"/>
      <c r="I86" s="11"/>
      <c r="J86" s="11"/>
      <c r="K86" s="11"/>
      <c r="L86" s="11"/>
    </row>
    <row r="87" spans="1:12" ht="12.75">
      <c r="A87" s="11"/>
      <c r="B87" s="11"/>
      <c r="C87" s="11"/>
      <c r="D87" s="11"/>
      <c r="E87" s="11"/>
      <c r="F87" s="12"/>
      <c r="G87" s="12"/>
      <c r="H87" s="11"/>
      <c r="I87" s="11"/>
      <c r="J87" s="11"/>
      <c r="K87" s="11"/>
      <c r="L87" s="11"/>
    </row>
    <row r="88" spans="1:12" ht="12.75">
      <c r="A88" s="11"/>
      <c r="B88" s="11"/>
      <c r="C88" s="11"/>
      <c r="D88" s="11"/>
      <c r="E88" s="11"/>
      <c r="F88" s="12"/>
      <c r="G88" s="12"/>
      <c r="H88" s="11"/>
      <c r="I88" s="11"/>
      <c r="J88" s="11"/>
      <c r="K88" s="11"/>
      <c r="L88" s="11"/>
    </row>
    <row r="89" spans="1:12" ht="12.75">
      <c r="A89" s="11"/>
      <c r="B89" s="11"/>
      <c r="C89" s="11"/>
      <c r="D89" s="11"/>
      <c r="E89" s="11"/>
      <c r="F89" s="12"/>
      <c r="G89" s="12"/>
      <c r="H89" s="11"/>
      <c r="I89" s="11"/>
      <c r="J89" s="11"/>
      <c r="K89" s="11"/>
      <c r="L89" s="11"/>
    </row>
    <row r="90" spans="1:12" ht="12.75">
      <c r="A90" s="11"/>
      <c r="B90" s="11"/>
      <c r="C90" s="11"/>
      <c r="D90" s="11"/>
      <c r="E90" s="11"/>
      <c r="F90" s="12"/>
      <c r="G90" s="12"/>
      <c r="H90" s="11"/>
      <c r="I90" s="11"/>
      <c r="J90" s="11"/>
      <c r="K90" s="11"/>
      <c r="L90" s="11"/>
    </row>
    <row r="91" spans="1:12" ht="12.75">
      <c r="A91" s="11"/>
      <c r="B91" s="11"/>
      <c r="C91" s="11"/>
      <c r="D91" s="11"/>
      <c r="E91" s="11"/>
      <c r="F91" s="12"/>
      <c r="G91" s="12"/>
      <c r="H91" s="11"/>
      <c r="I91" s="11"/>
      <c r="J91" s="11"/>
      <c r="K91" s="11"/>
      <c r="L91" s="11"/>
    </row>
    <row r="92" spans="1:12" ht="12.75">
      <c r="A92" s="11"/>
      <c r="B92" s="11"/>
      <c r="C92" s="11"/>
      <c r="D92" s="11"/>
      <c r="E92" s="11"/>
      <c r="F92" s="12"/>
      <c r="G92" s="12"/>
      <c r="H92" s="11"/>
      <c r="I92" s="11"/>
      <c r="J92" s="11"/>
      <c r="K92" s="11"/>
      <c r="L92" s="11"/>
    </row>
    <row r="93" spans="1:12" ht="12.75">
      <c r="A93" s="11"/>
      <c r="B93" s="11"/>
      <c r="C93" s="11"/>
      <c r="D93" s="11"/>
      <c r="E93" s="11"/>
      <c r="F93" s="12"/>
      <c r="G93" s="12"/>
      <c r="H93" s="11"/>
      <c r="I93" s="11"/>
      <c r="J93" s="11"/>
      <c r="K93" s="11"/>
      <c r="L93" s="11"/>
    </row>
    <row r="94" spans="1:12" ht="12.75">
      <c r="A94" s="11"/>
      <c r="B94" s="11"/>
      <c r="C94" s="11"/>
      <c r="D94" s="11"/>
      <c r="E94" s="11"/>
      <c r="F94" s="12"/>
      <c r="G94" s="12"/>
      <c r="H94" s="11"/>
      <c r="I94" s="11"/>
      <c r="J94" s="11"/>
      <c r="K94" s="11"/>
      <c r="L94" s="11"/>
    </row>
    <row r="95" spans="1:12" ht="12.75">
      <c r="A95" s="11"/>
      <c r="B95" s="11"/>
      <c r="C95" s="11"/>
      <c r="D95" s="11"/>
      <c r="E95" s="11"/>
      <c r="F95" s="12"/>
      <c r="G95" s="12"/>
      <c r="H95" s="11"/>
      <c r="I95" s="11"/>
      <c r="J95" s="11"/>
      <c r="K95" s="11"/>
      <c r="L95" s="11"/>
    </row>
    <row r="96" spans="1:12" ht="12.75">
      <c r="A96" s="11"/>
      <c r="B96" s="11"/>
      <c r="C96" s="11"/>
      <c r="D96" s="11"/>
      <c r="E96" s="11"/>
      <c r="F96" s="12"/>
      <c r="G96" s="12"/>
      <c r="H96" s="11"/>
      <c r="I96" s="11"/>
      <c r="J96" s="11"/>
      <c r="K96" s="11"/>
      <c r="L96" s="11"/>
    </row>
    <row r="97" spans="1:12" ht="12.75">
      <c r="A97" s="11"/>
      <c r="B97" s="11"/>
      <c r="C97" s="11"/>
      <c r="D97" s="11"/>
      <c r="E97" s="11"/>
      <c r="F97" s="12"/>
      <c r="G97" s="12"/>
      <c r="H97" s="11"/>
      <c r="I97" s="11"/>
      <c r="J97" s="11"/>
      <c r="K97" s="11"/>
      <c r="L97" s="11"/>
    </row>
    <row r="98" spans="1:12" ht="12.75">
      <c r="A98" s="11"/>
      <c r="B98" s="11"/>
      <c r="C98" s="11"/>
      <c r="D98" s="11"/>
      <c r="E98" s="11"/>
      <c r="F98" s="12"/>
      <c r="G98" s="12"/>
      <c r="H98" s="11"/>
      <c r="I98" s="11"/>
      <c r="J98" s="11"/>
      <c r="K98" s="11"/>
      <c r="L98" s="11"/>
    </row>
    <row r="99" spans="1:12" ht="12.75">
      <c r="A99" s="11"/>
      <c r="B99" s="11"/>
      <c r="C99" s="11"/>
      <c r="D99" s="11"/>
      <c r="E99" s="11"/>
      <c r="F99" s="12"/>
      <c r="G99" s="12"/>
      <c r="H99" s="11"/>
      <c r="I99" s="11"/>
      <c r="J99" s="11"/>
      <c r="K99" s="11"/>
      <c r="L99" s="11"/>
    </row>
    <row r="100" spans="1:12" ht="12.75">
      <c r="A100" s="11"/>
      <c r="B100" s="11"/>
      <c r="C100" s="11"/>
      <c r="D100" s="11"/>
      <c r="E100" s="11"/>
      <c r="F100" s="12"/>
      <c r="G100" s="12"/>
      <c r="H100" s="11"/>
      <c r="I100" s="11"/>
      <c r="J100" s="11"/>
      <c r="K100" s="11"/>
      <c r="L100" s="11"/>
    </row>
    <row r="101" spans="1:12" ht="12.75">
      <c r="A101" s="11"/>
      <c r="B101" s="11"/>
      <c r="C101" s="11"/>
      <c r="D101" s="11"/>
      <c r="E101" s="11"/>
      <c r="F101" s="12"/>
      <c r="G101" s="12"/>
      <c r="H101" s="11"/>
      <c r="I101" s="11"/>
      <c r="J101" s="11"/>
      <c r="K101" s="11"/>
      <c r="L101" s="11"/>
    </row>
    <row r="102" spans="1:12" ht="12.75">
      <c r="A102" s="11"/>
      <c r="B102" s="11"/>
      <c r="C102" s="11"/>
      <c r="D102" s="11"/>
      <c r="E102" s="11"/>
      <c r="F102" s="12"/>
      <c r="G102" s="12"/>
      <c r="H102" s="11"/>
      <c r="I102" s="11"/>
      <c r="J102" s="11"/>
      <c r="K102" s="11"/>
      <c r="L102" s="11"/>
    </row>
    <row r="103" spans="1:12" ht="12.75">
      <c r="A103" s="11"/>
      <c r="B103" s="11"/>
      <c r="C103" s="11"/>
      <c r="D103" s="11"/>
      <c r="E103" s="11"/>
      <c r="F103" s="12"/>
      <c r="G103" s="12"/>
      <c r="H103" s="11"/>
      <c r="I103" s="11"/>
      <c r="J103" s="11"/>
      <c r="K103" s="11"/>
      <c r="L103" s="11"/>
    </row>
    <row r="104" spans="1:12" ht="12.75">
      <c r="A104" s="11"/>
      <c r="B104" s="11"/>
      <c r="C104" s="11"/>
      <c r="D104" s="11"/>
      <c r="E104" s="11"/>
      <c r="F104" s="12"/>
      <c r="G104" s="12"/>
      <c r="H104" s="11"/>
      <c r="I104" s="11"/>
      <c r="J104" s="11"/>
      <c r="K104" s="11"/>
      <c r="L104" s="11"/>
    </row>
    <row r="105" spans="1:12" ht="12.75">
      <c r="A105" s="11"/>
      <c r="B105" s="11"/>
      <c r="C105" s="11"/>
      <c r="D105" s="11"/>
      <c r="E105" s="11"/>
      <c r="F105" s="12"/>
      <c r="G105" s="12"/>
      <c r="H105" s="11"/>
      <c r="I105" s="11"/>
      <c r="J105" s="11"/>
      <c r="K105" s="11"/>
      <c r="L105" s="11"/>
    </row>
    <row r="106" spans="1:12" ht="12.75">
      <c r="A106" s="11"/>
      <c r="B106" s="11"/>
      <c r="C106" s="11"/>
      <c r="D106" s="11"/>
      <c r="E106" s="11"/>
      <c r="F106" s="12"/>
      <c r="G106" s="12"/>
      <c r="H106" s="11"/>
      <c r="I106" s="11"/>
      <c r="J106" s="11"/>
      <c r="K106" s="11"/>
      <c r="L106" s="11"/>
    </row>
    <row r="107" spans="1:12" ht="12.75">
      <c r="A107" s="11"/>
      <c r="B107" s="11"/>
      <c r="C107" s="11"/>
      <c r="D107" s="11"/>
      <c r="E107" s="11"/>
      <c r="F107" s="12"/>
      <c r="G107" s="12"/>
      <c r="H107" s="11"/>
      <c r="I107" s="11"/>
      <c r="J107" s="11"/>
      <c r="K107" s="11"/>
      <c r="L107" s="11"/>
    </row>
    <row r="108" spans="1:12" ht="12.75">
      <c r="A108" s="11"/>
      <c r="B108" s="11"/>
      <c r="C108" s="11"/>
      <c r="D108" s="11"/>
      <c r="E108" s="11"/>
      <c r="F108" s="12"/>
      <c r="G108" s="12"/>
      <c r="H108" s="11"/>
      <c r="I108" s="11"/>
      <c r="J108" s="11"/>
      <c r="K108" s="11"/>
      <c r="L108" s="11"/>
    </row>
    <row r="109" spans="1:12" ht="12.75">
      <c r="A109" s="11"/>
      <c r="B109" s="11"/>
      <c r="C109" s="11"/>
      <c r="D109" s="11"/>
      <c r="E109" s="11"/>
      <c r="F109" s="12"/>
      <c r="G109" s="12"/>
      <c r="H109" s="11"/>
      <c r="I109" s="11"/>
      <c r="J109" s="11"/>
      <c r="K109" s="11"/>
      <c r="L109" s="11"/>
    </row>
    <row r="110" spans="1:12" ht="12.75">
      <c r="A110" s="11"/>
      <c r="B110" s="11"/>
      <c r="C110" s="11"/>
      <c r="D110" s="11"/>
      <c r="E110" s="11"/>
      <c r="F110" s="12"/>
      <c r="G110" s="12"/>
      <c r="H110" s="11"/>
      <c r="I110" s="11"/>
      <c r="J110" s="11"/>
      <c r="K110" s="11"/>
      <c r="L110" s="11"/>
    </row>
    <row r="111" spans="1:12" ht="12.75">
      <c r="A111" s="11"/>
      <c r="B111" s="11"/>
      <c r="C111" s="11"/>
      <c r="D111" s="11"/>
      <c r="E111" s="11"/>
      <c r="F111" s="12"/>
      <c r="G111" s="12"/>
      <c r="H111" s="11"/>
      <c r="I111" s="11"/>
      <c r="J111" s="11"/>
      <c r="K111" s="11"/>
      <c r="L111" s="11"/>
    </row>
    <row r="112" spans="1:12" ht="12.75">
      <c r="A112" s="11"/>
      <c r="B112" s="11"/>
      <c r="C112" s="11"/>
      <c r="D112" s="11"/>
      <c r="E112" s="11"/>
      <c r="F112" s="12"/>
      <c r="G112" s="12"/>
      <c r="H112" s="11"/>
      <c r="I112" s="11"/>
      <c r="J112" s="11"/>
      <c r="K112" s="11"/>
      <c r="L112" s="11"/>
    </row>
    <row r="113" spans="1:12" ht="12.75">
      <c r="A113" s="11"/>
      <c r="B113" s="11"/>
      <c r="C113" s="11"/>
      <c r="D113" s="11"/>
      <c r="E113" s="11"/>
      <c r="F113" s="12"/>
      <c r="G113" s="12"/>
      <c r="H113" s="11"/>
      <c r="I113" s="11"/>
      <c r="J113" s="11"/>
      <c r="K113" s="11"/>
      <c r="L113" s="11"/>
    </row>
    <row r="114" spans="1:12" ht="12.75">
      <c r="A114" s="11"/>
      <c r="B114" s="11"/>
      <c r="C114" s="11"/>
      <c r="D114" s="11"/>
      <c r="E114" s="11"/>
      <c r="F114" s="12"/>
      <c r="G114" s="12"/>
      <c r="H114" s="11"/>
      <c r="I114" s="11"/>
      <c r="J114" s="11"/>
      <c r="K114" s="11"/>
      <c r="L114" s="11"/>
    </row>
    <row r="115" spans="1:12" ht="12.75">
      <c r="A115" s="11"/>
      <c r="B115" s="11"/>
      <c r="C115" s="11"/>
      <c r="D115" s="11"/>
      <c r="E115" s="11"/>
      <c r="F115" s="12"/>
      <c r="G115" s="12"/>
      <c r="H115" s="11"/>
      <c r="I115" s="11"/>
      <c r="J115" s="11"/>
      <c r="K115" s="11"/>
      <c r="L115" s="11"/>
    </row>
    <row r="116" spans="1:12" ht="12.75">
      <c r="A116" s="11"/>
      <c r="B116" s="11"/>
      <c r="C116" s="11"/>
      <c r="D116" s="11"/>
      <c r="E116" s="11"/>
      <c r="F116" s="12"/>
      <c r="G116" s="12"/>
      <c r="H116" s="11"/>
      <c r="I116" s="11"/>
      <c r="J116" s="11"/>
      <c r="K116" s="11"/>
      <c r="L116" s="11"/>
    </row>
    <row r="117" spans="1:12" ht="12.75">
      <c r="A117" s="11"/>
      <c r="B117" s="11"/>
      <c r="C117" s="11"/>
      <c r="D117" s="11"/>
      <c r="E117" s="11"/>
      <c r="F117" s="12"/>
      <c r="G117" s="12"/>
      <c r="H117" s="11"/>
      <c r="I117" s="11"/>
      <c r="J117" s="11"/>
      <c r="K117" s="11"/>
      <c r="L117" s="11"/>
    </row>
    <row r="118" spans="1:12" ht="12.75">
      <c r="A118" s="11"/>
      <c r="B118" s="11"/>
      <c r="C118" s="11"/>
      <c r="D118" s="11"/>
      <c r="E118" s="11"/>
      <c r="F118" s="12"/>
      <c r="G118" s="12"/>
      <c r="H118" s="11"/>
      <c r="I118" s="11"/>
      <c r="J118" s="11"/>
      <c r="K118" s="11"/>
      <c r="L118" s="11"/>
    </row>
    <row r="119" spans="1:12" ht="12.75">
      <c r="A119" s="11"/>
      <c r="B119" s="11"/>
      <c r="C119" s="11"/>
      <c r="D119" s="11"/>
      <c r="E119" s="11"/>
      <c r="F119" s="12"/>
      <c r="G119" s="12"/>
      <c r="H119" s="11"/>
      <c r="I119" s="11"/>
      <c r="J119" s="11"/>
      <c r="K119" s="11"/>
      <c r="L119" s="11"/>
    </row>
    <row r="120" spans="1:12" ht="12.75">
      <c r="A120" s="11"/>
      <c r="B120" s="11"/>
      <c r="C120" s="11"/>
      <c r="D120" s="11"/>
      <c r="E120" s="11"/>
      <c r="F120" s="12"/>
      <c r="G120" s="12"/>
      <c r="H120" s="11"/>
      <c r="I120" s="11"/>
      <c r="J120" s="11"/>
      <c r="K120" s="11"/>
      <c r="L120" s="11"/>
    </row>
    <row r="121" spans="1:12" ht="12.75">
      <c r="A121" s="11"/>
      <c r="B121" s="11"/>
      <c r="C121" s="11"/>
      <c r="D121" s="11"/>
      <c r="E121" s="11"/>
      <c r="F121" s="12"/>
      <c r="G121" s="12"/>
      <c r="H121" s="11"/>
      <c r="I121" s="11"/>
      <c r="J121" s="11"/>
      <c r="K121" s="11"/>
      <c r="L121" s="11"/>
    </row>
    <row r="122" spans="1:12" ht="12.75">
      <c r="A122" s="11"/>
      <c r="B122" s="11"/>
      <c r="C122" s="11"/>
      <c r="D122" s="11"/>
      <c r="E122" s="11"/>
      <c r="F122" s="12"/>
      <c r="G122" s="12"/>
      <c r="H122" s="11"/>
      <c r="I122" s="11"/>
      <c r="J122" s="11"/>
      <c r="K122" s="11"/>
      <c r="L122" s="11"/>
    </row>
    <row r="123" spans="1:12" ht="12.75">
      <c r="A123" s="11"/>
      <c r="B123" s="11"/>
      <c r="C123" s="11"/>
      <c r="D123" s="11"/>
      <c r="E123" s="11"/>
      <c r="F123" s="12"/>
      <c r="G123" s="12"/>
      <c r="H123" s="11"/>
      <c r="I123" s="11"/>
      <c r="J123" s="11"/>
      <c r="K123" s="11"/>
      <c r="L123" s="11"/>
    </row>
    <row r="124" spans="1:12" ht="12.75">
      <c r="A124" s="11"/>
      <c r="B124" s="11"/>
      <c r="C124" s="11"/>
      <c r="D124" s="11"/>
      <c r="E124" s="11"/>
      <c r="F124" s="12"/>
      <c r="G124" s="12"/>
      <c r="H124" s="11"/>
      <c r="I124" s="11"/>
      <c r="J124" s="11"/>
      <c r="K124" s="11"/>
      <c r="L124" s="11"/>
    </row>
    <row r="125" spans="1:12" ht="12.75">
      <c r="A125" s="11"/>
      <c r="B125" s="11"/>
      <c r="C125" s="11"/>
      <c r="D125" s="11"/>
      <c r="E125" s="11"/>
      <c r="F125" s="12"/>
      <c r="G125" s="12"/>
      <c r="H125" s="11"/>
      <c r="I125" s="11"/>
      <c r="J125" s="11"/>
      <c r="K125" s="11"/>
      <c r="L125" s="11"/>
    </row>
    <row r="126" spans="1:12" ht="12.75">
      <c r="A126" s="11"/>
      <c r="B126" s="11"/>
      <c r="C126" s="11"/>
      <c r="D126" s="11"/>
      <c r="E126" s="11"/>
      <c r="F126" s="12"/>
      <c r="G126" s="12"/>
      <c r="H126" s="11"/>
      <c r="I126" s="11"/>
      <c r="J126" s="11"/>
      <c r="K126" s="11"/>
      <c r="L126" s="11"/>
    </row>
    <row r="127" spans="1:12" ht="12.75">
      <c r="A127" s="11"/>
      <c r="B127" s="11"/>
      <c r="C127" s="11"/>
      <c r="D127" s="11"/>
      <c r="E127" s="11"/>
      <c r="F127" s="12"/>
      <c r="G127" s="12"/>
      <c r="H127" s="11"/>
      <c r="I127" s="11"/>
      <c r="J127" s="11"/>
      <c r="K127" s="11"/>
      <c r="L127" s="11"/>
    </row>
    <row r="128" spans="1:12" ht="12.75">
      <c r="A128" s="11"/>
      <c r="B128" s="11"/>
      <c r="C128" s="11"/>
      <c r="D128" s="11"/>
      <c r="E128" s="11"/>
      <c r="F128" s="12"/>
      <c r="G128" s="12"/>
      <c r="H128" s="11"/>
      <c r="I128" s="11"/>
      <c r="J128" s="11"/>
      <c r="K128" s="11"/>
      <c r="L128" s="11"/>
    </row>
    <row r="129" spans="1:12" ht="12.75">
      <c r="A129" s="11"/>
      <c r="B129" s="11"/>
      <c r="C129" s="11"/>
      <c r="D129" s="11"/>
      <c r="E129" s="11"/>
      <c r="F129" s="12"/>
      <c r="G129" s="12"/>
      <c r="H129" s="11"/>
      <c r="I129" s="11"/>
      <c r="J129" s="11"/>
      <c r="K129" s="11"/>
      <c r="L129" s="11"/>
    </row>
    <row r="130" spans="1:12" ht="12.75">
      <c r="A130" s="11"/>
      <c r="B130" s="11"/>
      <c r="C130" s="11"/>
      <c r="D130" s="11"/>
      <c r="E130" s="11"/>
      <c r="F130" s="12"/>
      <c r="G130" s="12"/>
      <c r="H130" s="11"/>
      <c r="I130" s="11"/>
      <c r="J130" s="11"/>
      <c r="K130" s="11"/>
      <c r="L130" s="11"/>
    </row>
    <row r="131" spans="1:12" ht="12.75">
      <c r="A131" s="11"/>
      <c r="B131" s="11"/>
      <c r="C131" s="11"/>
      <c r="D131" s="11"/>
      <c r="E131" s="11"/>
      <c r="F131" s="12"/>
      <c r="G131" s="12"/>
      <c r="H131" s="11"/>
      <c r="I131" s="11"/>
      <c r="J131" s="11"/>
      <c r="K131" s="11"/>
      <c r="L131" s="11"/>
    </row>
    <row r="132" spans="1:12" ht="12.75">
      <c r="A132" s="11"/>
      <c r="B132" s="11"/>
      <c r="C132" s="11"/>
      <c r="D132" s="11"/>
      <c r="E132" s="11"/>
      <c r="F132" s="12"/>
      <c r="G132" s="12"/>
      <c r="H132" s="11"/>
      <c r="I132" s="11"/>
      <c r="J132" s="11"/>
      <c r="K132" s="11"/>
      <c r="L132" s="11"/>
    </row>
    <row r="133" spans="1:12" ht="12.75">
      <c r="A133" s="11"/>
      <c r="B133" s="11"/>
      <c r="C133" s="11"/>
      <c r="D133" s="11"/>
      <c r="E133" s="11"/>
      <c r="F133" s="12"/>
      <c r="G133" s="12"/>
      <c r="H133" s="11"/>
      <c r="I133" s="11"/>
      <c r="J133" s="11"/>
      <c r="K133" s="11"/>
      <c r="L133" s="11"/>
    </row>
    <row r="134" spans="1:12" ht="12.75">
      <c r="A134" s="11"/>
      <c r="B134" s="11"/>
      <c r="C134" s="11"/>
      <c r="D134" s="11"/>
      <c r="E134" s="11"/>
      <c r="F134" s="12"/>
      <c r="G134" s="12"/>
      <c r="H134" s="11"/>
      <c r="I134" s="11"/>
      <c r="J134" s="11"/>
      <c r="K134" s="11"/>
      <c r="L134" s="11"/>
    </row>
    <row r="135" spans="1:12" ht="12.75">
      <c r="A135" s="11"/>
      <c r="B135" s="11"/>
      <c r="C135" s="11"/>
      <c r="D135" s="11"/>
      <c r="E135" s="11"/>
      <c r="F135" s="12"/>
      <c r="G135" s="12"/>
      <c r="H135" s="11"/>
      <c r="I135" s="11"/>
      <c r="J135" s="11"/>
      <c r="K135" s="11"/>
      <c r="L135" s="11"/>
    </row>
    <row r="136" spans="1:12" ht="12.75">
      <c r="A136" s="11"/>
      <c r="B136" s="11"/>
      <c r="C136" s="11"/>
      <c r="D136" s="11"/>
      <c r="E136" s="11"/>
      <c r="F136" s="12"/>
      <c r="G136" s="12"/>
      <c r="H136" s="11"/>
      <c r="I136" s="11"/>
      <c r="J136" s="11"/>
      <c r="K136" s="11"/>
      <c r="L136" s="11"/>
    </row>
    <row r="137" spans="1:12" ht="12.75">
      <c r="A137" s="11"/>
      <c r="B137" s="11"/>
      <c r="C137" s="11"/>
      <c r="D137" s="11"/>
      <c r="E137" s="11"/>
      <c r="F137" s="12"/>
      <c r="G137" s="12"/>
      <c r="H137" s="11"/>
      <c r="I137" s="11"/>
      <c r="J137" s="11"/>
      <c r="K137" s="11"/>
      <c r="L137" s="11"/>
    </row>
    <row r="138" spans="1:12" ht="12.75">
      <c r="A138" s="11"/>
      <c r="B138" s="11"/>
      <c r="C138" s="11"/>
      <c r="D138" s="11"/>
      <c r="E138" s="11"/>
      <c r="F138" s="12"/>
      <c r="G138" s="12"/>
      <c r="H138" s="11"/>
      <c r="I138" s="11"/>
      <c r="J138" s="11"/>
      <c r="K138" s="11"/>
      <c r="L138" s="11"/>
    </row>
    <row r="139" spans="1:12" ht="12.75">
      <c r="A139" s="11"/>
      <c r="B139" s="11"/>
      <c r="C139" s="11"/>
      <c r="D139" s="11"/>
      <c r="E139" s="11"/>
      <c r="F139" s="12"/>
      <c r="G139" s="12"/>
      <c r="H139" s="11"/>
      <c r="I139" s="11"/>
      <c r="J139" s="11"/>
      <c r="K139" s="11"/>
      <c r="L139" s="11"/>
    </row>
    <row r="140" spans="1:12" ht="12.75">
      <c r="A140" s="11"/>
      <c r="B140" s="11"/>
      <c r="C140" s="11"/>
      <c r="D140" s="11"/>
      <c r="E140" s="11"/>
      <c r="F140" s="12"/>
      <c r="G140" s="12"/>
      <c r="H140" s="11"/>
      <c r="I140" s="11"/>
      <c r="J140" s="11"/>
      <c r="K140" s="11"/>
      <c r="L140" s="11"/>
    </row>
    <row r="141" spans="1:12" ht="12.75">
      <c r="A141" s="11"/>
      <c r="B141" s="11"/>
      <c r="C141" s="11"/>
      <c r="D141" s="11"/>
      <c r="E141" s="11"/>
      <c r="F141" s="12"/>
      <c r="G141" s="12"/>
      <c r="H141" s="11"/>
      <c r="I141" s="11"/>
      <c r="J141" s="11"/>
      <c r="K141" s="11"/>
      <c r="L141" s="11"/>
    </row>
    <row r="142" spans="1:12" ht="12.75">
      <c r="A142" s="11"/>
      <c r="B142" s="11"/>
      <c r="C142" s="11"/>
      <c r="D142" s="11"/>
      <c r="E142" s="11"/>
      <c r="F142" s="12"/>
      <c r="G142" s="12"/>
      <c r="H142" s="11"/>
      <c r="I142" s="11"/>
      <c r="J142" s="11"/>
      <c r="K142" s="11"/>
      <c r="L142" s="11"/>
    </row>
    <row r="143" spans="1:12" ht="12.75">
      <c r="A143" s="11"/>
      <c r="B143" s="11"/>
      <c r="C143" s="11"/>
      <c r="D143" s="11"/>
      <c r="E143" s="11"/>
      <c r="F143" s="12"/>
      <c r="G143" s="12"/>
      <c r="H143" s="11"/>
      <c r="I143" s="11"/>
      <c r="J143" s="11"/>
      <c r="K143" s="11"/>
      <c r="L143" s="11"/>
    </row>
    <row r="144" spans="1:12" ht="12.75">
      <c r="A144" s="11"/>
      <c r="B144" s="11"/>
      <c r="C144" s="11"/>
      <c r="D144" s="11"/>
      <c r="E144" s="11"/>
      <c r="F144" s="12"/>
      <c r="G144" s="12"/>
      <c r="H144" s="11"/>
      <c r="I144" s="11"/>
      <c r="J144" s="11"/>
      <c r="K144" s="11"/>
      <c r="L144" s="11"/>
    </row>
    <row r="145" spans="1:12" ht="12.75">
      <c r="A145" s="11"/>
      <c r="B145" s="11"/>
      <c r="C145" s="11"/>
      <c r="D145" s="11"/>
      <c r="E145" s="11"/>
      <c r="F145" s="12"/>
      <c r="G145" s="12"/>
      <c r="H145" s="11"/>
      <c r="I145" s="11"/>
      <c r="J145" s="11"/>
      <c r="K145" s="11"/>
      <c r="L145" s="11"/>
    </row>
    <row r="146" spans="1:12" ht="12.75">
      <c r="A146" s="11"/>
      <c r="B146" s="11"/>
      <c r="C146" s="11"/>
      <c r="D146" s="11"/>
      <c r="E146" s="11"/>
      <c r="F146" s="12"/>
      <c r="G146" s="12"/>
      <c r="H146" s="11"/>
      <c r="I146" s="11"/>
      <c r="J146" s="11"/>
      <c r="K146" s="11"/>
      <c r="L146" s="11"/>
    </row>
    <row r="147" spans="1:12" ht="12.75">
      <c r="A147" s="11"/>
      <c r="B147" s="11"/>
      <c r="C147" s="11"/>
      <c r="D147" s="11"/>
      <c r="E147" s="11"/>
      <c r="F147" s="12"/>
      <c r="G147" s="12"/>
      <c r="H147" s="11"/>
      <c r="I147" s="11"/>
      <c r="J147" s="11"/>
      <c r="K147" s="11"/>
      <c r="L147" s="11"/>
    </row>
    <row r="148" spans="1:12" ht="12.75">
      <c r="A148" s="11"/>
      <c r="B148" s="11"/>
      <c r="C148" s="11"/>
      <c r="D148" s="11"/>
      <c r="E148" s="11"/>
      <c r="F148" s="12"/>
      <c r="G148" s="12"/>
      <c r="H148" s="11"/>
      <c r="I148" s="11"/>
      <c r="J148" s="11"/>
      <c r="K148" s="11"/>
      <c r="L148" s="11"/>
    </row>
    <row r="149" spans="1:12" ht="12.75">
      <c r="A149" s="11"/>
      <c r="B149" s="11"/>
      <c r="C149" s="11"/>
      <c r="D149" s="11"/>
      <c r="E149" s="11"/>
      <c r="F149" s="12"/>
      <c r="G149" s="12"/>
      <c r="H149" s="11"/>
      <c r="I149" s="11"/>
      <c r="J149" s="11"/>
      <c r="K149" s="11"/>
      <c r="L149" s="11"/>
    </row>
    <row r="150" spans="1:12" ht="12.75">
      <c r="A150" s="11"/>
      <c r="B150" s="11"/>
      <c r="C150" s="11"/>
      <c r="D150" s="11"/>
      <c r="E150" s="11"/>
      <c r="F150" s="12"/>
      <c r="G150" s="12"/>
      <c r="H150" s="11"/>
      <c r="I150" s="11"/>
      <c r="J150" s="11"/>
      <c r="K150" s="11"/>
      <c r="L150" s="11"/>
    </row>
    <row r="151" spans="1:12" ht="12.75">
      <c r="A151" s="11"/>
      <c r="B151" s="11"/>
      <c r="C151" s="11"/>
      <c r="D151" s="11"/>
      <c r="E151" s="11"/>
      <c r="F151" s="12"/>
      <c r="G151" s="12"/>
      <c r="H151" s="11"/>
      <c r="I151" s="11"/>
      <c r="J151" s="11"/>
      <c r="K151" s="11"/>
      <c r="L151" s="11"/>
    </row>
    <row r="152" spans="1:12" ht="12.75">
      <c r="A152" s="11"/>
      <c r="B152" s="11"/>
      <c r="C152" s="11"/>
      <c r="D152" s="11"/>
      <c r="E152" s="11"/>
      <c r="F152" s="12"/>
      <c r="G152" s="12"/>
      <c r="H152" s="11"/>
      <c r="I152" s="11"/>
      <c r="J152" s="11"/>
      <c r="K152" s="11"/>
      <c r="L152" s="11"/>
    </row>
    <row r="153" spans="1:12" ht="12.75">
      <c r="A153" s="11"/>
      <c r="B153" s="11"/>
      <c r="C153" s="11"/>
      <c r="D153" s="11"/>
      <c r="E153" s="11"/>
      <c r="F153" s="12"/>
      <c r="G153" s="12"/>
      <c r="H153" s="11"/>
      <c r="I153" s="11"/>
      <c r="J153" s="11"/>
      <c r="K153" s="11"/>
      <c r="L153" s="11"/>
    </row>
    <row r="154" spans="1:12" ht="12.75">
      <c r="A154" s="11"/>
      <c r="B154" s="11"/>
      <c r="C154" s="11"/>
      <c r="D154" s="11"/>
      <c r="E154" s="11"/>
      <c r="F154" s="12"/>
      <c r="G154" s="12"/>
      <c r="H154" s="11"/>
      <c r="I154" s="11"/>
      <c r="J154" s="11"/>
      <c r="K154" s="11"/>
      <c r="L154" s="11"/>
    </row>
    <row r="155" spans="1:12" ht="12.75">
      <c r="A155" s="11"/>
      <c r="B155" s="11"/>
      <c r="C155" s="11"/>
      <c r="D155" s="11"/>
      <c r="E155" s="11"/>
      <c r="F155" s="12"/>
      <c r="G155" s="12"/>
      <c r="H155" s="11"/>
      <c r="I155" s="11"/>
      <c r="J155" s="11"/>
      <c r="K155" s="11"/>
      <c r="L155" s="11"/>
    </row>
    <row r="156" spans="1:12" ht="12.75">
      <c r="A156" s="11"/>
      <c r="B156" s="11"/>
      <c r="C156" s="11"/>
      <c r="D156" s="11"/>
      <c r="E156" s="11"/>
      <c r="F156" s="12"/>
      <c r="G156" s="12"/>
      <c r="H156" s="11"/>
      <c r="I156" s="11"/>
      <c r="J156" s="11"/>
      <c r="K156" s="11"/>
      <c r="L156" s="11"/>
    </row>
    <row r="157" spans="1:12" ht="12.75">
      <c r="A157" s="11"/>
      <c r="B157" s="11"/>
      <c r="C157" s="11"/>
      <c r="D157" s="11"/>
      <c r="E157" s="11"/>
      <c r="F157" s="12"/>
      <c r="G157" s="12"/>
      <c r="H157" s="11"/>
      <c r="I157" s="11"/>
      <c r="J157" s="11"/>
      <c r="K157" s="11"/>
      <c r="L157" s="11"/>
    </row>
    <row r="158" spans="1:12" ht="12.75">
      <c r="A158" s="11"/>
      <c r="B158" s="11"/>
      <c r="C158" s="11"/>
      <c r="D158" s="11"/>
      <c r="E158" s="11"/>
      <c r="F158" s="12"/>
      <c r="G158" s="12"/>
      <c r="H158" s="11"/>
      <c r="I158" s="11"/>
      <c r="J158" s="11"/>
      <c r="K158" s="11"/>
      <c r="L158" s="11"/>
    </row>
    <row r="159" spans="1:12" ht="12.75">
      <c r="A159" s="11"/>
      <c r="B159" s="11"/>
      <c r="C159" s="11"/>
      <c r="D159" s="11"/>
      <c r="E159" s="11"/>
      <c r="F159" s="12"/>
      <c r="G159" s="12"/>
      <c r="H159" s="11"/>
      <c r="I159" s="11"/>
      <c r="J159" s="11"/>
      <c r="K159" s="11"/>
      <c r="L159" s="11"/>
    </row>
    <row r="160" spans="1:12" ht="12.75">
      <c r="A160" s="11"/>
      <c r="B160" s="11"/>
      <c r="C160" s="11"/>
      <c r="D160" s="11"/>
      <c r="E160" s="11"/>
      <c r="F160" s="12"/>
      <c r="G160" s="12"/>
      <c r="H160" s="11"/>
      <c r="I160" s="11"/>
      <c r="J160" s="11"/>
      <c r="K160" s="11"/>
      <c r="L160" s="11"/>
    </row>
    <row r="161" spans="1:12" ht="12.75">
      <c r="A161" s="11"/>
      <c r="B161" s="11"/>
      <c r="C161" s="11"/>
      <c r="D161" s="11"/>
      <c r="E161" s="11"/>
      <c r="F161" s="12"/>
      <c r="G161" s="12"/>
      <c r="H161" s="11"/>
      <c r="I161" s="11"/>
      <c r="J161" s="11"/>
      <c r="K161" s="11"/>
      <c r="L161" s="11"/>
    </row>
    <row r="162" spans="1:12" ht="12.75">
      <c r="A162" s="11"/>
      <c r="B162" s="11"/>
      <c r="C162" s="11"/>
      <c r="D162" s="11"/>
      <c r="E162" s="11"/>
      <c r="F162" s="12"/>
      <c r="G162" s="12"/>
      <c r="H162" s="11"/>
      <c r="I162" s="11"/>
      <c r="J162" s="11"/>
      <c r="K162" s="11"/>
      <c r="L162" s="11"/>
    </row>
    <row r="163" spans="1:12" ht="12.75">
      <c r="A163" s="11"/>
      <c r="B163" s="11"/>
      <c r="C163" s="11"/>
      <c r="D163" s="11"/>
      <c r="E163" s="11"/>
      <c r="F163" s="12"/>
      <c r="G163" s="12"/>
      <c r="H163" s="11"/>
      <c r="I163" s="11"/>
      <c r="J163" s="11"/>
      <c r="K163" s="11"/>
      <c r="L163" s="11"/>
    </row>
    <row r="164" spans="1:12" ht="12.75">
      <c r="A164" s="11"/>
      <c r="B164" s="11"/>
      <c r="C164" s="11"/>
      <c r="D164" s="11"/>
      <c r="E164" s="11"/>
      <c r="F164" s="12"/>
      <c r="G164" s="12"/>
      <c r="H164" s="11"/>
      <c r="I164" s="11"/>
      <c r="J164" s="11"/>
      <c r="K164" s="11"/>
      <c r="L164" s="11"/>
    </row>
    <row r="165" spans="1:12" ht="12.75">
      <c r="A165" s="11"/>
      <c r="B165" s="11"/>
      <c r="C165" s="11"/>
      <c r="D165" s="11"/>
      <c r="E165" s="11"/>
      <c r="F165" s="12"/>
      <c r="G165" s="12"/>
      <c r="H165" s="11"/>
      <c r="I165" s="11"/>
      <c r="J165" s="11"/>
      <c r="K165" s="11"/>
      <c r="L165" s="11"/>
    </row>
    <row r="166" spans="1:12" ht="12.75">
      <c r="A166" s="11"/>
      <c r="B166" s="11"/>
      <c r="C166" s="11"/>
      <c r="D166" s="11"/>
      <c r="E166" s="11"/>
      <c r="F166" s="12"/>
      <c r="G166" s="12"/>
      <c r="H166" s="11"/>
      <c r="I166" s="11"/>
      <c r="J166" s="11"/>
      <c r="K166" s="11"/>
      <c r="L166" s="11"/>
    </row>
    <row r="167" spans="1:12" ht="12.75">
      <c r="A167" s="11"/>
      <c r="B167" s="11"/>
      <c r="C167" s="11"/>
      <c r="D167" s="11"/>
      <c r="E167" s="11"/>
      <c r="F167" s="12"/>
      <c r="G167" s="12"/>
      <c r="H167" s="11"/>
      <c r="I167" s="11"/>
      <c r="J167" s="11"/>
      <c r="K167" s="11"/>
      <c r="L167" s="11"/>
    </row>
    <row r="168" spans="1:12" ht="12.75">
      <c r="A168" s="11"/>
      <c r="B168" s="11"/>
      <c r="C168" s="11"/>
      <c r="D168" s="11"/>
      <c r="E168" s="11"/>
      <c r="F168" s="12"/>
      <c r="G168" s="12"/>
      <c r="H168" s="11"/>
      <c r="I168" s="11"/>
      <c r="J168" s="11"/>
      <c r="K168" s="11"/>
      <c r="L168" s="11"/>
    </row>
    <row r="169" spans="1:12" ht="12.75">
      <c r="A169" s="11"/>
      <c r="B169" s="11"/>
      <c r="C169" s="11"/>
      <c r="D169" s="11"/>
      <c r="E169" s="11"/>
      <c r="F169" s="12"/>
      <c r="G169" s="12"/>
      <c r="H169" s="11"/>
      <c r="I169" s="11"/>
      <c r="J169" s="11"/>
      <c r="K169" s="11"/>
      <c r="L169" s="11"/>
    </row>
    <row r="170" spans="1:12" ht="12.75">
      <c r="A170" s="11"/>
      <c r="B170" s="11"/>
      <c r="C170" s="11"/>
      <c r="D170" s="11"/>
      <c r="E170" s="11"/>
      <c r="F170" s="12"/>
      <c r="G170" s="12"/>
      <c r="H170" s="11"/>
      <c r="I170" s="11"/>
      <c r="J170" s="11"/>
      <c r="K170" s="11"/>
      <c r="L170" s="11"/>
    </row>
    <row r="171" spans="1:12" ht="12.75">
      <c r="A171" s="11"/>
      <c r="B171" s="11"/>
      <c r="C171" s="11"/>
      <c r="D171" s="11"/>
      <c r="E171" s="11"/>
      <c r="F171" s="12"/>
      <c r="G171" s="12"/>
      <c r="H171" s="11"/>
      <c r="I171" s="11"/>
      <c r="J171" s="11"/>
      <c r="K171" s="11"/>
      <c r="L171" s="11"/>
    </row>
    <row r="172" spans="1:12" ht="12.75">
      <c r="A172" s="11"/>
      <c r="B172" s="11"/>
      <c r="C172" s="11"/>
      <c r="D172" s="11"/>
      <c r="E172" s="11"/>
      <c r="F172" s="12"/>
      <c r="G172" s="12"/>
      <c r="H172" s="11"/>
      <c r="I172" s="11"/>
      <c r="J172" s="11"/>
      <c r="K172" s="11"/>
      <c r="L172" s="11"/>
    </row>
    <row r="173" spans="1:12" ht="12.75">
      <c r="A173" s="11"/>
      <c r="B173" s="11"/>
      <c r="C173" s="11"/>
      <c r="D173" s="11"/>
      <c r="E173" s="11"/>
      <c r="F173" s="12"/>
      <c r="G173" s="12"/>
      <c r="H173" s="11"/>
      <c r="I173" s="11"/>
      <c r="J173" s="11"/>
      <c r="K173" s="11"/>
      <c r="L173" s="11"/>
    </row>
    <row r="174" spans="1:12" ht="12.75">
      <c r="A174" s="11"/>
      <c r="B174" s="11"/>
      <c r="C174" s="11"/>
      <c r="D174" s="11"/>
      <c r="E174" s="11"/>
      <c r="F174" s="12"/>
      <c r="G174" s="12"/>
      <c r="H174" s="11"/>
      <c r="I174" s="11"/>
      <c r="J174" s="11"/>
      <c r="K174" s="11"/>
      <c r="L174" s="11"/>
    </row>
    <row r="175" spans="1:12" ht="12.75">
      <c r="A175" s="11"/>
      <c r="B175" s="11"/>
      <c r="C175" s="11"/>
      <c r="D175" s="11"/>
      <c r="E175" s="11"/>
      <c r="F175" s="12"/>
      <c r="G175" s="12"/>
      <c r="H175" s="11"/>
      <c r="I175" s="11"/>
      <c r="J175" s="11"/>
      <c r="K175" s="11"/>
      <c r="L175" s="11"/>
    </row>
    <row r="176" spans="1:12" ht="12.75">
      <c r="A176" s="11"/>
      <c r="B176" s="11"/>
      <c r="C176" s="11"/>
      <c r="D176" s="11"/>
      <c r="E176" s="11"/>
      <c r="F176" s="12"/>
      <c r="G176" s="12"/>
      <c r="H176" s="11"/>
      <c r="I176" s="11"/>
      <c r="J176" s="11"/>
      <c r="K176" s="11"/>
      <c r="L176" s="11"/>
    </row>
    <row r="177" spans="1:12" ht="12.75">
      <c r="A177" s="11"/>
      <c r="B177" s="11"/>
      <c r="C177" s="11"/>
      <c r="D177" s="11"/>
      <c r="E177" s="11"/>
      <c r="F177" s="12"/>
      <c r="G177" s="12"/>
      <c r="H177" s="11"/>
      <c r="I177" s="11"/>
      <c r="J177" s="11"/>
      <c r="K177" s="11"/>
      <c r="L177" s="11"/>
    </row>
    <row r="178" spans="1:12" ht="12.75">
      <c r="A178" s="11"/>
      <c r="B178" s="11"/>
      <c r="C178" s="11"/>
      <c r="D178" s="11"/>
      <c r="E178" s="11"/>
      <c r="F178" s="12"/>
      <c r="G178" s="12"/>
      <c r="H178" s="11"/>
      <c r="I178" s="11"/>
      <c r="J178" s="11"/>
      <c r="K178" s="11"/>
      <c r="L178" s="11"/>
    </row>
    <row r="179" spans="1:12" ht="12.75">
      <c r="A179" s="11"/>
      <c r="B179" s="11"/>
      <c r="C179" s="11"/>
      <c r="D179" s="11"/>
      <c r="E179" s="11"/>
      <c r="F179" s="12"/>
      <c r="G179" s="12"/>
      <c r="H179" s="11"/>
      <c r="I179" s="11"/>
      <c r="J179" s="11"/>
      <c r="K179" s="11"/>
      <c r="L179" s="11"/>
    </row>
    <row r="180" spans="1:12" ht="12.75">
      <c r="A180" s="11"/>
      <c r="B180" s="11"/>
      <c r="C180" s="11"/>
      <c r="D180" s="11"/>
      <c r="E180" s="11"/>
      <c r="F180" s="12"/>
      <c r="G180" s="12"/>
      <c r="H180" s="11"/>
      <c r="I180" s="11"/>
      <c r="J180" s="11"/>
      <c r="K180" s="11"/>
      <c r="L180" s="11"/>
    </row>
    <row r="181" spans="1:12" ht="12.75">
      <c r="A181" s="11"/>
      <c r="B181" s="11"/>
      <c r="C181" s="11"/>
      <c r="D181" s="11"/>
      <c r="E181" s="11"/>
      <c r="F181" s="12"/>
      <c r="G181" s="12"/>
      <c r="H181" s="11"/>
      <c r="I181" s="11"/>
      <c r="J181" s="11"/>
      <c r="K181" s="11"/>
      <c r="L181" s="11"/>
    </row>
    <row r="182" spans="1:12" ht="12.75">
      <c r="A182" s="11"/>
      <c r="B182" s="11"/>
      <c r="C182" s="11"/>
      <c r="D182" s="11"/>
      <c r="E182" s="11"/>
      <c r="F182" s="12"/>
      <c r="G182" s="12"/>
      <c r="H182" s="11"/>
      <c r="I182" s="11"/>
      <c r="J182" s="11"/>
      <c r="K182" s="11"/>
      <c r="L182" s="11"/>
    </row>
    <row r="183" spans="1:12" ht="12.75">
      <c r="A183" s="11"/>
      <c r="B183" s="11"/>
      <c r="C183" s="11"/>
      <c r="D183" s="11"/>
      <c r="E183" s="11"/>
      <c r="F183" s="12"/>
      <c r="G183" s="12"/>
      <c r="H183" s="11"/>
      <c r="I183" s="11"/>
      <c r="J183" s="11"/>
      <c r="K183" s="11"/>
      <c r="L183" s="11"/>
    </row>
    <row r="184" spans="1:12" ht="12.75">
      <c r="A184" s="11"/>
      <c r="B184" s="11"/>
      <c r="C184" s="11"/>
      <c r="D184" s="11"/>
      <c r="E184" s="11"/>
      <c r="F184" s="12"/>
      <c r="G184" s="12"/>
      <c r="H184" s="11"/>
      <c r="I184" s="11"/>
      <c r="J184" s="11"/>
      <c r="K184" s="11"/>
      <c r="L184" s="11"/>
    </row>
    <row r="185" spans="1:12" ht="12.75">
      <c r="A185" s="11"/>
      <c r="B185" s="11"/>
      <c r="C185" s="11"/>
      <c r="D185" s="11"/>
      <c r="E185" s="11"/>
      <c r="F185" s="12"/>
      <c r="G185" s="12"/>
      <c r="H185" s="11"/>
      <c r="I185" s="11"/>
      <c r="J185" s="11"/>
      <c r="K185" s="11"/>
      <c r="L185" s="11"/>
    </row>
    <row r="186" spans="1:12" ht="12.75">
      <c r="A186" s="11"/>
      <c r="B186" s="11"/>
      <c r="C186" s="11"/>
      <c r="D186" s="11"/>
      <c r="E186" s="11"/>
      <c r="F186" s="12"/>
      <c r="G186" s="12"/>
      <c r="H186" s="11"/>
      <c r="I186" s="11"/>
      <c r="J186" s="11"/>
      <c r="K186" s="11"/>
      <c r="L186" s="11"/>
    </row>
    <row r="187" spans="1:12" ht="12.75">
      <c r="A187" s="11"/>
      <c r="B187" s="11"/>
      <c r="C187" s="11"/>
      <c r="D187" s="11"/>
      <c r="E187" s="11"/>
      <c r="F187" s="12"/>
      <c r="G187" s="12"/>
      <c r="H187" s="11"/>
      <c r="I187" s="11"/>
      <c r="J187" s="11"/>
      <c r="K187" s="11"/>
      <c r="L187" s="11"/>
    </row>
    <row r="188" spans="1:12" ht="12.75">
      <c r="A188" s="11"/>
      <c r="B188" s="11"/>
      <c r="C188" s="11"/>
      <c r="D188" s="11"/>
      <c r="E188" s="11"/>
      <c r="F188" s="12"/>
      <c r="G188" s="12"/>
      <c r="H188" s="11"/>
      <c r="I188" s="11"/>
      <c r="J188" s="11"/>
      <c r="K188" s="11"/>
      <c r="L188" s="11"/>
    </row>
    <row r="189" spans="1:12" ht="12.75">
      <c r="A189" s="11"/>
      <c r="B189" s="11"/>
      <c r="C189" s="11"/>
      <c r="D189" s="11"/>
      <c r="E189" s="11"/>
      <c r="F189" s="12"/>
      <c r="G189" s="12"/>
      <c r="H189" s="11"/>
      <c r="I189" s="11"/>
      <c r="J189" s="11"/>
      <c r="K189" s="11"/>
      <c r="L189" s="11"/>
    </row>
    <row r="190" spans="1:12" ht="12.75">
      <c r="A190" s="11"/>
      <c r="B190" s="11"/>
      <c r="C190" s="11"/>
      <c r="D190" s="11"/>
      <c r="E190" s="11"/>
      <c r="F190" s="12"/>
      <c r="G190" s="12"/>
      <c r="H190" s="11"/>
      <c r="I190" s="11"/>
      <c r="J190" s="11"/>
      <c r="K190" s="11"/>
      <c r="L190" s="11"/>
    </row>
    <row r="191" spans="1:12" ht="12.75">
      <c r="A191" s="11"/>
      <c r="B191" s="11"/>
      <c r="C191" s="11"/>
      <c r="D191" s="11"/>
      <c r="E191" s="11"/>
      <c r="F191" s="12"/>
      <c r="G191" s="12"/>
      <c r="H191" s="11"/>
      <c r="I191" s="11"/>
      <c r="J191" s="11"/>
      <c r="K191" s="11"/>
      <c r="L191" s="11"/>
    </row>
    <row r="192" spans="1:12" ht="12.75">
      <c r="A192" s="11"/>
      <c r="B192" s="11"/>
      <c r="C192" s="11"/>
      <c r="D192" s="11"/>
      <c r="E192" s="11"/>
      <c r="F192" s="12"/>
      <c r="G192" s="12"/>
      <c r="H192" s="11"/>
      <c r="I192" s="11"/>
      <c r="J192" s="11"/>
      <c r="K192" s="11"/>
      <c r="L192" s="11"/>
    </row>
    <row r="193" spans="1:12" ht="12.75">
      <c r="A193" s="11"/>
      <c r="B193" s="11"/>
      <c r="C193" s="11"/>
      <c r="D193" s="11"/>
      <c r="E193" s="11"/>
      <c r="F193" s="12"/>
      <c r="G193" s="12"/>
      <c r="H193" s="11"/>
      <c r="I193" s="11"/>
      <c r="J193" s="11"/>
      <c r="K193" s="11"/>
      <c r="L193" s="11"/>
    </row>
    <row r="194" spans="1:12" ht="12.75">
      <c r="A194" s="11"/>
      <c r="B194" s="11"/>
      <c r="C194" s="11"/>
      <c r="D194" s="11"/>
      <c r="E194" s="11"/>
      <c r="F194" s="12"/>
      <c r="G194" s="12"/>
      <c r="H194" s="11"/>
      <c r="I194" s="11"/>
      <c r="J194" s="11"/>
      <c r="K194" s="11"/>
      <c r="L194" s="11"/>
    </row>
    <row r="195" spans="1:12" ht="12.75">
      <c r="A195" s="11"/>
      <c r="B195" s="11"/>
      <c r="C195" s="11"/>
      <c r="D195" s="11"/>
      <c r="E195" s="11"/>
      <c r="F195" s="12"/>
      <c r="G195" s="12"/>
      <c r="H195" s="11"/>
      <c r="I195" s="11"/>
      <c r="J195" s="11"/>
      <c r="K195" s="11"/>
      <c r="L195" s="11"/>
    </row>
    <row r="196" spans="1:12" ht="12.75">
      <c r="A196" s="11"/>
      <c r="B196" s="11"/>
      <c r="C196" s="11"/>
      <c r="D196" s="11"/>
      <c r="E196" s="11"/>
      <c r="F196" s="12"/>
      <c r="G196" s="12"/>
      <c r="H196" s="11"/>
      <c r="I196" s="11"/>
      <c r="J196" s="11"/>
      <c r="K196" s="11"/>
      <c r="L196" s="11"/>
    </row>
    <row r="197" spans="1:12" ht="12.75">
      <c r="A197" s="11"/>
      <c r="B197" s="11"/>
      <c r="C197" s="11"/>
      <c r="D197" s="11"/>
      <c r="E197" s="11"/>
      <c r="F197" s="12"/>
      <c r="G197" s="12"/>
      <c r="H197" s="11"/>
      <c r="I197" s="11"/>
      <c r="J197" s="11"/>
      <c r="K197" s="11"/>
      <c r="L197" s="11"/>
    </row>
    <row r="198" spans="1:12" ht="12.75">
      <c r="A198" s="11"/>
      <c r="B198" s="11"/>
      <c r="C198" s="11"/>
      <c r="D198" s="11"/>
      <c r="E198" s="11"/>
      <c r="F198" s="12"/>
      <c r="G198" s="12"/>
      <c r="H198" s="11"/>
      <c r="I198" s="11"/>
      <c r="J198" s="11"/>
      <c r="K198" s="11"/>
      <c r="L198" s="11"/>
    </row>
    <row r="199" spans="1:12" ht="12.75">
      <c r="A199" s="11"/>
      <c r="B199" s="11"/>
      <c r="C199" s="11"/>
      <c r="D199" s="11"/>
      <c r="E199" s="11"/>
      <c r="F199" s="12"/>
      <c r="G199" s="12"/>
      <c r="H199" s="11"/>
      <c r="I199" s="11"/>
      <c r="J199" s="11"/>
      <c r="K199" s="11"/>
      <c r="L199" s="11"/>
    </row>
    <row r="200" spans="1:12" ht="12.75">
      <c r="A200" s="11"/>
      <c r="B200" s="11"/>
      <c r="C200" s="11"/>
      <c r="D200" s="11"/>
      <c r="E200" s="11"/>
      <c r="F200" s="12"/>
      <c r="G200" s="12"/>
      <c r="H200" s="11"/>
      <c r="I200" s="11"/>
      <c r="J200" s="11"/>
      <c r="K200" s="11"/>
      <c r="L200" s="11"/>
    </row>
    <row r="201" spans="1:12" ht="12.75">
      <c r="A201" s="11"/>
      <c r="B201" s="11"/>
      <c r="C201" s="11"/>
      <c r="D201" s="11"/>
      <c r="E201" s="11"/>
      <c r="F201" s="12"/>
      <c r="G201" s="12"/>
      <c r="H201" s="11"/>
      <c r="I201" s="11"/>
      <c r="J201" s="11"/>
      <c r="K201" s="11"/>
      <c r="L201" s="11"/>
    </row>
    <row r="202" spans="1:12" ht="12.75">
      <c r="A202" s="11"/>
      <c r="B202" s="11"/>
      <c r="C202" s="11"/>
      <c r="D202" s="11"/>
      <c r="E202" s="11"/>
      <c r="F202" s="12"/>
      <c r="G202" s="12"/>
      <c r="H202" s="11"/>
      <c r="I202" s="11"/>
      <c r="J202" s="11"/>
      <c r="K202" s="11"/>
      <c r="L202" s="11"/>
    </row>
    <row r="203" spans="1:12" ht="12.75">
      <c r="A203" s="11"/>
      <c r="B203" s="11"/>
      <c r="C203" s="11"/>
      <c r="D203" s="11"/>
      <c r="E203" s="11"/>
      <c r="F203" s="12"/>
      <c r="G203" s="12"/>
      <c r="H203" s="11"/>
      <c r="I203" s="11"/>
      <c r="J203" s="11"/>
      <c r="K203" s="11"/>
      <c r="L203" s="11"/>
    </row>
    <row r="204" spans="1:12" ht="12.75">
      <c r="A204" s="11"/>
      <c r="B204" s="11"/>
      <c r="C204" s="11"/>
      <c r="D204" s="11"/>
      <c r="E204" s="11"/>
      <c r="F204" s="12"/>
      <c r="G204" s="12"/>
      <c r="H204" s="11"/>
      <c r="I204" s="11"/>
      <c r="J204" s="11"/>
      <c r="K204" s="11"/>
      <c r="L204" s="11"/>
    </row>
    <row r="205" spans="1:12" ht="12.75">
      <c r="A205" s="11"/>
      <c r="B205" s="11"/>
      <c r="C205" s="11"/>
      <c r="D205" s="11"/>
      <c r="E205" s="11"/>
      <c r="F205" s="12"/>
      <c r="G205" s="12"/>
      <c r="H205" s="11"/>
      <c r="I205" s="11"/>
      <c r="J205" s="11"/>
      <c r="K205" s="11"/>
      <c r="L205" s="11"/>
    </row>
    <row r="206" spans="1:12" ht="12.75">
      <c r="A206" s="11"/>
      <c r="B206" s="11"/>
      <c r="C206" s="11"/>
      <c r="D206" s="11"/>
      <c r="E206" s="11"/>
      <c r="F206" s="12"/>
      <c r="G206" s="12"/>
      <c r="H206" s="11"/>
      <c r="I206" s="11"/>
      <c r="J206" s="11"/>
      <c r="K206" s="11"/>
      <c r="L206" s="11"/>
    </row>
    <row r="207" spans="1:12" ht="12.75">
      <c r="A207" s="11"/>
      <c r="B207" s="11"/>
      <c r="C207" s="11"/>
      <c r="D207" s="11"/>
      <c r="E207" s="11"/>
      <c r="F207" s="12"/>
      <c r="G207" s="12"/>
      <c r="H207" s="11"/>
      <c r="I207" s="11"/>
      <c r="J207" s="11"/>
      <c r="K207" s="11"/>
      <c r="L207" s="11"/>
    </row>
    <row r="208" spans="1:12" ht="12.75">
      <c r="A208" s="11"/>
      <c r="B208" s="11"/>
      <c r="C208" s="11"/>
      <c r="D208" s="11"/>
      <c r="E208" s="11"/>
      <c r="F208" s="12"/>
      <c r="G208" s="12"/>
      <c r="H208" s="11"/>
      <c r="I208" s="11"/>
      <c r="J208" s="11"/>
      <c r="K208" s="11"/>
      <c r="L208" s="11"/>
    </row>
    <row r="209" spans="1:12" ht="12.75">
      <c r="A209" s="11"/>
      <c r="B209" s="11"/>
      <c r="C209" s="11"/>
      <c r="D209" s="11"/>
      <c r="E209" s="11"/>
      <c r="F209" s="12"/>
      <c r="G209" s="12"/>
      <c r="H209" s="11"/>
      <c r="I209" s="11"/>
      <c r="J209" s="11"/>
      <c r="K209" s="11"/>
      <c r="L209" s="11"/>
    </row>
    <row r="210" spans="1:12" ht="12.75">
      <c r="A210" s="11"/>
      <c r="B210" s="11"/>
      <c r="C210" s="11"/>
      <c r="D210" s="11"/>
      <c r="E210" s="11"/>
      <c r="F210" s="12"/>
      <c r="G210" s="12"/>
      <c r="H210" s="11"/>
      <c r="I210" s="11"/>
      <c r="J210" s="11"/>
      <c r="K210" s="11"/>
      <c r="L210" s="11"/>
    </row>
    <row r="211" spans="1:12" ht="12.75">
      <c r="A211" s="11"/>
      <c r="B211" s="11"/>
      <c r="C211" s="11"/>
      <c r="D211" s="11"/>
      <c r="E211" s="11"/>
      <c r="F211" s="12"/>
      <c r="G211" s="12"/>
      <c r="H211" s="11"/>
      <c r="I211" s="11"/>
      <c r="J211" s="11"/>
      <c r="K211" s="11"/>
      <c r="L211" s="11"/>
    </row>
    <row r="212" spans="1:12" ht="12.75">
      <c r="A212" s="11"/>
      <c r="B212" s="11"/>
      <c r="C212" s="11"/>
      <c r="D212" s="11"/>
      <c r="E212" s="11"/>
      <c r="F212" s="12"/>
      <c r="G212" s="12"/>
      <c r="H212" s="11"/>
      <c r="I212" s="11"/>
      <c r="J212" s="11"/>
      <c r="K212" s="11"/>
      <c r="L212" s="11"/>
    </row>
    <row r="213" spans="1:12" ht="12.75">
      <c r="A213" s="11"/>
      <c r="B213" s="11"/>
      <c r="C213" s="11"/>
      <c r="D213" s="11"/>
      <c r="E213" s="11"/>
      <c r="F213" s="12"/>
      <c r="G213" s="12"/>
      <c r="H213" s="11"/>
      <c r="I213" s="11"/>
      <c r="J213" s="11"/>
      <c r="K213" s="11"/>
      <c r="L213" s="11"/>
    </row>
    <row r="214" spans="1:12" ht="12.75">
      <c r="A214" s="11"/>
      <c r="B214" s="11"/>
      <c r="C214" s="11"/>
      <c r="D214" s="11"/>
      <c r="E214" s="11"/>
      <c r="F214" s="12"/>
      <c r="G214" s="12"/>
      <c r="H214" s="11"/>
      <c r="I214" s="11"/>
      <c r="J214" s="11"/>
      <c r="K214" s="11"/>
      <c r="L214" s="11"/>
    </row>
    <row r="215" spans="1:12" ht="12.75">
      <c r="A215" s="11"/>
      <c r="B215" s="11"/>
      <c r="C215" s="11"/>
      <c r="D215" s="11"/>
      <c r="E215" s="11"/>
      <c r="F215" s="12"/>
      <c r="G215" s="12"/>
      <c r="H215" s="11"/>
      <c r="I215" s="11"/>
      <c r="J215" s="11"/>
      <c r="K215" s="11"/>
      <c r="L215" s="11"/>
    </row>
    <row r="216" spans="1:12" ht="12.75">
      <c r="A216" s="11"/>
      <c r="B216" s="11"/>
      <c r="C216" s="11"/>
      <c r="D216" s="11"/>
      <c r="E216" s="11"/>
      <c r="F216" s="12"/>
      <c r="G216" s="12"/>
      <c r="H216" s="11"/>
      <c r="I216" s="11"/>
      <c r="J216" s="11"/>
      <c r="K216" s="11"/>
      <c r="L216" s="11"/>
    </row>
    <row r="217" spans="1:12" ht="12.75">
      <c r="A217" s="11"/>
      <c r="B217" s="11"/>
      <c r="C217" s="11"/>
      <c r="D217" s="11"/>
      <c r="E217" s="11"/>
      <c r="F217" s="12"/>
      <c r="G217" s="12"/>
      <c r="H217" s="11"/>
      <c r="I217" s="11"/>
      <c r="J217" s="11"/>
      <c r="K217" s="11"/>
      <c r="L217" s="11"/>
    </row>
    <row r="218" spans="1:12" ht="12.75">
      <c r="A218" s="11"/>
      <c r="B218" s="11"/>
      <c r="C218" s="11"/>
      <c r="D218" s="11"/>
      <c r="E218" s="11"/>
      <c r="F218" s="12"/>
      <c r="G218" s="12"/>
      <c r="H218" s="11"/>
      <c r="I218" s="11"/>
      <c r="J218" s="11"/>
      <c r="K218" s="11"/>
      <c r="L218" s="11"/>
    </row>
    <row r="219" spans="1:12" ht="12.75">
      <c r="A219" s="11"/>
      <c r="B219" s="11"/>
      <c r="C219" s="11"/>
      <c r="D219" s="11"/>
      <c r="E219" s="11"/>
      <c r="F219" s="12"/>
      <c r="G219" s="12"/>
      <c r="H219" s="11"/>
      <c r="I219" s="11"/>
      <c r="J219" s="11"/>
      <c r="K219" s="11"/>
      <c r="L219" s="11"/>
    </row>
    <row r="220" spans="1:12" ht="12.75">
      <c r="A220" s="11"/>
      <c r="B220" s="11"/>
      <c r="C220" s="11"/>
      <c r="D220" s="11"/>
      <c r="E220" s="11"/>
      <c r="F220" s="12"/>
      <c r="G220" s="12"/>
      <c r="H220" s="11"/>
      <c r="I220" s="11"/>
      <c r="J220" s="11"/>
      <c r="K220" s="11"/>
      <c r="L220" s="11"/>
    </row>
    <row r="221" spans="1:12" ht="12.75">
      <c r="A221" s="11"/>
      <c r="B221" s="11"/>
      <c r="C221" s="11"/>
      <c r="D221" s="11"/>
      <c r="E221" s="11"/>
      <c r="F221" s="12"/>
      <c r="G221" s="12"/>
      <c r="H221" s="11"/>
      <c r="I221" s="11"/>
      <c r="J221" s="11"/>
      <c r="K221" s="11"/>
      <c r="L221" s="11"/>
    </row>
    <row r="222" spans="1:12" ht="12.75">
      <c r="A222" s="11"/>
      <c r="B222" s="11"/>
      <c r="C222" s="11"/>
      <c r="D222" s="11"/>
      <c r="E222" s="11"/>
      <c r="F222" s="12"/>
      <c r="G222" s="12"/>
      <c r="H222" s="11"/>
      <c r="I222" s="11"/>
      <c r="J222" s="11"/>
      <c r="K222" s="11"/>
      <c r="L222" s="11"/>
    </row>
    <row r="223" spans="1:12" ht="12.75">
      <c r="A223" s="11"/>
      <c r="B223" s="11"/>
      <c r="C223" s="11"/>
      <c r="D223" s="11"/>
      <c r="E223" s="11"/>
      <c r="F223" s="12"/>
      <c r="G223" s="12"/>
      <c r="H223" s="11"/>
      <c r="I223" s="11"/>
      <c r="J223" s="11"/>
      <c r="K223" s="11"/>
      <c r="L223" s="11"/>
    </row>
    <row r="224" spans="1:12" ht="12.75">
      <c r="A224" s="11"/>
      <c r="B224" s="11"/>
      <c r="C224" s="11"/>
      <c r="D224" s="11"/>
      <c r="E224" s="11"/>
      <c r="F224" s="12"/>
      <c r="G224" s="12"/>
      <c r="H224" s="11"/>
      <c r="I224" s="11"/>
      <c r="J224" s="11"/>
      <c r="K224" s="11"/>
      <c r="L224" s="11"/>
    </row>
    <row r="225" spans="1:12" ht="12.75">
      <c r="A225" s="11"/>
      <c r="B225" s="11"/>
      <c r="C225" s="11"/>
      <c r="D225" s="11"/>
      <c r="E225" s="11"/>
      <c r="F225" s="12"/>
      <c r="G225" s="12"/>
      <c r="H225" s="11"/>
      <c r="I225" s="11"/>
      <c r="J225" s="11"/>
      <c r="K225" s="11"/>
      <c r="L225" s="11"/>
    </row>
    <row r="226" spans="1:12" ht="12.75">
      <c r="A226" s="11"/>
      <c r="B226" s="11"/>
      <c r="C226" s="11"/>
      <c r="D226" s="11"/>
      <c r="E226" s="11"/>
      <c r="F226" s="12"/>
      <c r="G226" s="12"/>
      <c r="H226" s="11"/>
      <c r="I226" s="11"/>
      <c r="J226" s="11"/>
      <c r="K226" s="11"/>
      <c r="L226" s="11"/>
    </row>
    <row r="227" spans="1:12" ht="12.75">
      <c r="A227" s="11"/>
      <c r="B227" s="11"/>
      <c r="C227" s="11"/>
      <c r="D227" s="11"/>
      <c r="E227" s="11"/>
      <c r="F227" s="12"/>
      <c r="G227" s="12"/>
      <c r="H227" s="11"/>
      <c r="I227" s="11"/>
      <c r="J227" s="11"/>
      <c r="K227" s="11"/>
      <c r="L227" s="11"/>
    </row>
    <row r="228" spans="1:12" ht="12.75">
      <c r="A228" s="11"/>
      <c r="B228" s="11"/>
      <c r="C228" s="11"/>
      <c r="D228" s="11"/>
      <c r="E228" s="11"/>
      <c r="F228" s="12"/>
      <c r="G228" s="12"/>
      <c r="H228" s="11"/>
      <c r="I228" s="11"/>
      <c r="J228" s="11"/>
      <c r="K228" s="11"/>
      <c r="L228" s="11"/>
    </row>
    <row r="229" spans="1:12" ht="12.75">
      <c r="A229" s="11"/>
      <c r="B229" s="11"/>
      <c r="C229" s="11"/>
      <c r="D229" s="11"/>
      <c r="E229" s="11"/>
      <c r="F229" s="12"/>
      <c r="G229" s="12"/>
      <c r="H229" s="11"/>
      <c r="I229" s="11"/>
      <c r="J229" s="11"/>
      <c r="K229" s="11"/>
      <c r="L229" s="11"/>
    </row>
    <row r="230" spans="1:12" ht="12.75">
      <c r="A230" s="11"/>
      <c r="B230" s="11"/>
      <c r="C230" s="11"/>
      <c r="D230" s="11"/>
      <c r="E230" s="11"/>
      <c r="F230" s="12"/>
      <c r="G230" s="12"/>
      <c r="H230" s="11"/>
      <c r="I230" s="11"/>
      <c r="J230" s="11"/>
      <c r="K230" s="11"/>
      <c r="L230" s="11"/>
    </row>
    <row r="231" spans="1:12" ht="12.75">
      <c r="A231" s="11"/>
      <c r="B231" s="11"/>
      <c r="C231" s="11"/>
      <c r="D231" s="11"/>
      <c r="E231" s="11"/>
      <c r="F231" s="12"/>
      <c r="G231" s="12"/>
      <c r="H231" s="11"/>
      <c r="I231" s="11"/>
      <c r="J231" s="11"/>
      <c r="K231" s="11"/>
      <c r="L231" s="11"/>
    </row>
    <row r="232" spans="1:12" ht="12.75">
      <c r="A232" s="11"/>
      <c r="B232" s="11"/>
      <c r="C232" s="11"/>
      <c r="D232" s="11"/>
      <c r="E232" s="11"/>
      <c r="F232" s="12"/>
      <c r="G232" s="12"/>
      <c r="H232" s="11"/>
      <c r="I232" s="11"/>
      <c r="J232" s="11"/>
      <c r="K232" s="11"/>
      <c r="L232" s="11"/>
    </row>
    <row r="233" spans="1:12" ht="12.75">
      <c r="A233" s="11"/>
      <c r="B233" s="11"/>
      <c r="C233" s="11"/>
      <c r="D233" s="11"/>
      <c r="E233" s="11"/>
      <c r="F233" s="12"/>
      <c r="G233" s="12"/>
      <c r="H233" s="11"/>
      <c r="I233" s="11"/>
      <c r="J233" s="11"/>
      <c r="K233" s="11"/>
      <c r="L233" s="11"/>
    </row>
    <row r="234" spans="1:12" ht="12.75">
      <c r="A234" s="11"/>
      <c r="B234" s="11"/>
      <c r="C234" s="11"/>
      <c r="D234" s="11"/>
      <c r="E234" s="11"/>
      <c r="F234" s="12"/>
      <c r="G234" s="12"/>
      <c r="H234" s="11"/>
      <c r="I234" s="11"/>
      <c r="J234" s="11"/>
      <c r="K234" s="11"/>
      <c r="L234" s="11"/>
    </row>
    <row r="235" spans="1:12" ht="12.75">
      <c r="A235" s="11"/>
      <c r="B235" s="11"/>
      <c r="C235" s="11"/>
      <c r="D235" s="11"/>
      <c r="E235" s="11"/>
      <c r="F235" s="12"/>
      <c r="G235" s="12"/>
      <c r="H235" s="11"/>
      <c r="I235" s="11"/>
      <c r="J235" s="11"/>
      <c r="K235" s="11"/>
      <c r="L235" s="11"/>
    </row>
    <row r="236" spans="1:12" ht="12.75">
      <c r="A236" s="11"/>
      <c r="B236" s="11"/>
      <c r="C236" s="11"/>
      <c r="D236" s="11"/>
      <c r="E236" s="11"/>
      <c r="F236" s="12"/>
      <c r="G236" s="12"/>
      <c r="H236" s="11"/>
      <c r="I236" s="11"/>
      <c r="J236" s="11"/>
      <c r="K236" s="11"/>
      <c r="L236" s="11"/>
    </row>
    <row r="237" spans="1:12" ht="12.75">
      <c r="A237" s="11"/>
      <c r="B237" s="11"/>
      <c r="C237" s="11"/>
      <c r="D237" s="11"/>
      <c r="E237" s="11"/>
      <c r="F237" s="12"/>
      <c r="G237" s="12"/>
      <c r="H237" s="11"/>
      <c r="I237" s="11"/>
      <c r="J237" s="11"/>
      <c r="K237" s="11"/>
      <c r="L237" s="11"/>
    </row>
    <row r="238" spans="1:12" ht="12.75">
      <c r="A238" s="11"/>
      <c r="B238" s="11"/>
      <c r="C238" s="11"/>
      <c r="D238" s="11"/>
      <c r="E238" s="11"/>
      <c r="F238" s="12"/>
      <c r="G238" s="12"/>
      <c r="H238" s="11"/>
      <c r="I238" s="11"/>
      <c r="J238" s="11"/>
      <c r="K238" s="11"/>
      <c r="L238" s="11"/>
    </row>
    <row r="239" spans="1:12" ht="12.75">
      <c r="A239" s="11"/>
      <c r="B239" s="11"/>
      <c r="C239" s="11"/>
      <c r="D239" s="11"/>
      <c r="E239" s="11"/>
      <c r="F239" s="12"/>
      <c r="G239" s="12"/>
      <c r="H239" s="11"/>
      <c r="I239" s="11"/>
      <c r="J239" s="11"/>
      <c r="K239" s="11"/>
      <c r="L239" s="11"/>
    </row>
    <row r="240" spans="1:12" ht="12.75">
      <c r="A240" s="11"/>
      <c r="B240" s="11"/>
      <c r="C240" s="11"/>
      <c r="D240" s="11"/>
      <c r="E240" s="11"/>
      <c r="F240" s="12"/>
      <c r="G240" s="12"/>
      <c r="H240" s="11"/>
      <c r="I240" s="11"/>
      <c r="J240" s="11"/>
      <c r="K240" s="11"/>
      <c r="L240" s="11"/>
    </row>
    <row r="241" spans="1:12" ht="12.75">
      <c r="A241" s="11"/>
      <c r="B241" s="11"/>
      <c r="C241" s="11"/>
      <c r="D241" s="11"/>
      <c r="E241" s="11"/>
      <c r="F241" s="12"/>
      <c r="G241" s="12"/>
      <c r="H241" s="11"/>
      <c r="I241" s="11"/>
      <c r="J241" s="11"/>
      <c r="K241" s="11"/>
      <c r="L241" s="11"/>
    </row>
    <row r="242" spans="1:12" ht="12.75">
      <c r="A242" s="11"/>
      <c r="B242" s="11"/>
      <c r="C242" s="11"/>
      <c r="D242" s="11"/>
      <c r="E242" s="11"/>
      <c r="F242" s="12"/>
      <c r="G242" s="12"/>
      <c r="H242" s="11"/>
      <c r="I242" s="11"/>
      <c r="J242" s="11"/>
      <c r="K242" s="11"/>
      <c r="L242" s="11"/>
    </row>
    <row r="243" spans="1:12" ht="12.75">
      <c r="A243" s="11"/>
      <c r="B243" s="11"/>
      <c r="C243" s="11"/>
      <c r="D243" s="11"/>
      <c r="E243" s="11"/>
      <c r="F243" s="12"/>
      <c r="G243" s="12"/>
      <c r="H243" s="11"/>
      <c r="I243" s="11"/>
      <c r="J243" s="11"/>
      <c r="K243" s="11"/>
      <c r="L243" s="11"/>
    </row>
    <row r="244" spans="1:12" ht="12.75">
      <c r="A244" s="11"/>
      <c r="B244" s="11"/>
      <c r="C244" s="11"/>
      <c r="D244" s="11"/>
      <c r="E244" s="11"/>
      <c r="F244" s="12"/>
      <c r="G244" s="12"/>
      <c r="H244" s="11"/>
      <c r="I244" s="11"/>
      <c r="J244" s="11"/>
      <c r="K244" s="11"/>
      <c r="L244" s="11"/>
    </row>
    <row r="245" spans="1:12" ht="12.75">
      <c r="A245" s="11"/>
      <c r="B245" s="11"/>
      <c r="C245" s="11"/>
      <c r="D245" s="11"/>
      <c r="E245" s="11"/>
      <c r="F245" s="12"/>
      <c r="G245" s="12"/>
      <c r="H245" s="11"/>
      <c r="I245" s="11"/>
      <c r="J245" s="11"/>
      <c r="K245" s="11"/>
      <c r="L245" s="11"/>
    </row>
    <row r="246" spans="1:12" ht="12.75">
      <c r="A246" s="11"/>
      <c r="B246" s="11"/>
      <c r="C246" s="11"/>
      <c r="D246" s="11"/>
      <c r="E246" s="11"/>
      <c r="F246" s="12"/>
      <c r="G246" s="12"/>
      <c r="H246" s="11"/>
      <c r="I246" s="11"/>
      <c r="J246" s="11"/>
      <c r="K246" s="11"/>
      <c r="L246" s="11"/>
    </row>
    <row r="247" spans="1:12" ht="12.75">
      <c r="A247" s="11"/>
      <c r="B247" s="11"/>
      <c r="C247" s="11"/>
      <c r="D247" s="11"/>
      <c r="E247" s="11"/>
      <c r="F247" s="12"/>
      <c r="G247" s="12"/>
      <c r="H247" s="11"/>
      <c r="I247" s="11"/>
      <c r="J247" s="11"/>
      <c r="K247" s="11"/>
      <c r="L247" s="11"/>
    </row>
    <row r="248" spans="1:12" ht="12.75">
      <c r="A248" s="11"/>
      <c r="B248" s="11"/>
      <c r="C248" s="11"/>
      <c r="D248" s="11"/>
      <c r="E248" s="11"/>
      <c r="F248" s="12"/>
      <c r="G248" s="12"/>
      <c r="H248" s="11"/>
      <c r="I248" s="11"/>
      <c r="J248" s="11"/>
      <c r="K248" s="11"/>
      <c r="L248" s="11"/>
    </row>
    <row r="249" spans="1:12" ht="12.75">
      <c r="A249" s="11"/>
      <c r="B249" s="11"/>
      <c r="C249" s="11"/>
      <c r="D249" s="11"/>
      <c r="E249" s="11"/>
      <c r="F249" s="12"/>
      <c r="G249" s="12"/>
      <c r="H249" s="11"/>
      <c r="I249" s="11"/>
      <c r="J249" s="11"/>
      <c r="K249" s="11"/>
      <c r="L249" s="11"/>
    </row>
    <row r="250" spans="1:12" ht="12.75">
      <c r="A250" s="11"/>
      <c r="B250" s="11"/>
      <c r="C250" s="11"/>
      <c r="D250" s="11"/>
      <c r="E250" s="11"/>
      <c r="F250" s="12"/>
      <c r="G250" s="12"/>
      <c r="H250" s="11"/>
      <c r="I250" s="11"/>
      <c r="J250" s="11"/>
      <c r="K250" s="11"/>
      <c r="L250" s="11"/>
    </row>
    <row r="251" spans="1:12" ht="12.75">
      <c r="A251" s="11"/>
      <c r="B251" s="11"/>
      <c r="C251" s="11"/>
      <c r="D251" s="11"/>
      <c r="E251" s="11"/>
      <c r="F251" s="12"/>
      <c r="G251" s="12"/>
      <c r="H251" s="11"/>
      <c r="I251" s="11"/>
      <c r="J251" s="11"/>
      <c r="K251" s="11"/>
      <c r="L251" s="11"/>
    </row>
    <row r="252" spans="1:12" ht="12.75">
      <c r="A252" s="11"/>
      <c r="B252" s="11"/>
      <c r="C252" s="11"/>
      <c r="D252" s="11"/>
      <c r="E252" s="11"/>
      <c r="F252" s="12"/>
      <c r="G252" s="12"/>
      <c r="H252" s="11"/>
      <c r="I252" s="11"/>
      <c r="J252" s="11"/>
      <c r="K252" s="11"/>
      <c r="L252" s="11"/>
    </row>
    <row r="253" spans="1:12" ht="12.75">
      <c r="A253" s="11"/>
      <c r="B253" s="11"/>
      <c r="C253" s="11"/>
      <c r="D253" s="11"/>
      <c r="E253" s="11"/>
      <c r="F253" s="12"/>
      <c r="G253" s="12"/>
      <c r="H253" s="11"/>
      <c r="I253" s="11"/>
      <c r="J253" s="11"/>
      <c r="K253" s="11"/>
      <c r="L253" s="11"/>
    </row>
    <row r="254" spans="1:12" ht="12.75">
      <c r="A254" s="11"/>
      <c r="B254" s="11"/>
      <c r="C254" s="11"/>
      <c r="D254" s="11"/>
      <c r="E254" s="11"/>
      <c r="F254" s="12"/>
      <c r="G254" s="12"/>
      <c r="H254" s="11"/>
      <c r="I254" s="11"/>
      <c r="J254" s="11"/>
      <c r="K254" s="11"/>
      <c r="L254" s="11"/>
    </row>
    <row r="255" spans="1:12" ht="12.75">
      <c r="A255" s="11"/>
      <c r="B255" s="11"/>
      <c r="C255" s="11"/>
      <c r="D255" s="11"/>
      <c r="E255" s="11"/>
      <c r="F255" s="12"/>
      <c r="G255" s="12"/>
      <c r="H255" s="11"/>
      <c r="I255" s="11"/>
      <c r="J255" s="11"/>
      <c r="K255" s="11"/>
      <c r="L255" s="11"/>
    </row>
    <row r="256" spans="1:12" ht="12.75">
      <c r="A256" s="11"/>
      <c r="B256" s="11"/>
      <c r="C256" s="11"/>
      <c r="D256" s="11"/>
      <c r="E256" s="11"/>
      <c r="F256" s="12"/>
      <c r="G256" s="12"/>
      <c r="H256" s="11"/>
      <c r="I256" s="11"/>
      <c r="J256" s="11"/>
      <c r="K256" s="11"/>
      <c r="L256" s="11"/>
    </row>
    <row r="257" spans="1:12" ht="12.75">
      <c r="A257" s="11"/>
      <c r="B257" s="11"/>
      <c r="C257" s="11"/>
      <c r="D257" s="11"/>
      <c r="E257" s="11"/>
      <c r="F257" s="12"/>
      <c r="G257" s="12"/>
      <c r="H257" s="11"/>
      <c r="I257" s="11"/>
      <c r="J257" s="11"/>
      <c r="K257" s="11"/>
      <c r="L257" s="11"/>
    </row>
    <row r="258" spans="1:12" ht="12.75">
      <c r="A258" s="11"/>
      <c r="B258" s="11"/>
      <c r="C258" s="11"/>
      <c r="D258" s="11"/>
      <c r="E258" s="11"/>
      <c r="F258" s="12"/>
      <c r="G258" s="12"/>
      <c r="H258" s="11"/>
      <c r="I258" s="11"/>
      <c r="J258" s="11"/>
      <c r="K258" s="11"/>
      <c r="L258" s="11"/>
    </row>
    <row r="259" spans="1:12" ht="12.75">
      <c r="A259" s="11"/>
      <c r="B259" s="11"/>
      <c r="C259" s="11"/>
      <c r="D259" s="11"/>
      <c r="E259" s="11"/>
      <c r="F259" s="12"/>
      <c r="G259" s="12"/>
      <c r="H259" s="11"/>
      <c r="I259" s="11"/>
      <c r="J259" s="11"/>
      <c r="K259" s="11"/>
      <c r="L259" s="11"/>
    </row>
    <row r="260" spans="1:12" ht="12.75">
      <c r="A260" s="11"/>
      <c r="B260" s="11"/>
      <c r="C260" s="11"/>
      <c r="D260" s="11"/>
      <c r="E260" s="11"/>
      <c r="F260" s="12"/>
      <c r="G260" s="12"/>
      <c r="H260" s="11"/>
      <c r="I260" s="11"/>
      <c r="J260" s="11"/>
      <c r="K260" s="11"/>
      <c r="L260" s="11"/>
    </row>
    <row r="261" spans="1:12" ht="12.75">
      <c r="A261" s="11"/>
      <c r="B261" s="11"/>
      <c r="C261" s="11"/>
      <c r="D261" s="11"/>
      <c r="E261" s="11"/>
      <c r="F261" s="12"/>
      <c r="G261" s="12"/>
      <c r="H261" s="11"/>
      <c r="I261" s="11"/>
      <c r="J261" s="11"/>
      <c r="K261" s="11"/>
      <c r="L261" s="11"/>
    </row>
    <row r="262" spans="1:12" ht="12.75">
      <c r="A262" s="11"/>
      <c r="B262" s="11"/>
      <c r="C262" s="11"/>
      <c r="D262" s="11"/>
      <c r="E262" s="11"/>
      <c r="F262" s="12"/>
      <c r="G262" s="12"/>
      <c r="H262" s="11"/>
      <c r="I262" s="11"/>
      <c r="J262" s="11"/>
      <c r="K262" s="11"/>
      <c r="L262" s="11"/>
    </row>
    <row r="263" spans="1:12" ht="12.75">
      <c r="A263" s="11"/>
      <c r="B263" s="11"/>
      <c r="C263" s="11"/>
      <c r="D263" s="11"/>
      <c r="E263" s="11"/>
      <c r="F263" s="12"/>
      <c r="G263" s="12"/>
      <c r="H263" s="11"/>
      <c r="I263" s="11"/>
      <c r="J263" s="11"/>
      <c r="K263" s="11"/>
      <c r="L263" s="11"/>
    </row>
    <row r="264" spans="1:12" ht="12.75">
      <c r="A264" s="11"/>
      <c r="B264" s="11"/>
      <c r="C264" s="11"/>
      <c r="D264" s="11"/>
      <c r="E264" s="11"/>
      <c r="F264" s="12"/>
      <c r="G264" s="12"/>
      <c r="H264" s="11"/>
      <c r="I264" s="11"/>
      <c r="J264" s="11"/>
      <c r="K264" s="11"/>
      <c r="L264" s="11"/>
    </row>
    <row r="265" spans="1:12" ht="12.75">
      <c r="A265" s="11"/>
      <c r="B265" s="11"/>
      <c r="C265" s="11"/>
      <c r="D265" s="11"/>
      <c r="E265" s="11"/>
      <c r="F265" s="12"/>
      <c r="G265" s="12"/>
      <c r="H265" s="11"/>
      <c r="I265" s="11"/>
      <c r="J265" s="11"/>
      <c r="K265" s="11"/>
      <c r="L265" s="11"/>
    </row>
    <row r="266" spans="1:12" ht="12.75">
      <c r="A266" s="11"/>
      <c r="B266" s="11"/>
      <c r="C266" s="11"/>
      <c r="D266" s="11"/>
      <c r="E266" s="11"/>
      <c r="F266" s="12"/>
      <c r="G266" s="12"/>
      <c r="H266" s="11"/>
      <c r="I266" s="11"/>
      <c r="J266" s="11"/>
      <c r="K266" s="11"/>
      <c r="L266" s="11"/>
    </row>
    <row r="267" spans="1:12" ht="12.75">
      <c r="A267" s="11"/>
      <c r="B267" s="11"/>
      <c r="C267" s="11"/>
      <c r="D267" s="11"/>
      <c r="E267" s="11"/>
      <c r="F267" s="12"/>
      <c r="G267" s="12"/>
      <c r="H267" s="11"/>
      <c r="I267" s="11"/>
      <c r="J267" s="11"/>
      <c r="K267" s="11"/>
      <c r="L267" s="11"/>
    </row>
    <row r="268" spans="1:12" ht="12.75">
      <c r="A268" s="11"/>
      <c r="B268" s="11"/>
      <c r="C268" s="11"/>
      <c r="D268" s="11"/>
      <c r="E268" s="11"/>
      <c r="F268" s="12"/>
      <c r="G268" s="12"/>
      <c r="H268" s="11"/>
      <c r="I268" s="11"/>
      <c r="J268" s="11"/>
      <c r="K268" s="11"/>
      <c r="L268" s="11"/>
    </row>
    <row r="269" spans="1:12" ht="12.75">
      <c r="A269" s="11"/>
      <c r="B269" s="11"/>
      <c r="C269" s="11"/>
      <c r="D269" s="11"/>
      <c r="E269" s="11"/>
      <c r="F269" s="12"/>
      <c r="G269" s="12"/>
      <c r="H269" s="11"/>
      <c r="I269" s="11"/>
      <c r="J269" s="11"/>
      <c r="K269" s="11"/>
      <c r="L269" s="11"/>
    </row>
    <row r="270" spans="1:12" ht="12.75">
      <c r="A270" s="11"/>
      <c r="B270" s="11"/>
      <c r="C270" s="11"/>
      <c r="D270" s="11"/>
      <c r="E270" s="11"/>
      <c r="F270" s="12"/>
      <c r="G270" s="12"/>
      <c r="H270" s="11"/>
      <c r="I270" s="11"/>
      <c r="J270" s="11"/>
      <c r="K270" s="11"/>
      <c r="L270" s="11"/>
    </row>
    <row r="271" spans="1:12" ht="12.75">
      <c r="A271" s="11"/>
      <c r="B271" s="11"/>
      <c r="C271" s="11"/>
      <c r="D271" s="11"/>
      <c r="E271" s="11"/>
      <c r="F271" s="12"/>
      <c r="G271" s="12"/>
      <c r="H271" s="11"/>
      <c r="I271" s="11"/>
      <c r="J271" s="11"/>
      <c r="K271" s="11"/>
      <c r="L271" s="11"/>
    </row>
    <row r="272" spans="1:12" ht="12.75">
      <c r="A272" s="11"/>
      <c r="B272" s="11"/>
      <c r="C272" s="11"/>
      <c r="D272" s="11"/>
      <c r="E272" s="11"/>
      <c r="F272" s="12"/>
      <c r="G272" s="12"/>
      <c r="H272" s="11"/>
      <c r="I272" s="11"/>
      <c r="J272" s="11"/>
      <c r="K272" s="11"/>
      <c r="L272" s="11"/>
    </row>
    <row r="273" spans="1:12" ht="12.75">
      <c r="A273" s="11"/>
      <c r="B273" s="11"/>
      <c r="C273" s="11"/>
      <c r="D273" s="11"/>
      <c r="E273" s="11"/>
      <c r="F273" s="12"/>
      <c r="G273" s="12"/>
      <c r="H273" s="11"/>
      <c r="I273" s="11"/>
      <c r="J273" s="11"/>
      <c r="K273" s="11"/>
      <c r="L273" s="11"/>
    </row>
    <row r="274" spans="1:12" ht="12.75">
      <c r="A274" s="11"/>
      <c r="B274" s="11"/>
      <c r="C274" s="11"/>
      <c r="D274" s="11"/>
      <c r="E274" s="11"/>
      <c r="F274" s="12"/>
      <c r="G274" s="12"/>
      <c r="H274" s="11"/>
      <c r="I274" s="11"/>
      <c r="J274" s="11"/>
      <c r="K274" s="11"/>
      <c r="L274" s="11"/>
    </row>
    <row r="275" spans="1:12" ht="12.75">
      <c r="A275" s="11"/>
      <c r="B275" s="11"/>
      <c r="C275" s="11"/>
      <c r="D275" s="11"/>
      <c r="E275" s="11"/>
      <c r="F275" s="12"/>
      <c r="G275" s="12"/>
      <c r="H275" s="11"/>
      <c r="I275" s="11"/>
      <c r="J275" s="11"/>
      <c r="K275" s="11"/>
      <c r="L275" s="11"/>
    </row>
    <row r="276" spans="1:12" ht="12.75">
      <c r="A276" s="11"/>
      <c r="B276" s="11"/>
      <c r="C276" s="11"/>
      <c r="D276" s="11"/>
      <c r="E276" s="11"/>
      <c r="F276" s="12"/>
      <c r="G276" s="12"/>
      <c r="H276" s="11"/>
      <c r="I276" s="11"/>
      <c r="J276" s="11"/>
      <c r="K276" s="11"/>
      <c r="L276" s="11"/>
    </row>
    <row r="277" spans="1:12" ht="12.75">
      <c r="A277" s="11"/>
      <c r="B277" s="11"/>
      <c r="C277" s="11"/>
      <c r="D277" s="11"/>
      <c r="E277" s="11"/>
      <c r="F277" s="12"/>
      <c r="G277" s="12"/>
      <c r="H277" s="11"/>
      <c r="I277" s="11"/>
      <c r="J277" s="11"/>
      <c r="K277" s="11"/>
      <c r="L277" s="11"/>
    </row>
    <row r="278" spans="1:12" ht="12.75">
      <c r="A278" s="11"/>
      <c r="B278" s="11"/>
      <c r="C278" s="11"/>
      <c r="D278" s="11"/>
      <c r="E278" s="11"/>
      <c r="F278" s="12"/>
      <c r="G278" s="12"/>
      <c r="H278" s="11"/>
      <c r="I278" s="11"/>
      <c r="J278" s="11"/>
      <c r="K278" s="11"/>
      <c r="L278" s="11"/>
    </row>
    <row r="279" spans="1:12" ht="12.75">
      <c r="A279" s="11"/>
      <c r="B279" s="11"/>
      <c r="C279" s="11"/>
      <c r="D279" s="11"/>
      <c r="E279" s="11"/>
      <c r="F279" s="12"/>
      <c r="G279" s="12"/>
      <c r="H279" s="11"/>
      <c r="I279" s="11"/>
      <c r="J279" s="11"/>
      <c r="K279" s="11"/>
      <c r="L279" s="11"/>
    </row>
    <row r="280" spans="1:12" ht="12.75">
      <c r="A280" s="11"/>
      <c r="B280" s="11"/>
      <c r="C280" s="11"/>
      <c r="D280" s="11"/>
      <c r="E280" s="11"/>
      <c r="F280" s="12"/>
      <c r="G280" s="12"/>
      <c r="H280" s="11"/>
      <c r="I280" s="11"/>
      <c r="J280" s="11"/>
      <c r="K280" s="11"/>
      <c r="L280" s="11"/>
    </row>
    <row r="281" spans="1:12" ht="12.75">
      <c r="A281" s="11"/>
      <c r="B281" s="11"/>
      <c r="C281" s="11"/>
      <c r="D281" s="11"/>
      <c r="E281" s="11"/>
      <c r="F281" s="12"/>
      <c r="G281" s="12"/>
      <c r="H281" s="11"/>
      <c r="I281" s="11"/>
      <c r="J281" s="11"/>
      <c r="K281" s="11"/>
      <c r="L281" s="11"/>
    </row>
    <row r="282" spans="1:12" ht="12.75">
      <c r="A282" s="11"/>
      <c r="B282" s="11"/>
      <c r="C282" s="11"/>
      <c r="D282" s="11"/>
      <c r="E282" s="11"/>
      <c r="F282" s="12"/>
      <c r="G282" s="12"/>
      <c r="H282" s="11"/>
      <c r="I282" s="11"/>
      <c r="J282" s="11"/>
      <c r="K282" s="11"/>
      <c r="L282" s="11"/>
    </row>
    <row r="283" spans="1:12" ht="12.75">
      <c r="A283" s="11"/>
      <c r="B283" s="11"/>
      <c r="C283" s="11"/>
      <c r="D283" s="11"/>
      <c r="E283" s="11"/>
      <c r="F283" s="12"/>
      <c r="G283" s="12"/>
      <c r="H283" s="11"/>
      <c r="I283" s="11"/>
      <c r="J283" s="11"/>
      <c r="K283" s="11"/>
      <c r="L283" s="11"/>
    </row>
    <row r="284" spans="1:12" ht="12.75">
      <c r="A284" s="11"/>
      <c r="B284" s="11"/>
      <c r="C284" s="11"/>
      <c r="D284" s="11"/>
      <c r="E284" s="11"/>
      <c r="F284" s="12"/>
      <c r="G284" s="12"/>
      <c r="H284" s="11"/>
      <c r="I284" s="11"/>
      <c r="J284" s="11"/>
      <c r="K284" s="11"/>
      <c r="L284" s="11"/>
    </row>
    <row r="285" spans="1:12" ht="12.75">
      <c r="A285" s="11"/>
      <c r="B285" s="11"/>
      <c r="C285" s="11"/>
      <c r="D285" s="11"/>
      <c r="E285" s="11"/>
      <c r="F285" s="12"/>
      <c r="G285" s="12"/>
      <c r="H285" s="11"/>
      <c r="I285" s="11"/>
      <c r="J285" s="11"/>
      <c r="K285" s="11"/>
      <c r="L285" s="11"/>
    </row>
    <row r="286" spans="1:12" ht="12.75">
      <c r="A286" s="11"/>
      <c r="B286" s="11"/>
      <c r="C286" s="11"/>
      <c r="D286" s="11"/>
      <c r="E286" s="11"/>
      <c r="F286" s="12"/>
      <c r="G286" s="12"/>
      <c r="H286" s="11"/>
      <c r="I286" s="11"/>
      <c r="J286" s="11"/>
      <c r="K286" s="11"/>
      <c r="L286" s="11"/>
    </row>
    <row r="287" spans="1:12" ht="12.75">
      <c r="A287" s="11"/>
      <c r="B287" s="11"/>
      <c r="C287" s="11"/>
      <c r="D287" s="11"/>
      <c r="E287" s="11"/>
      <c r="F287" s="12"/>
      <c r="G287" s="12"/>
      <c r="H287" s="11"/>
      <c r="I287" s="11"/>
      <c r="J287" s="11"/>
      <c r="K287" s="11"/>
      <c r="L287" s="11"/>
    </row>
    <row r="288" spans="1:12" ht="12.75">
      <c r="A288" s="11"/>
      <c r="B288" s="11"/>
      <c r="C288" s="11"/>
      <c r="D288" s="11"/>
      <c r="E288" s="11"/>
      <c r="F288" s="12"/>
      <c r="G288" s="12"/>
      <c r="H288" s="11"/>
      <c r="I288" s="11"/>
      <c r="J288" s="11"/>
      <c r="K288" s="11"/>
      <c r="L288" s="11"/>
    </row>
    <row r="289" spans="1:12" ht="12.75">
      <c r="A289" s="11"/>
      <c r="B289" s="11"/>
      <c r="C289" s="11"/>
      <c r="D289" s="11"/>
      <c r="E289" s="11"/>
      <c r="F289" s="12"/>
      <c r="G289" s="12"/>
      <c r="H289" s="11"/>
      <c r="I289" s="11"/>
      <c r="J289" s="11"/>
      <c r="K289" s="11"/>
      <c r="L289" s="11"/>
    </row>
    <row r="290" spans="1:12" ht="12.75">
      <c r="A290" s="11"/>
      <c r="B290" s="11"/>
      <c r="C290" s="11"/>
      <c r="D290" s="11"/>
      <c r="E290" s="11"/>
      <c r="F290" s="12"/>
      <c r="G290" s="12"/>
      <c r="H290" s="11"/>
      <c r="I290" s="11"/>
      <c r="J290" s="11"/>
      <c r="K290" s="11"/>
      <c r="L290" s="11"/>
    </row>
    <row r="291" spans="1:12" ht="12.75">
      <c r="A291" s="11"/>
      <c r="B291" s="11"/>
      <c r="C291" s="11"/>
      <c r="D291" s="11"/>
      <c r="E291" s="11"/>
      <c r="F291" s="12"/>
      <c r="G291" s="12"/>
      <c r="H291" s="11"/>
      <c r="I291" s="11"/>
      <c r="J291" s="11"/>
      <c r="K291" s="11"/>
      <c r="L291" s="11"/>
    </row>
    <row r="292" spans="1:12" ht="12.75">
      <c r="A292" s="11"/>
      <c r="B292" s="11"/>
      <c r="C292" s="11"/>
      <c r="D292" s="11"/>
      <c r="E292" s="11"/>
      <c r="F292" s="12"/>
      <c r="G292" s="12"/>
      <c r="H292" s="11"/>
      <c r="I292" s="11"/>
      <c r="J292" s="11"/>
      <c r="K292" s="11"/>
      <c r="L292" s="11"/>
    </row>
    <row r="293" spans="1:12" ht="12.75">
      <c r="A293" s="11"/>
      <c r="B293" s="11"/>
      <c r="C293" s="11"/>
      <c r="D293" s="11"/>
      <c r="E293" s="11"/>
      <c r="F293" s="12"/>
      <c r="G293" s="12"/>
      <c r="H293" s="11"/>
      <c r="I293" s="11"/>
      <c r="J293" s="11"/>
      <c r="K293" s="11"/>
      <c r="L293" s="11"/>
    </row>
    <row r="294" spans="1:12" ht="12.75">
      <c r="A294" s="11"/>
      <c r="B294" s="11"/>
      <c r="C294" s="11"/>
      <c r="D294" s="11"/>
      <c r="E294" s="11"/>
      <c r="F294" s="12"/>
      <c r="G294" s="12"/>
      <c r="H294" s="11"/>
      <c r="I294" s="11"/>
      <c r="J294" s="11"/>
      <c r="K294" s="11"/>
      <c r="L294" s="11"/>
    </row>
    <row r="295" spans="1:12" ht="12.75">
      <c r="A295" s="11"/>
      <c r="B295" s="11"/>
      <c r="C295" s="11"/>
      <c r="D295" s="11"/>
      <c r="E295" s="11"/>
      <c r="F295" s="12"/>
      <c r="G295" s="12"/>
      <c r="H295" s="11"/>
      <c r="I295" s="11"/>
      <c r="J295" s="11"/>
      <c r="K295" s="11"/>
      <c r="L295" s="11"/>
    </row>
    <row r="296" spans="1:12" ht="12.75">
      <c r="A296" s="11"/>
      <c r="B296" s="11"/>
      <c r="C296" s="11"/>
      <c r="D296" s="11"/>
      <c r="E296" s="11"/>
      <c r="F296" s="12"/>
      <c r="G296" s="12"/>
      <c r="H296" s="11"/>
      <c r="I296" s="11"/>
      <c r="J296" s="11"/>
      <c r="K296" s="11"/>
      <c r="L296" s="11"/>
    </row>
    <row r="297" spans="1:12" ht="12.75">
      <c r="A297" s="11"/>
      <c r="B297" s="11"/>
      <c r="C297" s="11"/>
      <c r="D297" s="11"/>
      <c r="E297" s="11"/>
      <c r="F297" s="12"/>
      <c r="G297" s="12"/>
      <c r="H297" s="11"/>
      <c r="I297" s="11"/>
      <c r="J297" s="11"/>
      <c r="K297" s="11"/>
      <c r="L297" s="11"/>
    </row>
    <row r="298" spans="1:12" ht="12.75">
      <c r="A298" s="11"/>
      <c r="B298" s="11"/>
      <c r="C298" s="11"/>
      <c r="D298" s="11"/>
      <c r="E298" s="11"/>
      <c r="F298" s="12"/>
      <c r="G298" s="12"/>
      <c r="H298" s="11"/>
      <c r="I298" s="11"/>
      <c r="J298" s="11"/>
      <c r="K298" s="11"/>
      <c r="L298" s="11"/>
    </row>
    <row r="299" spans="1:12" ht="12.75">
      <c r="A299" s="11"/>
      <c r="B299" s="11"/>
      <c r="C299" s="11"/>
      <c r="D299" s="11"/>
      <c r="E299" s="11"/>
      <c r="F299" s="12"/>
      <c r="G299" s="12"/>
      <c r="H299" s="11"/>
      <c r="I299" s="11"/>
      <c r="J299" s="11"/>
      <c r="K299" s="11"/>
      <c r="L299" s="11"/>
    </row>
    <row r="300" spans="1:12" ht="12.75">
      <c r="A300" s="11"/>
      <c r="B300" s="11"/>
      <c r="C300" s="11"/>
      <c r="D300" s="11"/>
      <c r="E300" s="11"/>
      <c r="F300" s="12"/>
      <c r="G300" s="12"/>
      <c r="H300" s="11"/>
      <c r="I300" s="11"/>
      <c r="J300" s="11"/>
      <c r="K300" s="11"/>
      <c r="L300" s="11"/>
    </row>
    <row r="301" spans="1:12" ht="12.75">
      <c r="A301" s="11"/>
      <c r="B301" s="11"/>
      <c r="C301" s="11"/>
      <c r="D301" s="11"/>
      <c r="E301" s="11"/>
      <c r="F301" s="12"/>
      <c r="G301" s="12"/>
      <c r="H301" s="11"/>
      <c r="I301" s="11"/>
      <c r="J301" s="11"/>
      <c r="K301" s="11"/>
      <c r="L301" s="11"/>
    </row>
    <row r="302" spans="1:12" ht="12.75">
      <c r="A302" s="11"/>
      <c r="B302" s="11"/>
      <c r="C302" s="11"/>
      <c r="D302" s="11"/>
      <c r="E302" s="11"/>
      <c r="F302" s="12"/>
      <c r="G302" s="12"/>
      <c r="H302" s="11"/>
      <c r="I302" s="11"/>
      <c r="J302" s="11"/>
      <c r="K302" s="11"/>
      <c r="L302" s="11"/>
    </row>
    <row r="303" spans="1:12" ht="12.75">
      <c r="A303" s="11"/>
      <c r="B303" s="11"/>
      <c r="C303" s="11"/>
      <c r="D303" s="11"/>
      <c r="E303" s="11"/>
      <c r="F303" s="12"/>
      <c r="G303" s="12"/>
      <c r="H303" s="11"/>
      <c r="I303" s="11"/>
      <c r="J303" s="11"/>
      <c r="K303" s="11"/>
      <c r="L303" s="11"/>
    </row>
    <row r="304" spans="1:12" ht="12.75">
      <c r="A304" s="11"/>
      <c r="B304" s="11"/>
      <c r="C304" s="11"/>
      <c r="D304" s="11"/>
      <c r="E304" s="11"/>
      <c r="F304" s="12"/>
      <c r="G304" s="12"/>
      <c r="H304" s="11"/>
      <c r="I304" s="11"/>
      <c r="J304" s="11"/>
      <c r="K304" s="11"/>
      <c r="L304" s="11"/>
    </row>
    <row r="305" spans="1:12" ht="12.75">
      <c r="A305" s="11"/>
      <c r="B305" s="11"/>
      <c r="C305" s="11"/>
      <c r="D305" s="11"/>
      <c r="E305" s="11"/>
      <c r="F305" s="12"/>
      <c r="G305" s="12"/>
      <c r="H305" s="11"/>
      <c r="I305" s="11"/>
      <c r="J305" s="11"/>
      <c r="K305" s="11"/>
      <c r="L305" s="11"/>
    </row>
    <row r="306" spans="1:12" ht="12.75">
      <c r="A306" s="11"/>
      <c r="B306" s="11"/>
      <c r="C306" s="11"/>
      <c r="D306" s="11"/>
      <c r="E306" s="11"/>
      <c r="F306" s="12"/>
      <c r="G306" s="12"/>
      <c r="H306" s="11"/>
      <c r="I306" s="11"/>
      <c r="J306" s="11"/>
      <c r="K306" s="11"/>
      <c r="L306" s="11"/>
    </row>
    <row r="307" spans="1:12" ht="12.75">
      <c r="A307" s="11"/>
      <c r="B307" s="11"/>
      <c r="C307" s="11"/>
      <c r="D307" s="11"/>
      <c r="E307" s="11"/>
      <c r="F307" s="12"/>
      <c r="G307" s="12"/>
      <c r="H307" s="11"/>
      <c r="I307" s="11"/>
      <c r="J307" s="11"/>
      <c r="K307" s="11"/>
      <c r="L307" s="11"/>
    </row>
    <row r="308" spans="1:12" ht="12.75">
      <c r="A308" s="11"/>
      <c r="B308" s="11"/>
      <c r="C308" s="11"/>
      <c r="D308" s="11"/>
      <c r="E308" s="11"/>
      <c r="F308" s="12"/>
      <c r="G308" s="12"/>
      <c r="H308" s="11"/>
      <c r="I308" s="11"/>
      <c r="J308" s="11"/>
      <c r="K308" s="11"/>
      <c r="L308" s="11"/>
    </row>
    <row r="309" spans="1:12" ht="12.75">
      <c r="A309" s="11"/>
      <c r="B309" s="11"/>
      <c r="C309" s="11"/>
      <c r="D309" s="11"/>
      <c r="E309" s="11"/>
      <c r="F309" s="12"/>
      <c r="G309" s="12"/>
      <c r="H309" s="11"/>
      <c r="I309" s="11"/>
      <c r="J309" s="11"/>
      <c r="K309" s="11"/>
      <c r="L309" s="11"/>
    </row>
    <row r="310" spans="1:12" ht="12.75">
      <c r="A310" s="11"/>
      <c r="B310" s="11"/>
      <c r="C310" s="11"/>
      <c r="D310" s="11"/>
      <c r="E310" s="11"/>
      <c r="F310" s="12"/>
      <c r="G310" s="12"/>
      <c r="H310" s="11"/>
      <c r="I310" s="11"/>
      <c r="J310" s="11"/>
      <c r="K310" s="11"/>
      <c r="L310" s="11"/>
    </row>
    <row r="311" spans="1:12" ht="12.75">
      <c r="A311" s="11"/>
      <c r="B311" s="11"/>
      <c r="C311" s="11"/>
      <c r="D311" s="11"/>
      <c r="E311" s="11"/>
      <c r="F311" s="12"/>
      <c r="G311" s="12"/>
      <c r="H311" s="11"/>
      <c r="I311" s="11"/>
      <c r="J311" s="11"/>
      <c r="K311" s="11"/>
      <c r="L311" s="11"/>
    </row>
    <row r="312" spans="1:12" ht="12.75">
      <c r="A312" s="11"/>
      <c r="B312" s="11"/>
      <c r="C312" s="11"/>
      <c r="D312" s="11"/>
      <c r="E312" s="11"/>
      <c r="F312" s="12"/>
      <c r="G312" s="12"/>
      <c r="H312" s="11"/>
      <c r="I312" s="11"/>
      <c r="J312" s="11"/>
      <c r="K312" s="11"/>
      <c r="L312" s="11"/>
    </row>
    <row r="313" spans="1:12" ht="12.75">
      <c r="A313" s="11"/>
      <c r="B313" s="11"/>
      <c r="C313" s="11"/>
      <c r="D313" s="11"/>
      <c r="E313" s="11"/>
      <c r="F313" s="12"/>
      <c r="G313" s="12"/>
      <c r="H313" s="11"/>
      <c r="I313" s="11"/>
      <c r="J313" s="11"/>
      <c r="K313" s="11"/>
      <c r="L313" s="11"/>
    </row>
    <row r="314" spans="1:12" ht="12.75">
      <c r="A314" s="11"/>
      <c r="B314" s="11"/>
      <c r="C314" s="11"/>
      <c r="D314" s="11"/>
      <c r="E314" s="11"/>
      <c r="F314" s="12"/>
      <c r="G314" s="12"/>
      <c r="H314" s="11"/>
      <c r="I314" s="11"/>
      <c r="J314" s="11"/>
      <c r="K314" s="11"/>
      <c r="L314" s="11"/>
    </row>
    <row r="315" spans="1:12" ht="12.75">
      <c r="A315" s="11"/>
      <c r="B315" s="11"/>
      <c r="C315" s="11"/>
      <c r="D315" s="11"/>
      <c r="E315" s="11"/>
      <c r="F315" s="12"/>
      <c r="G315" s="12"/>
      <c r="H315" s="11"/>
      <c r="I315" s="11"/>
      <c r="J315" s="11"/>
      <c r="K315" s="11"/>
      <c r="L315" s="11"/>
    </row>
    <row r="316" spans="1:12" ht="12.75">
      <c r="A316" s="11"/>
      <c r="B316" s="11"/>
      <c r="C316" s="11"/>
      <c r="D316" s="11"/>
      <c r="E316" s="11"/>
      <c r="F316" s="12"/>
      <c r="G316" s="12"/>
      <c r="H316" s="11"/>
      <c r="I316" s="11"/>
      <c r="J316" s="11"/>
      <c r="K316" s="11"/>
      <c r="L316" s="11"/>
    </row>
    <row r="317" spans="1:12" ht="12.75">
      <c r="A317" s="11"/>
      <c r="B317" s="11"/>
      <c r="C317" s="11"/>
      <c r="D317" s="11"/>
      <c r="E317" s="11"/>
      <c r="F317" s="12"/>
      <c r="G317" s="12"/>
      <c r="H317" s="11"/>
      <c r="I317" s="11"/>
      <c r="J317" s="11"/>
      <c r="K317" s="11"/>
      <c r="L317" s="11"/>
    </row>
    <row r="318" spans="1:12" ht="12.75">
      <c r="A318" s="11"/>
      <c r="B318" s="11"/>
      <c r="C318" s="11"/>
      <c r="D318" s="11"/>
      <c r="E318" s="11"/>
      <c r="F318" s="12"/>
      <c r="G318" s="12"/>
      <c r="H318" s="11"/>
      <c r="I318" s="11"/>
      <c r="J318" s="11"/>
      <c r="K318" s="11"/>
      <c r="L318" s="11"/>
    </row>
    <row r="319" spans="1:12" ht="12.75">
      <c r="A319" s="11"/>
      <c r="B319" s="11"/>
      <c r="C319" s="11"/>
      <c r="D319" s="11"/>
      <c r="E319" s="11"/>
      <c r="F319" s="12"/>
      <c r="G319" s="12"/>
      <c r="H319" s="11"/>
      <c r="I319" s="11"/>
      <c r="J319" s="11"/>
      <c r="K319" s="11"/>
      <c r="L319" s="11"/>
    </row>
    <row r="320" spans="1:12" ht="12.75">
      <c r="A320" s="11"/>
      <c r="B320" s="11"/>
      <c r="C320" s="11"/>
      <c r="D320" s="11"/>
      <c r="E320" s="11"/>
      <c r="F320" s="12"/>
      <c r="G320" s="12"/>
      <c r="H320" s="11"/>
      <c r="I320" s="11"/>
      <c r="J320" s="11"/>
      <c r="K320" s="11"/>
      <c r="L320" s="11"/>
    </row>
    <row r="321" spans="1:12" ht="12.75">
      <c r="A321" s="11"/>
      <c r="B321" s="11"/>
      <c r="C321" s="11"/>
      <c r="D321" s="11"/>
      <c r="E321" s="11"/>
      <c r="F321" s="12"/>
      <c r="G321" s="12"/>
      <c r="H321" s="11"/>
      <c r="I321" s="11"/>
      <c r="J321" s="11"/>
      <c r="K321" s="11"/>
      <c r="L321" s="11"/>
    </row>
    <row r="322" spans="1:12" ht="12.75">
      <c r="A322" s="11"/>
      <c r="B322" s="11"/>
      <c r="C322" s="11"/>
      <c r="D322" s="11"/>
      <c r="E322" s="11"/>
      <c r="F322" s="12"/>
      <c r="G322" s="12"/>
      <c r="H322" s="11"/>
      <c r="I322" s="11"/>
      <c r="J322" s="11"/>
      <c r="K322" s="11"/>
      <c r="L322" s="11"/>
    </row>
    <row r="323" spans="1:12" ht="12.75">
      <c r="A323" s="11"/>
      <c r="B323" s="11"/>
      <c r="C323" s="11"/>
      <c r="D323" s="11"/>
      <c r="E323" s="11"/>
      <c r="F323" s="12"/>
      <c r="G323" s="12"/>
      <c r="H323" s="11"/>
      <c r="I323" s="11"/>
      <c r="J323" s="11"/>
      <c r="K323" s="11"/>
      <c r="L323" s="11"/>
    </row>
    <row r="324" spans="1:12" ht="12.75">
      <c r="A324" s="11"/>
      <c r="B324" s="11"/>
      <c r="C324" s="11"/>
      <c r="D324" s="11"/>
      <c r="E324" s="11"/>
      <c r="F324" s="12"/>
      <c r="G324" s="12"/>
      <c r="H324" s="11"/>
      <c r="I324" s="11"/>
      <c r="J324" s="11"/>
      <c r="K324" s="11"/>
      <c r="L324" s="11"/>
    </row>
    <row r="325" spans="1:12" ht="12.75">
      <c r="A325" s="11"/>
      <c r="B325" s="11"/>
      <c r="C325" s="11"/>
      <c r="D325" s="11"/>
      <c r="E325" s="11"/>
      <c r="F325" s="12"/>
      <c r="G325" s="12"/>
      <c r="H325" s="11"/>
      <c r="I325" s="11"/>
      <c r="J325" s="11"/>
      <c r="K325" s="11"/>
      <c r="L325" s="11"/>
    </row>
    <row r="326" spans="1:12" ht="12.75">
      <c r="A326" s="11"/>
      <c r="B326" s="11"/>
      <c r="C326" s="11"/>
      <c r="D326" s="11"/>
      <c r="E326" s="11"/>
      <c r="F326" s="12"/>
      <c r="G326" s="12"/>
      <c r="H326" s="11"/>
      <c r="I326" s="11"/>
      <c r="J326" s="11"/>
      <c r="K326" s="11"/>
      <c r="L326" s="11"/>
    </row>
    <row r="327" spans="1:12" ht="12.75">
      <c r="A327" s="11"/>
      <c r="B327" s="11"/>
      <c r="C327" s="11"/>
      <c r="D327" s="11"/>
      <c r="E327" s="11"/>
      <c r="F327" s="12"/>
      <c r="G327" s="12"/>
      <c r="H327" s="11"/>
      <c r="I327" s="11"/>
      <c r="J327" s="11"/>
      <c r="K327" s="11"/>
      <c r="L327" s="11"/>
    </row>
    <row r="328" spans="1:12" ht="12.75">
      <c r="A328" s="11"/>
      <c r="B328" s="11"/>
      <c r="C328" s="11"/>
      <c r="D328" s="11"/>
      <c r="E328" s="11"/>
      <c r="F328" s="12"/>
      <c r="G328" s="12"/>
      <c r="H328" s="11"/>
      <c r="I328" s="11"/>
      <c r="J328" s="11"/>
      <c r="K328" s="11"/>
      <c r="L328" s="11"/>
    </row>
    <row r="329" spans="1:12" ht="12.75">
      <c r="A329" s="11"/>
      <c r="B329" s="11"/>
      <c r="C329" s="11"/>
      <c r="D329" s="11"/>
      <c r="E329" s="11"/>
      <c r="F329" s="12"/>
      <c r="G329" s="12"/>
      <c r="H329" s="11"/>
      <c r="I329" s="11"/>
      <c r="J329" s="11"/>
      <c r="K329" s="11"/>
      <c r="L329" s="11"/>
    </row>
    <row r="330" spans="1:12" ht="12.75">
      <c r="A330" s="11"/>
      <c r="B330" s="11"/>
      <c r="C330" s="11"/>
      <c r="D330" s="11"/>
      <c r="E330" s="11"/>
      <c r="F330" s="12"/>
      <c r="G330" s="12"/>
      <c r="H330" s="11"/>
      <c r="I330" s="11"/>
      <c r="J330" s="11"/>
      <c r="K330" s="11"/>
      <c r="L330" s="11"/>
    </row>
    <row r="331" spans="1:12" ht="12.75">
      <c r="A331" s="11"/>
      <c r="B331" s="11"/>
      <c r="C331" s="11"/>
      <c r="D331" s="11"/>
      <c r="E331" s="11"/>
      <c r="F331" s="12"/>
      <c r="G331" s="12"/>
      <c r="H331" s="11"/>
      <c r="I331" s="11"/>
      <c r="J331" s="11"/>
      <c r="K331" s="11"/>
      <c r="L331" s="11"/>
    </row>
    <row r="332" spans="1:12" ht="12.75">
      <c r="A332" s="11"/>
      <c r="B332" s="11"/>
      <c r="C332" s="11"/>
      <c r="D332" s="11"/>
      <c r="E332" s="11"/>
      <c r="F332" s="12"/>
      <c r="G332" s="12"/>
      <c r="H332" s="11"/>
      <c r="I332" s="11"/>
      <c r="J332" s="11"/>
      <c r="K332" s="11"/>
      <c r="L332" s="11"/>
    </row>
    <row r="333" spans="1:12" ht="12.75">
      <c r="A333" s="11"/>
      <c r="B333" s="11"/>
      <c r="C333" s="11"/>
      <c r="D333" s="11"/>
      <c r="E333" s="11"/>
      <c r="F333" s="12"/>
      <c r="G333" s="12"/>
      <c r="H333" s="11"/>
      <c r="I333" s="11"/>
      <c r="J333" s="11"/>
      <c r="K333" s="11"/>
      <c r="L333" s="11"/>
    </row>
    <row r="334" spans="1:12" ht="12.75">
      <c r="A334" s="11"/>
      <c r="B334" s="11"/>
      <c r="C334" s="11"/>
      <c r="D334" s="11"/>
      <c r="E334" s="11"/>
      <c r="F334" s="12"/>
      <c r="G334" s="12"/>
      <c r="H334" s="11"/>
      <c r="I334" s="11"/>
      <c r="J334" s="11"/>
      <c r="K334" s="11"/>
      <c r="L334" s="11"/>
    </row>
    <row r="335" spans="1:12" ht="12.75">
      <c r="A335" s="11"/>
      <c r="B335" s="11"/>
      <c r="C335" s="11"/>
      <c r="D335" s="11"/>
      <c r="E335" s="11"/>
      <c r="F335" s="12"/>
      <c r="G335" s="12"/>
      <c r="H335" s="11"/>
      <c r="I335" s="11"/>
      <c r="J335" s="11"/>
      <c r="K335" s="11"/>
      <c r="L335" s="11"/>
    </row>
    <row r="336" spans="1:12" ht="12.75">
      <c r="A336" s="11"/>
      <c r="B336" s="11"/>
      <c r="C336" s="11"/>
      <c r="D336" s="11"/>
      <c r="E336" s="11"/>
      <c r="F336" s="12"/>
      <c r="G336" s="12"/>
      <c r="H336" s="11"/>
      <c r="I336" s="11"/>
      <c r="J336" s="11"/>
      <c r="K336" s="11"/>
      <c r="L336" s="11"/>
    </row>
    <row r="337" spans="1:12" ht="12.75">
      <c r="A337" s="11"/>
      <c r="B337" s="11"/>
      <c r="C337" s="11"/>
      <c r="D337" s="11"/>
      <c r="E337" s="11"/>
      <c r="F337" s="12"/>
      <c r="G337" s="12"/>
      <c r="H337" s="11"/>
      <c r="I337" s="11"/>
      <c r="J337" s="11"/>
      <c r="K337" s="11"/>
      <c r="L337" s="11"/>
    </row>
    <row r="338" spans="1:12" ht="12.75">
      <c r="A338" s="11"/>
      <c r="B338" s="11"/>
      <c r="C338" s="11"/>
      <c r="D338" s="11"/>
      <c r="E338" s="11"/>
      <c r="F338" s="12"/>
      <c r="G338" s="12"/>
      <c r="H338" s="11"/>
      <c r="I338" s="11"/>
      <c r="J338" s="11"/>
      <c r="K338" s="11"/>
      <c r="L338" s="11"/>
    </row>
    <row r="339" spans="1:12" ht="12.75">
      <c r="A339" s="11"/>
      <c r="B339" s="11"/>
      <c r="C339" s="11"/>
      <c r="D339" s="11"/>
      <c r="E339" s="11"/>
      <c r="F339" s="12"/>
      <c r="G339" s="12"/>
      <c r="H339" s="11"/>
      <c r="I339" s="11"/>
      <c r="J339" s="11"/>
      <c r="K339" s="11"/>
      <c r="L339" s="11"/>
    </row>
    <row r="340" spans="1:12" ht="12.75">
      <c r="A340" s="11"/>
      <c r="B340" s="11"/>
      <c r="C340" s="11"/>
      <c r="D340" s="11"/>
      <c r="E340" s="11"/>
      <c r="F340" s="12"/>
      <c r="G340" s="12"/>
      <c r="H340" s="11"/>
      <c r="I340" s="11"/>
      <c r="J340" s="11"/>
      <c r="K340" s="11"/>
      <c r="L340" s="11"/>
    </row>
    <row r="341" spans="1:12" ht="12.75">
      <c r="A341" s="11"/>
      <c r="B341" s="11"/>
      <c r="C341" s="11"/>
      <c r="D341" s="11"/>
      <c r="E341" s="11"/>
      <c r="F341" s="12"/>
      <c r="G341" s="12"/>
      <c r="H341" s="11"/>
      <c r="I341" s="11"/>
      <c r="J341" s="11"/>
      <c r="K341" s="11"/>
      <c r="L341" s="11"/>
    </row>
    <row r="342" spans="1:12" ht="12.75">
      <c r="A342" s="11"/>
      <c r="B342" s="11"/>
      <c r="C342" s="11"/>
      <c r="D342" s="11"/>
      <c r="E342" s="11"/>
      <c r="F342" s="12"/>
      <c r="G342" s="12"/>
      <c r="H342" s="11"/>
      <c r="I342" s="11"/>
      <c r="J342" s="11"/>
      <c r="K342" s="11"/>
      <c r="L342" s="11"/>
    </row>
    <row r="343" spans="1:12" ht="12.75">
      <c r="A343" s="11"/>
      <c r="B343" s="11"/>
      <c r="C343" s="11"/>
      <c r="D343" s="11"/>
      <c r="E343" s="11"/>
      <c r="F343" s="12"/>
      <c r="G343" s="12"/>
      <c r="H343" s="11"/>
      <c r="I343" s="11"/>
      <c r="J343" s="11"/>
      <c r="K343" s="11"/>
      <c r="L343" s="11"/>
    </row>
    <row r="344" spans="1:12" ht="12.75">
      <c r="A344" s="11"/>
      <c r="B344" s="11"/>
      <c r="C344" s="11"/>
      <c r="D344" s="11"/>
      <c r="E344" s="11"/>
      <c r="F344" s="12"/>
      <c r="G344" s="12"/>
      <c r="H344" s="11"/>
      <c r="I344" s="11"/>
      <c r="J344" s="11"/>
      <c r="K344" s="11"/>
      <c r="L344" s="11"/>
    </row>
    <row r="345" spans="1:12" ht="12.75">
      <c r="A345" s="11"/>
      <c r="B345" s="11"/>
      <c r="C345" s="11"/>
      <c r="D345" s="11"/>
      <c r="E345" s="11"/>
      <c r="F345" s="12"/>
      <c r="G345" s="12"/>
      <c r="H345" s="11"/>
      <c r="I345" s="11"/>
      <c r="J345" s="11"/>
      <c r="K345" s="11"/>
      <c r="L345" s="11"/>
    </row>
    <row r="346" spans="1:12" ht="12.75">
      <c r="A346" s="11"/>
      <c r="B346" s="11"/>
      <c r="C346" s="11"/>
      <c r="D346" s="11"/>
      <c r="E346" s="11"/>
      <c r="F346" s="12"/>
      <c r="G346" s="12"/>
      <c r="H346" s="11"/>
      <c r="I346" s="11"/>
      <c r="J346" s="11"/>
      <c r="K346" s="11"/>
      <c r="L346" s="11"/>
    </row>
    <row r="347" spans="1:12" ht="12.75">
      <c r="A347" s="11"/>
      <c r="B347" s="11"/>
      <c r="C347" s="11"/>
      <c r="D347" s="11"/>
      <c r="E347" s="11"/>
      <c r="F347" s="12"/>
      <c r="G347" s="12"/>
      <c r="H347" s="11"/>
      <c r="I347" s="11"/>
      <c r="J347" s="11"/>
      <c r="K347" s="11"/>
      <c r="L347" s="11"/>
    </row>
    <row r="348" spans="1:12" ht="12.75">
      <c r="A348" s="11"/>
      <c r="B348" s="11"/>
      <c r="C348" s="11"/>
      <c r="D348" s="11"/>
      <c r="E348" s="11"/>
      <c r="F348" s="12"/>
      <c r="G348" s="12"/>
      <c r="H348" s="11"/>
      <c r="I348" s="11"/>
      <c r="J348" s="11"/>
      <c r="K348" s="11"/>
      <c r="L348" s="11"/>
    </row>
    <row r="349" spans="1:12" ht="12.75">
      <c r="A349" s="11"/>
      <c r="B349" s="11"/>
      <c r="C349" s="11"/>
      <c r="D349" s="11"/>
      <c r="E349" s="11"/>
      <c r="F349" s="12"/>
      <c r="G349" s="12"/>
      <c r="H349" s="11"/>
      <c r="I349" s="11"/>
      <c r="J349" s="11"/>
      <c r="K349" s="11"/>
      <c r="L349" s="11"/>
    </row>
    <row r="350" spans="1:12" ht="12.75">
      <c r="A350" s="11"/>
      <c r="B350" s="11"/>
      <c r="C350" s="11"/>
      <c r="D350" s="11"/>
      <c r="E350" s="11"/>
      <c r="F350" s="12"/>
      <c r="G350" s="12"/>
      <c r="H350" s="11"/>
      <c r="I350" s="11"/>
      <c r="J350" s="11"/>
      <c r="K350" s="11"/>
      <c r="L350" s="11"/>
    </row>
    <row r="351" spans="1:12" ht="12.75">
      <c r="A351" s="11"/>
      <c r="B351" s="11"/>
      <c r="C351" s="11"/>
      <c r="D351" s="11"/>
      <c r="E351" s="11"/>
      <c r="F351" s="12"/>
      <c r="G351" s="12"/>
      <c r="H351" s="11"/>
      <c r="I351" s="11"/>
      <c r="J351" s="11"/>
      <c r="K351" s="11"/>
      <c r="L351" s="11"/>
    </row>
    <row r="352" spans="1:12" ht="12.75">
      <c r="A352" s="11"/>
      <c r="B352" s="11"/>
      <c r="C352" s="11"/>
      <c r="D352" s="11"/>
      <c r="E352" s="11"/>
      <c r="F352" s="12"/>
      <c r="G352" s="12"/>
      <c r="H352" s="11"/>
      <c r="I352" s="11"/>
      <c r="J352" s="11"/>
      <c r="K352" s="11"/>
      <c r="L352" s="11"/>
    </row>
    <row r="353" spans="1:12" ht="12.75">
      <c r="A353" s="11"/>
      <c r="B353" s="11"/>
      <c r="C353" s="11"/>
      <c r="D353" s="11"/>
      <c r="E353" s="11"/>
      <c r="F353" s="12"/>
      <c r="G353" s="12"/>
      <c r="H353" s="11"/>
      <c r="I353" s="11"/>
      <c r="J353" s="11"/>
      <c r="K353" s="11"/>
      <c r="L353" s="11"/>
    </row>
    <row r="354" spans="1:12" ht="12.75">
      <c r="A354" s="11"/>
      <c r="B354" s="11"/>
      <c r="C354" s="11"/>
      <c r="D354" s="11"/>
      <c r="E354" s="11"/>
      <c r="F354" s="12"/>
      <c r="G354" s="12"/>
      <c r="H354" s="11"/>
      <c r="I354" s="11"/>
      <c r="J354" s="11"/>
      <c r="K354" s="11"/>
      <c r="L354" s="11"/>
    </row>
    <row r="355" spans="1:12" ht="12.75">
      <c r="A355" s="11"/>
      <c r="B355" s="11"/>
      <c r="C355" s="11"/>
      <c r="D355" s="11"/>
      <c r="E355" s="11"/>
      <c r="F355" s="12"/>
      <c r="G355" s="12"/>
      <c r="H355" s="11"/>
      <c r="I355" s="11"/>
      <c r="J355" s="11"/>
      <c r="K355" s="11"/>
      <c r="L355" s="11"/>
    </row>
    <row r="356" spans="1:12" ht="12.75">
      <c r="A356" s="11"/>
      <c r="B356" s="11"/>
      <c r="C356" s="11"/>
      <c r="D356" s="11"/>
      <c r="E356" s="11"/>
      <c r="F356" s="12"/>
      <c r="G356" s="12"/>
      <c r="H356" s="11"/>
      <c r="I356" s="11"/>
      <c r="J356" s="11"/>
      <c r="K356" s="11"/>
      <c r="L356" s="11"/>
    </row>
    <row r="357" spans="1:12" ht="12.75">
      <c r="A357" s="11"/>
      <c r="B357" s="11"/>
      <c r="C357" s="11"/>
      <c r="D357" s="11"/>
      <c r="E357" s="11"/>
      <c r="F357" s="12"/>
      <c r="G357" s="12"/>
      <c r="H357" s="11"/>
      <c r="I357" s="11"/>
      <c r="J357" s="11"/>
      <c r="K357" s="11"/>
      <c r="L357" s="11"/>
    </row>
    <row r="358" spans="1:12" ht="12.75">
      <c r="A358" s="11"/>
      <c r="B358" s="11"/>
      <c r="C358" s="11"/>
      <c r="D358" s="11"/>
      <c r="E358" s="11"/>
      <c r="F358" s="12"/>
      <c r="G358" s="12"/>
      <c r="H358" s="11"/>
      <c r="I358" s="11"/>
      <c r="J358" s="11"/>
      <c r="K358" s="11"/>
      <c r="L358" s="11"/>
    </row>
    <row r="359" spans="1:12" ht="12.75">
      <c r="A359" s="11"/>
      <c r="B359" s="11"/>
      <c r="C359" s="11"/>
      <c r="D359" s="11"/>
      <c r="E359" s="11"/>
      <c r="F359" s="12"/>
      <c r="G359" s="12"/>
      <c r="H359" s="11"/>
      <c r="I359" s="11"/>
      <c r="J359" s="11"/>
      <c r="K359" s="11"/>
      <c r="L359" s="11"/>
    </row>
    <row r="360" spans="1:12" ht="12.75">
      <c r="A360" s="11"/>
      <c r="B360" s="11"/>
      <c r="C360" s="11"/>
      <c r="D360" s="11"/>
      <c r="E360" s="11"/>
      <c r="F360" s="12"/>
      <c r="G360" s="12"/>
      <c r="H360" s="11"/>
      <c r="I360" s="11"/>
      <c r="J360" s="11"/>
      <c r="K360" s="11"/>
      <c r="L360" s="11"/>
    </row>
    <row r="361" spans="1:12" ht="12.75">
      <c r="A361" s="11"/>
      <c r="B361" s="11"/>
      <c r="C361" s="11"/>
      <c r="D361" s="11"/>
      <c r="E361" s="11"/>
      <c r="F361" s="12"/>
      <c r="G361" s="12"/>
      <c r="H361" s="11"/>
      <c r="I361" s="11"/>
      <c r="J361" s="11"/>
      <c r="K361" s="11"/>
      <c r="L361" s="11"/>
    </row>
    <row r="362" spans="1:12" ht="12.75">
      <c r="A362" s="11"/>
      <c r="B362" s="11"/>
      <c r="C362" s="11"/>
      <c r="D362" s="11"/>
      <c r="E362" s="11"/>
      <c r="F362" s="12"/>
      <c r="G362" s="12"/>
      <c r="H362" s="11"/>
      <c r="I362" s="11"/>
      <c r="J362" s="11"/>
      <c r="K362" s="11"/>
      <c r="L362" s="11"/>
    </row>
    <row r="363" spans="1:12" ht="12.75">
      <c r="A363" s="11"/>
      <c r="B363" s="11"/>
      <c r="C363" s="11"/>
      <c r="D363" s="11"/>
      <c r="E363" s="11"/>
      <c r="F363" s="12"/>
      <c r="G363" s="12"/>
      <c r="H363" s="11"/>
      <c r="I363" s="11"/>
      <c r="J363" s="11"/>
      <c r="K363" s="11"/>
      <c r="L363" s="11"/>
    </row>
    <row r="364" spans="1:12" ht="12.75">
      <c r="A364" s="11"/>
      <c r="B364" s="11"/>
      <c r="C364" s="11"/>
      <c r="D364" s="11"/>
      <c r="E364" s="11"/>
      <c r="F364" s="12"/>
      <c r="G364" s="12"/>
      <c r="H364" s="11"/>
      <c r="I364" s="11"/>
      <c r="J364" s="11"/>
      <c r="K364" s="11"/>
      <c r="L364" s="11"/>
    </row>
    <row r="365" spans="1:12" ht="12.75">
      <c r="A365" s="11"/>
      <c r="B365" s="11"/>
      <c r="C365" s="11"/>
      <c r="D365" s="11"/>
      <c r="E365" s="11"/>
      <c r="F365" s="12"/>
      <c r="G365" s="12"/>
      <c r="H365" s="11"/>
      <c r="I365" s="11"/>
      <c r="J365" s="11"/>
      <c r="K365" s="11"/>
      <c r="L365" s="11"/>
    </row>
    <row r="366" spans="1:12" ht="12.75">
      <c r="A366" s="11"/>
      <c r="B366" s="11"/>
      <c r="C366" s="11"/>
      <c r="D366" s="11"/>
      <c r="E366" s="11"/>
      <c r="F366" s="12"/>
      <c r="G366" s="12"/>
      <c r="H366" s="11"/>
      <c r="I366" s="11"/>
      <c r="J366" s="11"/>
      <c r="K366" s="11"/>
      <c r="L366" s="11"/>
    </row>
    <row r="367" spans="1:12" ht="12.75">
      <c r="A367" s="11"/>
      <c r="B367" s="11"/>
      <c r="C367" s="11"/>
      <c r="D367" s="11"/>
      <c r="E367" s="11"/>
      <c r="F367" s="12"/>
      <c r="G367" s="12"/>
      <c r="H367" s="11"/>
      <c r="I367" s="11"/>
      <c r="J367" s="11"/>
      <c r="K367" s="11"/>
      <c r="L367" s="11"/>
    </row>
    <row r="368" spans="1:12" ht="12.75">
      <c r="A368" s="11"/>
      <c r="B368" s="11"/>
      <c r="C368" s="11"/>
      <c r="D368" s="11"/>
      <c r="E368" s="11"/>
      <c r="F368" s="12"/>
      <c r="G368" s="12"/>
      <c r="H368" s="11"/>
      <c r="I368" s="11"/>
      <c r="J368" s="11"/>
      <c r="K368" s="11"/>
      <c r="L368" s="11"/>
    </row>
    <row r="369" spans="1:12" ht="12.75">
      <c r="A369" s="11"/>
      <c r="B369" s="11"/>
      <c r="C369" s="11"/>
      <c r="D369" s="11"/>
      <c r="E369" s="11"/>
      <c r="F369" s="12"/>
      <c r="G369" s="12"/>
      <c r="H369" s="11"/>
      <c r="I369" s="11"/>
      <c r="J369" s="11"/>
      <c r="K369" s="11"/>
      <c r="L369" s="11"/>
    </row>
    <row r="370" spans="1:12" ht="12.75">
      <c r="A370" s="11"/>
      <c r="B370" s="11"/>
      <c r="C370" s="11"/>
      <c r="D370" s="11"/>
      <c r="E370" s="11"/>
      <c r="F370" s="12"/>
      <c r="G370" s="12"/>
      <c r="H370" s="11"/>
      <c r="I370" s="11"/>
      <c r="J370" s="11"/>
      <c r="K370" s="11"/>
      <c r="L370" s="11"/>
    </row>
    <row r="371" spans="1:12" ht="12.75">
      <c r="A371" s="11"/>
      <c r="B371" s="11"/>
      <c r="C371" s="11"/>
      <c r="D371" s="11"/>
      <c r="E371" s="11"/>
      <c r="F371" s="12"/>
      <c r="G371" s="12"/>
      <c r="H371" s="11"/>
      <c r="I371" s="11"/>
      <c r="J371" s="11"/>
      <c r="K371" s="11"/>
      <c r="L371" s="11"/>
    </row>
    <row r="372" spans="1:12" ht="12.75">
      <c r="A372" s="11"/>
      <c r="B372" s="11"/>
      <c r="C372" s="11"/>
      <c r="D372" s="11"/>
      <c r="E372" s="11"/>
      <c r="F372" s="12"/>
      <c r="G372" s="12"/>
      <c r="H372" s="11"/>
      <c r="I372" s="11"/>
      <c r="J372" s="11"/>
      <c r="K372" s="11"/>
      <c r="L372" s="11"/>
    </row>
    <row r="373" spans="1:12" ht="12.75">
      <c r="A373" s="11"/>
      <c r="B373" s="11"/>
      <c r="C373" s="11"/>
      <c r="D373" s="11"/>
      <c r="E373" s="11"/>
      <c r="F373" s="12"/>
      <c r="G373" s="12"/>
      <c r="H373" s="11"/>
      <c r="I373" s="11"/>
      <c r="J373" s="11"/>
      <c r="K373" s="11"/>
      <c r="L373" s="11"/>
    </row>
    <row r="374" spans="1:12" ht="12.75">
      <c r="A374" s="11"/>
      <c r="B374" s="11"/>
      <c r="C374" s="11"/>
      <c r="D374" s="11"/>
      <c r="E374" s="11"/>
      <c r="F374" s="12"/>
      <c r="G374" s="12"/>
      <c r="H374" s="11"/>
      <c r="I374" s="11"/>
      <c r="J374" s="11"/>
      <c r="K374" s="11"/>
      <c r="L374" s="11"/>
    </row>
    <row r="375" spans="1:12" ht="12.75">
      <c r="A375" s="11"/>
      <c r="B375" s="11"/>
      <c r="C375" s="11"/>
      <c r="D375" s="11"/>
      <c r="E375" s="11"/>
      <c r="F375" s="12"/>
      <c r="G375" s="12"/>
      <c r="H375" s="11"/>
      <c r="I375" s="11"/>
      <c r="J375" s="11"/>
      <c r="K375" s="11"/>
      <c r="L375" s="11"/>
    </row>
    <row r="376" spans="1:12" ht="12.75">
      <c r="A376" s="11"/>
      <c r="B376" s="11"/>
      <c r="C376" s="11"/>
      <c r="D376" s="11"/>
      <c r="E376" s="11"/>
      <c r="F376" s="12"/>
      <c r="G376" s="12"/>
      <c r="H376" s="11"/>
      <c r="I376" s="11"/>
      <c r="J376" s="11"/>
      <c r="K376" s="11"/>
      <c r="L376" s="11"/>
    </row>
    <row r="377" spans="1:12" ht="12.75">
      <c r="A377" s="11"/>
      <c r="B377" s="11"/>
      <c r="C377" s="11"/>
      <c r="D377" s="11"/>
      <c r="E377" s="11"/>
      <c r="F377" s="12"/>
      <c r="G377" s="12"/>
      <c r="H377" s="11"/>
      <c r="I377" s="11"/>
      <c r="J377" s="11"/>
      <c r="K377" s="11"/>
      <c r="L377" s="11"/>
    </row>
    <row r="378" spans="1:12" ht="12.75">
      <c r="A378" s="11"/>
      <c r="B378" s="11"/>
      <c r="C378" s="11"/>
      <c r="D378" s="11"/>
      <c r="E378" s="11"/>
      <c r="F378" s="12"/>
      <c r="G378" s="12"/>
      <c r="H378" s="11"/>
      <c r="I378" s="11"/>
      <c r="J378" s="11"/>
      <c r="K378" s="11"/>
      <c r="L378" s="11"/>
    </row>
    <row r="379" spans="1:12" ht="12.75">
      <c r="A379" s="11"/>
      <c r="B379" s="11"/>
      <c r="C379" s="11"/>
      <c r="D379" s="11"/>
      <c r="E379" s="11"/>
      <c r="F379" s="12"/>
      <c r="G379" s="12"/>
      <c r="H379" s="11"/>
      <c r="I379" s="11"/>
      <c r="J379" s="11"/>
      <c r="K379" s="11"/>
      <c r="L379" s="11"/>
    </row>
    <row r="380" spans="1:12" ht="12.75">
      <c r="A380" s="11"/>
      <c r="B380" s="11"/>
      <c r="C380" s="11"/>
      <c r="D380" s="11"/>
      <c r="E380" s="11"/>
      <c r="F380" s="12"/>
      <c r="G380" s="12"/>
      <c r="H380" s="11"/>
      <c r="I380" s="11"/>
      <c r="J380" s="11"/>
      <c r="K380" s="11"/>
      <c r="L380" s="11"/>
    </row>
    <row r="381" spans="1:12" ht="12.75">
      <c r="A381" s="11"/>
      <c r="B381" s="11"/>
      <c r="C381" s="11"/>
      <c r="D381" s="11"/>
      <c r="E381" s="11"/>
      <c r="F381" s="12"/>
      <c r="G381" s="12"/>
      <c r="H381" s="11"/>
      <c r="I381" s="11"/>
      <c r="J381" s="11"/>
      <c r="K381" s="11"/>
      <c r="L381" s="11"/>
    </row>
    <row r="382" spans="1:12" ht="12.75">
      <c r="A382" s="11"/>
      <c r="B382" s="11"/>
      <c r="C382" s="11"/>
      <c r="D382" s="11"/>
      <c r="E382" s="11"/>
      <c r="F382" s="12"/>
      <c r="G382" s="12"/>
      <c r="H382" s="11"/>
      <c r="I382" s="11"/>
      <c r="J382" s="11"/>
      <c r="K382" s="11"/>
      <c r="L382" s="11"/>
    </row>
    <row r="383" spans="1:12" ht="12.75">
      <c r="A383" s="11"/>
      <c r="B383" s="11"/>
      <c r="C383" s="11"/>
      <c r="D383" s="11"/>
      <c r="E383" s="11"/>
      <c r="F383" s="12"/>
      <c r="G383" s="12"/>
      <c r="H383" s="11"/>
      <c r="I383" s="11"/>
      <c r="J383" s="11"/>
      <c r="K383" s="11"/>
      <c r="L383" s="11"/>
    </row>
    <row r="384" spans="1:12" ht="12.75">
      <c r="A384" s="11"/>
      <c r="B384" s="11"/>
      <c r="C384" s="11"/>
      <c r="D384" s="11"/>
      <c r="E384" s="11"/>
      <c r="F384" s="12"/>
      <c r="G384" s="12"/>
      <c r="H384" s="11"/>
      <c r="I384" s="11"/>
      <c r="J384" s="11"/>
      <c r="K384" s="11"/>
      <c r="L384" s="11"/>
    </row>
    <row r="385" spans="1:12" ht="12.75">
      <c r="A385" s="11"/>
      <c r="B385" s="11"/>
      <c r="C385" s="11"/>
      <c r="D385" s="11"/>
      <c r="E385" s="11"/>
      <c r="F385" s="12"/>
      <c r="G385" s="12"/>
      <c r="H385" s="11"/>
      <c r="I385" s="11"/>
      <c r="J385" s="11"/>
      <c r="K385" s="11"/>
      <c r="L385" s="11"/>
    </row>
    <row r="386" spans="1:12" ht="12.75">
      <c r="A386" s="11"/>
      <c r="B386" s="11"/>
      <c r="C386" s="11"/>
      <c r="D386" s="11"/>
      <c r="E386" s="11"/>
      <c r="F386" s="12"/>
      <c r="G386" s="12"/>
      <c r="H386" s="11"/>
      <c r="I386" s="11"/>
      <c r="J386" s="11"/>
      <c r="K386" s="11"/>
      <c r="L386" s="11"/>
    </row>
    <row r="387" spans="1:12" ht="12.75">
      <c r="A387" s="11"/>
      <c r="B387" s="11"/>
      <c r="C387" s="11"/>
      <c r="D387" s="11"/>
      <c r="E387" s="11"/>
      <c r="F387" s="12"/>
      <c r="G387" s="12"/>
      <c r="H387" s="11"/>
      <c r="I387" s="11"/>
      <c r="J387" s="11"/>
      <c r="K387" s="11"/>
      <c r="L387" s="11"/>
    </row>
    <row r="388" spans="1:12" ht="12.75">
      <c r="A388" s="11"/>
      <c r="B388" s="11"/>
      <c r="C388" s="11"/>
      <c r="D388" s="11"/>
      <c r="E388" s="11"/>
      <c r="F388" s="12"/>
      <c r="G388" s="12"/>
      <c r="H388" s="11"/>
      <c r="I388" s="11"/>
      <c r="J388" s="11"/>
      <c r="K388" s="11"/>
      <c r="L388" s="11"/>
    </row>
    <row r="389" spans="1:12" ht="12.75">
      <c r="A389" s="11"/>
      <c r="B389" s="11"/>
      <c r="C389" s="11"/>
      <c r="D389" s="11"/>
      <c r="E389" s="11"/>
      <c r="F389" s="12"/>
      <c r="G389" s="12"/>
      <c r="H389" s="11"/>
      <c r="I389" s="11"/>
      <c r="J389" s="11"/>
      <c r="K389" s="11"/>
      <c r="L389" s="11"/>
    </row>
    <row r="390" spans="1:12" ht="12.75">
      <c r="A390" s="11"/>
      <c r="B390" s="11"/>
      <c r="C390" s="11"/>
      <c r="D390" s="11"/>
      <c r="E390" s="11"/>
      <c r="F390" s="12"/>
      <c r="G390" s="12"/>
      <c r="H390" s="11"/>
      <c r="I390" s="11"/>
      <c r="J390" s="11"/>
      <c r="K390" s="11"/>
      <c r="L390" s="11"/>
    </row>
    <row r="391" spans="1:12" ht="12.75">
      <c r="A391" s="11"/>
      <c r="B391" s="11"/>
      <c r="C391" s="11"/>
      <c r="D391" s="11"/>
      <c r="E391" s="11"/>
      <c r="F391" s="12"/>
      <c r="G391" s="12"/>
      <c r="H391" s="11"/>
      <c r="I391" s="11"/>
      <c r="J391" s="11"/>
      <c r="K391" s="11"/>
      <c r="L391" s="11"/>
    </row>
    <row r="392" spans="1:12" ht="12.75">
      <c r="A392" s="11"/>
      <c r="B392" s="11"/>
      <c r="C392" s="11"/>
      <c r="D392" s="11"/>
      <c r="E392" s="11"/>
      <c r="F392" s="12"/>
      <c r="G392" s="12"/>
      <c r="H392" s="11"/>
      <c r="I392" s="11"/>
      <c r="J392" s="11"/>
      <c r="K392" s="11"/>
      <c r="L392" s="11"/>
    </row>
    <row r="393" spans="1:12" ht="12.75">
      <c r="A393" s="11"/>
      <c r="B393" s="11"/>
      <c r="C393" s="11"/>
      <c r="D393" s="11"/>
      <c r="E393" s="11"/>
      <c r="F393" s="12"/>
      <c r="G393" s="12"/>
      <c r="H393" s="11"/>
      <c r="I393" s="11"/>
      <c r="J393" s="11"/>
      <c r="K393" s="11"/>
      <c r="L393" s="11"/>
    </row>
    <row r="394" spans="1:12" ht="12.75">
      <c r="A394" s="11"/>
      <c r="B394" s="11"/>
      <c r="C394" s="11"/>
      <c r="D394" s="11"/>
      <c r="E394" s="11"/>
      <c r="F394" s="12"/>
      <c r="G394" s="12"/>
      <c r="H394" s="11"/>
      <c r="I394" s="11"/>
      <c r="J394" s="11"/>
      <c r="K394" s="11"/>
      <c r="L394" s="11"/>
    </row>
    <row r="395" spans="1:12" ht="12.75">
      <c r="A395" s="11"/>
      <c r="B395" s="11"/>
      <c r="C395" s="11"/>
      <c r="D395" s="11"/>
      <c r="E395" s="11"/>
      <c r="F395" s="12"/>
      <c r="G395" s="12"/>
      <c r="H395" s="11"/>
      <c r="I395" s="11"/>
      <c r="J395" s="11"/>
      <c r="K395" s="11"/>
      <c r="L395" s="11"/>
    </row>
    <row r="396" spans="1:12" ht="12.75">
      <c r="A396" s="11"/>
      <c r="B396" s="11"/>
      <c r="C396" s="11"/>
      <c r="D396" s="11"/>
      <c r="E396" s="11"/>
      <c r="F396" s="12"/>
      <c r="G396" s="12"/>
      <c r="H396" s="11"/>
      <c r="I396" s="11"/>
      <c r="J396" s="11"/>
      <c r="K396" s="11"/>
      <c r="L396" s="11"/>
    </row>
    <row r="397" spans="1:12" ht="12.75">
      <c r="A397" s="11"/>
      <c r="B397" s="11"/>
      <c r="C397" s="11"/>
      <c r="D397" s="11"/>
      <c r="E397" s="11"/>
      <c r="F397" s="12"/>
      <c r="G397" s="12"/>
      <c r="H397" s="11"/>
      <c r="I397" s="11"/>
      <c r="J397" s="11"/>
      <c r="K397" s="11"/>
      <c r="L397" s="11"/>
    </row>
    <row r="398" spans="1:12" ht="12.75">
      <c r="A398" s="11"/>
      <c r="B398" s="11"/>
      <c r="C398" s="11"/>
      <c r="D398" s="11"/>
      <c r="E398" s="11"/>
      <c r="F398" s="12"/>
      <c r="G398" s="12"/>
      <c r="H398" s="11"/>
      <c r="I398" s="11"/>
      <c r="J398" s="11"/>
      <c r="K398" s="11"/>
      <c r="L398" s="11"/>
    </row>
    <row r="399" spans="1:12" ht="12.75">
      <c r="A399" s="11"/>
      <c r="B399" s="11"/>
      <c r="C399" s="11"/>
      <c r="D399" s="11"/>
      <c r="E399" s="11"/>
      <c r="F399" s="12"/>
      <c r="G399" s="12"/>
      <c r="H399" s="11"/>
      <c r="I399" s="11"/>
      <c r="J399" s="11"/>
      <c r="K399" s="11"/>
      <c r="L399" s="11"/>
    </row>
    <row r="400" spans="1:12" ht="12.75">
      <c r="A400" s="11"/>
      <c r="B400" s="11"/>
      <c r="C400" s="11"/>
      <c r="D400" s="11"/>
      <c r="E400" s="11"/>
      <c r="F400" s="12"/>
      <c r="G400" s="12"/>
      <c r="H400" s="11"/>
      <c r="I400" s="11"/>
      <c r="J400" s="11"/>
      <c r="K400" s="11"/>
      <c r="L400" s="11"/>
    </row>
    <row r="401" spans="1:12" ht="12.75">
      <c r="A401" s="11"/>
      <c r="B401" s="11"/>
      <c r="C401" s="11"/>
      <c r="D401" s="11"/>
      <c r="E401" s="11"/>
      <c r="F401" s="12"/>
      <c r="G401" s="12"/>
      <c r="H401" s="11"/>
      <c r="I401" s="11"/>
      <c r="J401" s="11"/>
      <c r="K401" s="11"/>
      <c r="L401" s="11"/>
    </row>
    <row r="402" spans="1:12" ht="12.75">
      <c r="A402" s="11"/>
      <c r="B402" s="11"/>
      <c r="C402" s="11"/>
      <c r="D402" s="11"/>
      <c r="E402" s="11"/>
      <c r="F402" s="12"/>
      <c r="G402" s="12"/>
      <c r="H402" s="11"/>
      <c r="I402" s="11"/>
      <c r="J402" s="11"/>
      <c r="K402" s="11"/>
      <c r="L402" s="11"/>
    </row>
    <row r="403" spans="1:12" ht="12.75">
      <c r="A403" s="11"/>
      <c r="B403" s="11"/>
      <c r="C403" s="11"/>
      <c r="D403" s="11"/>
      <c r="E403" s="11"/>
      <c r="F403" s="12"/>
      <c r="G403" s="12"/>
      <c r="H403" s="11"/>
      <c r="I403" s="11"/>
      <c r="J403" s="11"/>
      <c r="K403" s="11"/>
      <c r="L403" s="11"/>
    </row>
    <row r="404" spans="1:12" ht="12.75">
      <c r="A404" s="11"/>
      <c r="B404" s="11"/>
      <c r="C404" s="11"/>
      <c r="D404" s="11"/>
      <c r="E404" s="11"/>
      <c r="F404" s="12"/>
      <c r="G404" s="12"/>
      <c r="H404" s="11"/>
      <c r="I404" s="11"/>
      <c r="J404" s="11"/>
      <c r="K404" s="11"/>
      <c r="L404" s="11"/>
    </row>
    <row r="405" spans="1:12" ht="12.75">
      <c r="A405" s="11"/>
      <c r="B405" s="11"/>
      <c r="C405" s="11"/>
      <c r="D405" s="11"/>
      <c r="E405" s="11"/>
      <c r="F405" s="12"/>
      <c r="G405" s="12"/>
      <c r="H405" s="11"/>
      <c r="I405" s="11"/>
      <c r="J405" s="11"/>
      <c r="K405" s="11"/>
      <c r="L405" s="11"/>
    </row>
    <row r="406" spans="1:12" ht="12.75">
      <c r="A406" s="11"/>
      <c r="B406" s="11"/>
      <c r="C406" s="11"/>
      <c r="D406" s="11"/>
      <c r="E406" s="11"/>
      <c r="F406" s="12"/>
      <c r="G406" s="12"/>
      <c r="H406" s="11"/>
      <c r="I406" s="11"/>
      <c r="J406" s="11"/>
      <c r="K406" s="11"/>
      <c r="L406" s="11"/>
    </row>
    <row r="407" spans="1:12" ht="12.75">
      <c r="A407" s="11"/>
      <c r="B407" s="11"/>
      <c r="C407" s="11"/>
      <c r="D407" s="11"/>
      <c r="E407" s="11"/>
      <c r="F407" s="12"/>
      <c r="G407" s="12"/>
      <c r="H407" s="11"/>
      <c r="I407" s="11"/>
      <c r="J407" s="11"/>
      <c r="K407" s="11"/>
      <c r="L407" s="11"/>
    </row>
    <row r="408" spans="1:12" ht="12.75">
      <c r="A408" s="11"/>
      <c r="B408" s="11"/>
      <c r="C408" s="11"/>
      <c r="D408" s="11"/>
      <c r="E408" s="11"/>
      <c r="F408" s="12"/>
      <c r="G408" s="12"/>
      <c r="H408" s="11"/>
      <c r="I408" s="11"/>
      <c r="J408" s="11"/>
      <c r="K408" s="11"/>
      <c r="L408" s="11"/>
    </row>
    <row r="409" spans="1:12" ht="12.75">
      <c r="A409" s="11"/>
      <c r="B409" s="11"/>
      <c r="C409" s="11"/>
      <c r="D409" s="11"/>
      <c r="E409" s="11"/>
      <c r="F409" s="12"/>
      <c r="G409" s="12"/>
      <c r="H409" s="11"/>
      <c r="I409" s="11"/>
      <c r="J409" s="11"/>
      <c r="K409" s="11"/>
      <c r="L409" s="11"/>
    </row>
    <row r="410" spans="1:12" ht="12.75">
      <c r="A410" s="11"/>
      <c r="B410" s="11"/>
      <c r="C410" s="11"/>
      <c r="D410" s="11"/>
      <c r="E410" s="11"/>
      <c r="F410" s="12"/>
      <c r="G410" s="12"/>
      <c r="H410" s="11"/>
      <c r="I410" s="11"/>
      <c r="J410" s="11"/>
      <c r="K410" s="11"/>
      <c r="L410" s="11"/>
    </row>
    <row r="411" spans="1:12" ht="12.75">
      <c r="A411" s="11"/>
      <c r="B411" s="11"/>
      <c r="C411" s="11"/>
      <c r="D411" s="11"/>
      <c r="E411" s="11"/>
      <c r="F411" s="12"/>
      <c r="G411" s="12"/>
      <c r="H411" s="11"/>
      <c r="I411" s="11"/>
      <c r="J411" s="11"/>
      <c r="K411" s="11"/>
      <c r="L411" s="11"/>
    </row>
    <row r="412" spans="1:12" ht="12.75">
      <c r="A412" s="11"/>
      <c r="B412" s="11"/>
      <c r="C412" s="11"/>
      <c r="D412" s="11"/>
      <c r="E412" s="11"/>
      <c r="F412" s="12"/>
      <c r="G412" s="12"/>
      <c r="H412" s="11"/>
      <c r="I412" s="11"/>
      <c r="J412" s="11"/>
      <c r="K412" s="11"/>
      <c r="L412" s="11"/>
    </row>
    <row r="413" spans="1:12" ht="12.75">
      <c r="A413" s="11"/>
      <c r="B413" s="11"/>
      <c r="C413" s="11"/>
      <c r="D413" s="11"/>
      <c r="E413" s="11"/>
      <c r="F413" s="12"/>
      <c r="G413" s="12"/>
      <c r="H413" s="11"/>
      <c r="I413" s="11"/>
      <c r="J413" s="11"/>
      <c r="K413" s="11"/>
      <c r="L413" s="11"/>
    </row>
    <row r="414" spans="1:12" ht="12.75">
      <c r="A414" s="11"/>
      <c r="B414" s="11"/>
      <c r="C414" s="11"/>
      <c r="D414" s="11"/>
      <c r="E414" s="11"/>
      <c r="F414" s="12"/>
      <c r="G414" s="12"/>
      <c r="H414" s="11"/>
      <c r="I414" s="11"/>
      <c r="J414" s="11"/>
      <c r="K414" s="11"/>
      <c r="L414" s="11"/>
    </row>
    <row r="415" spans="1:12" ht="12.75">
      <c r="A415" s="11"/>
      <c r="B415" s="11"/>
      <c r="C415" s="11"/>
      <c r="D415" s="11"/>
      <c r="E415" s="11"/>
      <c r="F415" s="12"/>
      <c r="G415" s="12"/>
      <c r="H415" s="11"/>
      <c r="I415" s="11"/>
      <c r="J415" s="11"/>
      <c r="K415" s="11"/>
      <c r="L415" s="11"/>
    </row>
    <row r="416" spans="1:12" ht="12.75">
      <c r="A416" s="11"/>
      <c r="B416" s="11"/>
      <c r="C416" s="11"/>
      <c r="D416" s="11"/>
      <c r="E416" s="11"/>
      <c r="F416" s="12"/>
      <c r="G416" s="12"/>
      <c r="H416" s="11"/>
      <c r="I416" s="11"/>
      <c r="J416" s="11"/>
      <c r="K416" s="11"/>
      <c r="L416" s="11"/>
    </row>
    <row r="417" spans="1:12" ht="12.75">
      <c r="A417" s="11"/>
      <c r="B417" s="11"/>
      <c r="C417" s="11"/>
      <c r="D417" s="11"/>
      <c r="E417" s="11"/>
      <c r="F417" s="12"/>
      <c r="G417" s="12"/>
      <c r="H417" s="11"/>
      <c r="I417" s="11"/>
      <c r="J417" s="11"/>
      <c r="K417" s="11"/>
      <c r="L417" s="11"/>
    </row>
    <row r="418" spans="1:12" ht="12.75">
      <c r="A418" s="11"/>
      <c r="B418" s="11"/>
      <c r="C418" s="11"/>
      <c r="D418" s="11"/>
      <c r="E418" s="11"/>
      <c r="F418" s="12"/>
      <c r="G418" s="12"/>
      <c r="H418" s="11"/>
      <c r="I418" s="11"/>
      <c r="J418" s="11"/>
      <c r="K418" s="11"/>
      <c r="L418" s="11"/>
    </row>
    <row r="419" spans="1:12" ht="12.75">
      <c r="A419" s="11"/>
      <c r="B419" s="11"/>
      <c r="C419" s="11"/>
      <c r="D419" s="11"/>
      <c r="E419" s="11"/>
      <c r="F419" s="12"/>
      <c r="G419" s="12"/>
      <c r="H419" s="11"/>
      <c r="I419" s="11"/>
      <c r="J419" s="11"/>
      <c r="K419" s="11"/>
      <c r="L419" s="11"/>
    </row>
    <row r="420" spans="1:12" ht="12.75">
      <c r="A420" s="11"/>
      <c r="B420" s="11"/>
      <c r="C420" s="11"/>
      <c r="D420" s="11"/>
      <c r="E420" s="11"/>
      <c r="F420" s="12"/>
      <c r="G420" s="12"/>
      <c r="H420" s="11"/>
      <c r="I420" s="11"/>
      <c r="J420" s="11"/>
      <c r="K420" s="11"/>
      <c r="L420" s="11"/>
    </row>
    <row r="421" spans="1:12" ht="12.75">
      <c r="A421" s="11"/>
      <c r="B421" s="11"/>
      <c r="C421" s="11"/>
      <c r="D421" s="11"/>
      <c r="E421" s="11"/>
      <c r="F421" s="12"/>
      <c r="G421" s="12"/>
      <c r="H421" s="11"/>
      <c r="I421" s="11"/>
      <c r="J421" s="11"/>
      <c r="K421" s="11"/>
      <c r="L421" s="11"/>
    </row>
    <row r="422" spans="1:12" ht="12.75">
      <c r="A422" s="11"/>
      <c r="B422" s="11"/>
      <c r="C422" s="11"/>
      <c r="D422" s="11"/>
      <c r="E422" s="11"/>
      <c r="F422" s="12"/>
      <c r="G422" s="12"/>
      <c r="H422" s="11"/>
      <c r="I422" s="11"/>
      <c r="J422" s="11"/>
      <c r="K422" s="11"/>
      <c r="L422" s="11"/>
    </row>
    <row r="423" spans="1:12" ht="12.75">
      <c r="A423" s="11"/>
      <c r="B423" s="11"/>
      <c r="C423" s="11"/>
      <c r="D423" s="11"/>
      <c r="E423" s="11"/>
      <c r="F423" s="12"/>
      <c r="G423" s="12"/>
      <c r="H423" s="11"/>
      <c r="I423" s="11"/>
      <c r="J423" s="11"/>
      <c r="K423" s="11"/>
      <c r="L423" s="11"/>
    </row>
    <row r="424" spans="1:12" ht="12.75">
      <c r="A424" s="11"/>
      <c r="B424" s="11"/>
      <c r="C424" s="11"/>
      <c r="D424" s="11"/>
      <c r="E424" s="11"/>
      <c r="F424" s="12"/>
      <c r="G424" s="12"/>
      <c r="H424" s="11"/>
      <c r="I424" s="11"/>
      <c r="J424" s="11"/>
      <c r="K424" s="11"/>
      <c r="L424" s="11"/>
    </row>
    <row r="425" spans="1:12" ht="12.75">
      <c r="A425" s="11"/>
      <c r="B425" s="11"/>
      <c r="C425" s="11"/>
      <c r="D425" s="11"/>
      <c r="E425" s="11"/>
      <c r="F425" s="12"/>
      <c r="G425" s="12"/>
      <c r="H425" s="11"/>
      <c r="I425" s="11"/>
      <c r="J425" s="11"/>
      <c r="K425" s="11"/>
      <c r="L425" s="11"/>
    </row>
    <row r="426" spans="1:12" ht="12.75">
      <c r="A426" s="11"/>
      <c r="B426" s="11"/>
      <c r="C426" s="11"/>
      <c r="D426" s="11"/>
      <c r="E426" s="11"/>
      <c r="F426" s="12"/>
      <c r="G426" s="12"/>
      <c r="H426" s="11"/>
      <c r="I426" s="11"/>
      <c r="J426" s="11"/>
      <c r="K426" s="11"/>
      <c r="L426" s="11"/>
    </row>
    <row r="427" spans="1:12" ht="12.75">
      <c r="A427" s="11"/>
      <c r="B427" s="11"/>
      <c r="C427" s="11"/>
      <c r="D427" s="11"/>
      <c r="E427" s="11"/>
      <c r="F427" s="12"/>
      <c r="G427" s="12"/>
      <c r="H427" s="11"/>
      <c r="I427" s="11"/>
      <c r="J427" s="11"/>
      <c r="K427" s="11"/>
      <c r="L427" s="11"/>
    </row>
    <row r="428" spans="1:12" ht="12.75">
      <c r="A428" s="11"/>
      <c r="B428" s="11"/>
      <c r="C428" s="11"/>
      <c r="D428" s="11"/>
      <c r="E428" s="11"/>
      <c r="F428" s="12"/>
      <c r="G428" s="12"/>
      <c r="H428" s="11"/>
      <c r="I428" s="11"/>
      <c r="J428" s="11"/>
      <c r="K428" s="11"/>
      <c r="L428" s="11"/>
    </row>
    <row r="429" spans="1:12" ht="12.75">
      <c r="A429" s="11"/>
      <c r="B429" s="11"/>
      <c r="C429" s="11"/>
      <c r="D429" s="11"/>
      <c r="E429" s="11"/>
      <c r="F429" s="12"/>
      <c r="G429" s="12"/>
      <c r="H429" s="11"/>
      <c r="I429" s="11"/>
      <c r="J429" s="11"/>
      <c r="K429" s="11"/>
      <c r="L429" s="11"/>
    </row>
    <row r="430" spans="1:12" ht="12.75">
      <c r="A430" s="11"/>
      <c r="B430" s="11"/>
      <c r="C430" s="11"/>
      <c r="D430" s="11"/>
      <c r="E430" s="11"/>
      <c r="F430" s="12"/>
      <c r="G430" s="12"/>
      <c r="H430" s="11"/>
      <c r="I430" s="11"/>
      <c r="J430" s="11"/>
      <c r="K430" s="11"/>
      <c r="L430" s="11"/>
    </row>
    <row r="431" spans="1:12" ht="12.75">
      <c r="A431" s="11"/>
      <c r="B431" s="11"/>
      <c r="C431" s="11"/>
      <c r="D431" s="11"/>
      <c r="E431" s="11"/>
      <c r="F431" s="12"/>
      <c r="G431" s="12"/>
      <c r="H431" s="11"/>
      <c r="I431" s="11"/>
      <c r="J431" s="11"/>
      <c r="K431" s="11"/>
      <c r="L431" s="11"/>
    </row>
    <row r="432" spans="1:12" ht="12.75">
      <c r="A432" s="11"/>
      <c r="B432" s="11"/>
      <c r="C432" s="11"/>
      <c r="D432" s="11"/>
      <c r="E432" s="11"/>
      <c r="F432" s="12"/>
      <c r="G432" s="12"/>
      <c r="H432" s="11"/>
      <c r="I432" s="11"/>
      <c r="J432" s="11"/>
      <c r="K432" s="11"/>
      <c r="L432" s="11"/>
    </row>
    <row r="433" spans="1:12" ht="12.75">
      <c r="A433" s="11"/>
      <c r="B433" s="11"/>
      <c r="C433" s="11"/>
      <c r="D433" s="11"/>
      <c r="E433" s="11"/>
      <c r="F433" s="12"/>
      <c r="G433" s="12"/>
      <c r="H433" s="11"/>
      <c r="I433" s="11"/>
      <c r="J433" s="11"/>
      <c r="K433" s="11"/>
      <c r="L433" s="11"/>
    </row>
    <row r="434" spans="1:12" ht="12.75">
      <c r="A434" s="11"/>
      <c r="B434" s="11"/>
      <c r="C434" s="11"/>
      <c r="D434" s="11"/>
      <c r="E434" s="11"/>
      <c r="F434" s="12"/>
      <c r="G434" s="12"/>
      <c r="H434" s="11"/>
      <c r="I434" s="11"/>
      <c r="J434" s="11"/>
      <c r="K434" s="11"/>
      <c r="L434" s="11"/>
    </row>
    <row r="435" spans="1:12" ht="12.75">
      <c r="A435" s="11"/>
      <c r="B435" s="11"/>
      <c r="C435" s="11"/>
      <c r="D435" s="11"/>
      <c r="E435" s="11"/>
      <c r="F435" s="12"/>
      <c r="G435" s="12"/>
      <c r="H435" s="11"/>
      <c r="I435" s="11"/>
      <c r="J435" s="11"/>
      <c r="K435" s="11"/>
      <c r="L435" s="11"/>
    </row>
    <row r="436" spans="1:12" ht="12.75">
      <c r="A436" s="11"/>
      <c r="B436" s="11"/>
      <c r="C436" s="11"/>
      <c r="D436" s="11"/>
      <c r="E436" s="11"/>
      <c r="F436" s="12"/>
      <c r="G436" s="12"/>
      <c r="H436" s="11"/>
      <c r="I436" s="11"/>
      <c r="J436" s="11"/>
      <c r="K436" s="11"/>
      <c r="L436" s="11"/>
    </row>
    <row r="437" spans="1:12" ht="12.75">
      <c r="A437" s="11"/>
      <c r="B437" s="11"/>
      <c r="C437" s="11"/>
      <c r="D437" s="11"/>
      <c r="E437" s="11"/>
      <c r="F437" s="12"/>
      <c r="G437" s="12"/>
      <c r="H437" s="11"/>
      <c r="I437" s="11"/>
      <c r="J437" s="11"/>
      <c r="K437" s="11"/>
      <c r="L437" s="11"/>
    </row>
    <row r="438" spans="1:12" ht="12.75">
      <c r="A438" s="11"/>
      <c r="B438" s="11"/>
      <c r="C438" s="11"/>
      <c r="D438" s="11"/>
      <c r="E438" s="11"/>
      <c r="F438" s="12"/>
      <c r="G438" s="12"/>
      <c r="H438" s="11"/>
      <c r="I438" s="11"/>
      <c r="J438" s="11"/>
      <c r="K438" s="11"/>
      <c r="L438" s="11"/>
    </row>
    <row r="439" spans="1:12" ht="12.75">
      <c r="A439" s="11"/>
      <c r="B439" s="11"/>
      <c r="C439" s="11"/>
      <c r="D439" s="11"/>
      <c r="E439" s="11"/>
      <c r="F439" s="12"/>
      <c r="G439" s="12"/>
      <c r="H439" s="11"/>
      <c r="I439" s="11"/>
      <c r="J439" s="11"/>
      <c r="K439" s="11"/>
      <c r="L439" s="11"/>
    </row>
    <row r="440" spans="1:12" ht="12.75">
      <c r="A440" s="11"/>
      <c r="B440" s="11"/>
      <c r="C440" s="11"/>
      <c r="D440" s="11"/>
      <c r="E440" s="11"/>
      <c r="F440" s="12"/>
      <c r="G440" s="12"/>
      <c r="H440" s="11"/>
      <c r="I440" s="11"/>
      <c r="J440" s="11"/>
      <c r="K440" s="11"/>
      <c r="L440" s="11"/>
    </row>
    <row r="441" spans="1:12" ht="12.75">
      <c r="A441" s="11"/>
      <c r="B441" s="11"/>
      <c r="C441" s="11"/>
      <c r="D441" s="11"/>
      <c r="E441" s="11"/>
      <c r="F441" s="12"/>
      <c r="G441" s="12"/>
      <c r="H441" s="11"/>
      <c r="I441" s="11"/>
      <c r="J441" s="11"/>
      <c r="K441" s="11"/>
      <c r="L441" s="11"/>
    </row>
    <row r="442" spans="1:12" ht="12.75">
      <c r="A442" s="11"/>
      <c r="B442" s="11"/>
      <c r="C442" s="11"/>
      <c r="D442" s="11"/>
      <c r="E442" s="11"/>
      <c r="F442" s="12"/>
      <c r="G442" s="12"/>
      <c r="H442" s="11"/>
      <c r="I442" s="11"/>
      <c r="J442" s="11"/>
      <c r="K442" s="11"/>
      <c r="L442" s="11"/>
    </row>
  </sheetData>
  <sheetProtection password="EF65" sheet="1" objects="1" scenarios="1"/>
  <mergeCells count="60">
    <mergeCell ref="A3:D9"/>
    <mergeCell ref="E5:I6"/>
    <mergeCell ref="E7:I8"/>
    <mergeCell ref="D43:G43"/>
    <mergeCell ref="D16:G16"/>
    <mergeCell ref="D17:G17"/>
    <mergeCell ref="D18:G18"/>
    <mergeCell ref="D19:G19"/>
    <mergeCell ref="D20:G20"/>
    <mergeCell ref="D22:G22"/>
    <mergeCell ref="D39:G39"/>
    <mergeCell ref="D24:G24"/>
    <mergeCell ref="D32:G32"/>
    <mergeCell ref="D33:G33"/>
    <mergeCell ref="D34:G34"/>
    <mergeCell ref="D31:G31"/>
    <mergeCell ref="D36:G36"/>
    <mergeCell ref="D37:G37"/>
    <mergeCell ref="D38:G38"/>
    <mergeCell ref="D23:G23"/>
    <mergeCell ref="D25:G25"/>
    <mergeCell ref="D26:G26"/>
    <mergeCell ref="D35:G35"/>
    <mergeCell ref="D27:G27"/>
    <mergeCell ref="D28:G28"/>
    <mergeCell ref="D29:G29"/>
    <mergeCell ref="D30:G30"/>
    <mergeCell ref="A38:B43"/>
    <mergeCell ref="A28:B35"/>
    <mergeCell ref="A19:B25"/>
    <mergeCell ref="B16:C16"/>
    <mergeCell ref="B15:C15"/>
    <mergeCell ref="A14:C14"/>
    <mergeCell ref="A10:C10"/>
    <mergeCell ref="A11:C13"/>
    <mergeCell ref="A44:L44"/>
    <mergeCell ref="A45:L45"/>
    <mergeCell ref="E2:I2"/>
    <mergeCell ref="A1:D2"/>
    <mergeCell ref="K6:L6"/>
    <mergeCell ref="K7:L7"/>
    <mergeCell ref="K8:L8"/>
    <mergeCell ref="K1:L1"/>
    <mergeCell ref="E3:I3"/>
    <mergeCell ref="E1:I1"/>
    <mergeCell ref="J1:J9"/>
    <mergeCell ref="K9:L9"/>
    <mergeCell ref="E4:I4"/>
    <mergeCell ref="K4:L5"/>
    <mergeCell ref="K2:L3"/>
    <mergeCell ref="D21:G21"/>
    <mergeCell ref="D41:G41"/>
    <mergeCell ref="D42:G42"/>
    <mergeCell ref="I10:K11"/>
    <mergeCell ref="D11:G13"/>
    <mergeCell ref="D14:G14"/>
    <mergeCell ref="D15:G15"/>
    <mergeCell ref="D10:G10"/>
    <mergeCell ref="H11:H13"/>
    <mergeCell ref="D40:G40"/>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DG406"/>
  <sheetViews>
    <sheetView showOutlineSymbols="0" workbookViewId="0" topLeftCell="A1">
      <selection activeCell="F8" sqref="F8"/>
    </sheetView>
  </sheetViews>
  <sheetFormatPr defaultColWidth="9.140625" defaultRowHeight="12.75"/>
  <cols>
    <col min="1" max="3" width="2.7109375" style="3" customWidth="1"/>
    <col min="4" max="4" width="44.421875" style="3" customWidth="1"/>
    <col min="5" max="5" width="5.7109375" style="89" customWidth="1"/>
    <col min="6" max="9" width="10.28125" style="3" customWidth="1"/>
    <col min="10" max="111" width="9.140625" style="10" customWidth="1"/>
    <col min="112" max="16384" width="9.140625" style="4" customWidth="1"/>
  </cols>
  <sheetData>
    <row r="1" spans="1:9" ht="13.5" thickBot="1">
      <c r="A1" s="443"/>
      <c r="B1" s="443"/>
      <c r="C1" s="443"/>
      <c r="D1" s="443"/>
      <c r="E1" s="443"/>
      <c r="F1" s="443"/>
      <c r="G1" s="443"/>
      <c r="H1" s="443"/>
      <c r="I1" s="443"/>
    </row>
    <row r="2" spans="1:9" ht="15.75" customHeight="1">
      <c r="A2" s="390" t="s">
        <v>318</v>
      </c>
      <c r="B2" s="426"/>
      <c r="C2" s="427"/>
      <c r="D2" s="157" t="s">
        <v>7</v>
      </c>
      <c r="E2" s="192" t="s">
        <v>16</v>
      </c>
      <c r="F2" s="336" t="s">
        <v>319</v>
      </c>
      <c r="G2" s="426"/>
      <c r="H2" s="427"/>
      <c r="I2" s="158" t="s">
        <v>48</v>
      </c>
    </row>
    <row r="3" spans="1:9" ht="15.75" customHeight="1">
      <c r="A3" s="391" t="s">
        <v>2</v>
      </c>
      <c r="B3" s="428"/>
      <c r="C3" s="429"/>
      <c r="D3" s="317" t="s">
        <v>8</v>
      </c>
      <c r="E3" s="434" t="s">
        <v>17</v>
      </c>
      <c r="F3" s="437"/>
      <c r="G3" s="438"/>
      <c r="H3" s="439"/>
      <c r="I3" s="161" t="s">
        <v>49</v>
      </c>
    </row>
    <row r="4" spans="1:9" ht="15.75" customHeight="1">
      <c r="A4" s="430"/>
      <c r="B4" s="428"/>
      <c r="C4" s="429"/>
      <c r="D4" s="424"/>
      <c r="E4" s="435"/>
      <c r="F4" s="162" t="s">
        <v>45</v>
      </c>
      <c r="G4" s="155" t="s">
        <v>46</v>
      </c>
      <c r="H4" s="160" t="s">
        <v>47</v>
      </c>
      <c r="I4" s="161" t="s">
        <v>47</v>
      </c>
    </row>
    <row r="5" spans="1:9" ht="15.75" customHeight="1" thickBot="1">
      <c r="A5" s="431"/>
      <c r="B5" s="432"/>
      <c r="C5" s="433"/>
      <c r="D5" s="425"/>
      <c r="E5" s="436"/>
      <c r="F5" s="164">
        <v>1</v>
      </c>
      <c r="G5" s="165">
        <v>2</v>
      </c>
      <c r="H5" s="166">
        <v>3</v>
      </c>
      <c r="I5" s="167">
        <v>4</v>
      </c>
    </row>
    <row r="6" spans="1:9" ht="18" customHeight="1">
      <c r="A6" s="168" t="s">
        <v>50</v>
      </c>
      <c r="B6" s="444"/>
      <c r="C6" s="445"/>
      <c r="D6" s="193" t="s">
        <v>503</v>
      </c>
      <c r="E6" s="184" t="s">
        <v>68</v>
      </c>
      <c r="F6" s="170">
        <f>F7+F14+F23+F33</f>
        <v>0</v>
      </c>
      <c r="G6" s="170">
        <f>G7+G14+G23+G33</f>
        <v>0</v>
      </c>
      <c r="H6" s="170">
        <f>H7+H14+H23+H33</f>
        <v>0</v>
      </c>
      <c r="I6" s="171">
        <f>I7+I14+I23+I33</f>
        <v>0</v>
      </c>
    </row>
    <row r="7" spans="1:9" ht="18" customHeight="1">
      <c r="A7" s="172" t="s">
        <v>50</v>
      </c>
      <c r="B7" s="173" t="s">
        <v>3</v>
      </c>
      <c r="C7" s="173"/>
      <c r="D7" s="194" t="s">
        <v>445</v>
      </c>
      <c r="E7" s="184" t="s">
        <v>69</v>
      </c>
      <c r="F7" s="179">
        <f>SUM(F8:F13)</f>
        <v>0</v>
      </c>
      <c r="G7" s="179">
        <f>SUM(G8:G13)</f>
        <v>0</v>
      </c>
      <c r="H7" s="179">
        <f>SUM(H8:H13)</f>
        <v>0</v>
      </c>
      <c r="I7" s="180">
        <f>SUM(I8:I13)</f>
        <v>0</v>
      </c>
    </row>
    <row r="8" spans="1:9" ht="18" customHeight="1">
      <c r="A8" s="181" t="s">
        <v>50</v>
      </c>
      <c r="B8" s="182" t="s">
        <v>3</v>
      </c>
      <c r="C8" s="182">
        <v>1</v>
      </c>
      <c r="D8" s="195" t="s">
        <v>53</v>
      </c>
      <c r="E8" s="184" t="s">
        <v>70</v>
      </c>
      <c r="F8" s="176">
        <v>0</v>
      </c>
      <c r="G8" s="176">
        <v>0</v>
      </c>
      <c r="H8" s="177">
        <f aca="true" t="shared" si="0" ref="H8:H13">F8+G8</f>
        <v>0</v>
      </c>
      <c r="I8" s="178">
        <v>0</v>
      </c>
    </row>
    <row r="9" spans="1:9" ht="18" customHeight="1">
      <c r="A9" s="391"/>
      <c r="B9" s="359"/>
      <c r="C9" s="86">
        <v>2</v>
      </c>
      <c r="D9" s="195" t="s">
        <v>54</v>
      </c>
      <c r="E9" s="184" t="s">
        <v>71</v>
      </c>
      <c r="F9" s="176">
        <v>0</v>
      </c>
      <c r="G9" s="176">
        <v>0</v>
      </c>
      <c r="H9" s="177">
        <f t="shared" si="0"/>
        <v>0</v>
      </c>
      <c r="I9" s="178">
        <v>0</v>
      </c>
    </row>
    <row r="10" spans="1:9" ht="18" customHeight="1">
      <c r="A10" s="440"/>
      <c r="B10" s="359"/>
      <c r="C10" s="86">
        <v>3</v>
      </c>
      <c r="D10" s="195" t="s">
        <v>55</v>
      </c>
      <c r="E10" s="184" t="s">
        <v>72</v>
      </c>
      <c r="F10" s="176">
        <v>0</v>
      </c>
      <c r="G10" s="176">
        <v>0</v>
      </c>
      <c r="H10" s="177">
        <f t="shared" si="0"/>
        <v>0</v>
      </c>
      <c r="I10" s="178">
        <v>0</v>
      </c>
    </row>
    <row r="11" spans="1:9" ht="18" customHeight="1">
      <c r="A11" s="440"/>
      <c r="B11" s="359"/>
      <c r="C11" s="86">
        <v>4</v>
      </c>
      <c r="D11" s="195" t="s">
        <v>518</v>
      </c>
      <c r="E11" s="184" t="s">
        <v>73</v>
      </c>
      <c r="F11" s="176">
        <v>0</v>
      </c>
      <c r="G11" s="176">
        <v>0</v>
      </c>
      <c r="H11" s="177">
        <f t="shared" si="0"/>
        <v>0</v>
      </c>
      <c r="I11" s="178">
        <v>0</v>
      </c>
    </row>
    <row r="12" spans="1:9" ht="18" customHeight="1">
      <c r="A12" s="440"/>
      <c r="B12" s="359"/>
      <c r="C12" s="86">
        <v>5</v>
      </c>
      <c r="D12" s="195" t="s">
        <v>56</v>
      </c>
      <c r="E12" s="184" t="s">
        <v>74</v>
      </c>
      <c r="F12" s="176">
        <v>0</v>
      </c>
      <c r="G12" s="176">
        <v>0</v>
      </c>
      <c r="H12" s="177">
        <f t="shared" si="0"/>
        <v>0</v>
      </c>
      <c r="I12" s="178">
        <v>0</v>
      </c>
    </row>
    <row r="13" spans="1:9" ht="18" customHeight="1">
      <c r="A13" s="441"/>
      <c r="B13" s="442"/>
      <c r="C13" s="183">
        <v>6</v>
      </c>
      <c r="D13" s="195" t="s">
        <v>57</v>
      </c>
      <c r="E13" s="184" t="s">
        <v>75</v>
      </c>
      <c r="F13" s="176">
        <v>0</v>
      </c>
      <c r="G13" s="176">
        <v>0</v>
      </c>
      <c r="H13" s="177">
        <f t="shared" si="0"/>
        <v>0</v>
      </c>
      <c r="I13" s="178">
        <v>0</v>
      </c>
    </row>
    <row r="14" spans="1:9" ht="18" customHeight="1">
      <c r="A14" s="172" t="s">
        <v>50</v>
      </c>
      <c r="B14" s="173" t="s">
        <v>4</v>
      </c>
      <c r="C14" s="173"/>
      <c r="D14" s="194" t="s">
        <v>502</v>
      </c>
      <c r="E14" s="184" t="s">
        <v>76</v>
      </c>
      <c r="F14" s="179">
        <f>SUM(F15:F22)</f>
        <v>0</v>
      </c>
      <c r="G14" s="179">
        <f>SUM(G15:G22)</f>
        <v>0</v>
      </c>
      <c r="H14" s="179">
        <f>SUM(H15:H22)</f>
        <v>0</v>
      </c>
      <c r="I14" s="180">
        <f>SUM(I15:I22)</f>
        <v>0</v>
      </c>
    </row>
    <row r="15" spans="1:9" ht="18" customHeight="1">
      <c r="A15" s="181" t="s">
        <v>50</v>
      </c>
      <c r="B15" s="182" t="s">
        <v>4</v>
      </c>
      <c r="C15" s="182">
        <v>1</v>
      </c>
      <c r="D15" s="195" t="s">
        <v>403</v>
      </c>
      <c r="E15" s="184" t="s">
        <v>77</v>
      </c>
      <c r="F15" s="176">
        <v>0</v>
      </c>
      <c r="G15" s="176">
        <v>0</v>
      </c>
      <c r="H15" s="177">
        <f aca="true" t="shared" si="1" ref="H15:H22">F15+G15</f>
        <v>0</v>
      </c>
      <c r="I15" s="178">
        <v>0</v>
      </c>
    </row>
    <row r="16" spans="1:9" ht="18" customHeight="1">
      <c r="A16" s="391"/>
      <c r="B16" s="359"/>
      <c r="C16" s="86">
        <v>2</v>
      </c>
      <c r="D16" s="195" t="s">
        <v>601</v>
      </c>
      <c r="E16" s="184" t="s">
        <v>78</v>
      </c>
      <c r="F16" s="176">
        <v>0</v>
      </c>
      <c r="G16" s="176">
        <v>0</v>
      </c>
      <c r="H16" s="177">
        <f t="shared" si="1"/>
        <v>0</v>
      </c>
      <c r="I16" s="178">
        <v>0</v>
      </c>
    </row>
    <row r="17" spans="1:9" ht="18" customHeight="1">
      <c r="A17" s="440"/>
      <c r="B17" s="359"/>
      <c r="C17" s="86">
        <v>3</v>
      </c>
      <c r="D17" s="196" t="s">
        <v>497</v>
      </c>
      <c r="E17" s="184" t="s">
        <v>79</v>
      </c>
      <c r="F17" s="176">
        <v>0</v>
      </c>
      <c r="G17" s="176">
        <v>0</v>
      </c>
      <c r="H17" s="177">
        <f t="shared" si="1"/>
        <v>0</v>
      </c>
      <c r="I17" s="178">
        <v>0</v>
      </c>
    </row>
    <row r="18" spans="1:9" ht="24" customHeight="1">
      <c r="A18" s="440"/>
      <c r="B18" s="359"/>
      <c r="C18" s="86">
        <v>4</v>
      </c>
      <c r="D18" s="196" t="s">
        <v>404</v>
      </c>
      <c r="E18" s="184" t="s">
        <v>80</v>
      </c>
      <c r="F18" s="176">
        <v>0</v>
      </c>
      <c r="G18" s="176">
        <v>0</v>
      </c>
      <c r="H18" s="177">
        <f t="shared" si="1"/>
        <v>0</v>
      </c>
      <c r="I18" s="178">
        <v>0</v>
      </c>
    </row>
    <row r="19" spans="1:111" s="100" customFormat="1" ht="18" customHeight="1">
      <c r="A19" s="440"/>
      <c r="B19" s="359"/>
      <c r="C19" s="86">
        <v>5</v>
      </c>
      <c r="D19" s="196" t="s">
        <v>498</v>
      </c>
      <c r="E19" s="184" t="s">
        <v>81</v>
      </c>
      <c r="F19" s="176">
        <v>0</v>
      </c>
      <c r="G19" s="176">
        <v>0</v>
      </c>
      <c r="H19" s="177">
        <f>F19+G19</f>
        <v>0</v>
      </c>
      <c r="I19" s="178">
        <v>0</v>
      </c>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row>
    <row r="20" spans="1:9" ht="18" customHeight="1">
      <c r="A20" s="440"/>
      <c r="B20" s="446"/>
      <c r="C20" s="162">
        <v>6</v>
      </c>
      <c r="D20" s="195" t="s">
        <v>64</v>
      </c>
      <c r="E20" s="184" t="s">
        <v>82</v>
      </c>
      <c r="F20" s="176">
        <v>0</v>
      </c>
      <c r="G20" s="176">
        <v>0</v>
      </c>
      <c r="H20" s="177">
        <f t="shared" si="1"/>
        <v>0</v>
      </c>
      <c r="I20" s="178">
        <v>0</v>
      </c>
    </row>
    <row r="21" spans="1:9" ht="18" customHeight="1">
      <c r="A21" s="440"/>
      <c r="B21" s="359"/>
      <c r="C21" s="162">
        <v>7</v>
      </c>
      <c r="D21" s="195" t="s">
        <v>58</v>
      </c>
      <c r="E21" s="184" t="s">
        <v>83</v>
      </c>
      <c r="F21" s="176">
        <v>0</v>
      </c>
      <c r="G21" s="176">
        <v>0</v>
      </c>
      <c r="H21" s="177">
        <f t="shared" si="1"/>
        <v>0</v>
      </c>
      <c r="I21" s="178">
        <v>0</v>
      </c>
    </row>
    <row r="22" spans="1:9" ht="18" customHeight="1">
      <c r="A22" s="441"/>
      <c r="B22" s="442"/>
      <c r="C22" s="197">
        <v>8</v>
      </c>
      <c r="D22" s="195" t="s">
        <v>405</v>
      </c>
      <c r="E22" s="184" t="s">
        <v>439</v>
      </c>
      <c r="F22" s="176">
        <v>0</v>
      </c>
      <c r="G22" s="176">
        <v>0</v>
      </c>
      <c r="H22" s="177">
        <f t="shared" si="1"/>
        <v>0</v>
      </c>
      <c r="I22" s="178">
        <v>0</v>
      </c>
    </row>
    <row r="23" spans="1:9" ht="18" customHeight="1">
      <c r="A23" s="172" t="s">
        <v>50</v>
      </c>
      <c r="B23" s="173" t="s">
        <v>5</v>
      </c>
      <c r="C23" s="173"/>
      <c r="D23" s="194" t="s">
        <v>501</v>
      </c>
      <c r="E23" s="184" t="s">
        <v>84</v>
      </c>
      <c r="F23" s="179">
        <f>SUM(F24:F32)</f>
        <v>0</v>
      </c>
      <c r="G23" s="179">
        <f>SUM(G24:G32)</f>
        <v>0</v>
      </c>
      <c r="H23" s="179">
        <f>SUM(H24:H32)</f>
        <v>0</v>
      </c>
      <c r="I23" s="180">
        <f>SUM(I24:I32)</f>
        <v>0</v>
      </c>
    </row>
    <row r="24" spans="1:9" ht="18" customHeight="1">
      <c r="A24" s="181" t="s">
        <v>50</v>
      </c>
      <c r="B24" s="182" t="s">
        <v>5</v>
      </c>
      <c r="C24" s="182">
        <v>1</v>
      </c>
      <c r="D24" s="195" t="s">
        <v>403</v>
      </c>
      <c r="E24" s="184" t="s">
        <v>85</v>
      </c>
      <c r="F24" s="176">
        <v>0</v>
      </c>
      <c r="G24" s="176">
        <v>0</v>
      </c>
      <c r="H24" s="177">
        <f aca="true" t="shared" si="2" ref="H24:H32">F24+G24</f>
        <v>0</v>
      </c>
      <c r="I24" s="178">
        <v>0</v>
      </c>
    </row>
    <row r="25" spans="1:9" ht="18" customHeight="1">
      <c r="A25" s="391"/>
      <c r="B25" s="359"/>
      <c r="C25" s="86">
        <v>2</v>
      </c>
      <c r="D25" s="195" t="s">
        <v>601</v>
      </c>
      <c r="E25" s="184" t="s">
        <v>86</v>
      </c>
      <c r="F25" s="176">
        <v>0</v>
      </c>
      <c r="G25" s="176">
        <v>0</v>
      </c>
      <c r="H25" s="177">
        <f t="shared" si="2"/>
        <v>0</v>
      </c>
      <c r="I25" s="178">
        <v>0</v>
      </c>
    </row>
    <row r="26" spans="1:9" ht="18" customHeight="1">
      <c r="A26" s="391"/>
      <c r="B26" s="359"/>
      <c r="C26" s="86">
        <v>3</v>
      </c>
      <c r="D26" s="196" t="s">
        <v>497</v>
      </c>
      <c r="E26" s="184" t="s">
        <v>87</v>
      </c>
      <c r="F26" s="176">
        <v>0</v>
      </c>
      <c r="G26" s="176">
        <v>0</v>
      </c>
      <c r="H26" s="177">
        <f t="shared" si="2"/>
        <v>0</v>
      </c>
      <c r="I26" s="178">
        <v>0</v>
      </c>
    </row>
    <row r="27" spans="1:9" ht="24" customHeight="1">
      <c r="A27" s="391"/>
      <c r="B27" s="359"/>
      <c r="C27" s="86">
        <v>4</v>
      </c>
      <c r="D27" s="196" t="s">
        <v>404</v>
      </c>
      <c r="E27" s="184" t="s">
        <v>88</v>
      </c>
      <c r="F27" s="176">
        <v>0</v>
      </c>
      <c r="G27" s="176">
        <v>0</v>
      </c>
      <c r="H27" s="177">
        <f t="shared" si="2"/>
        <v>0</v>
      </c>
      <c r="I27" s="178">
        <v>0</v>
      </c>
    </row>
    <row r="28" spans="1:9" ht="18" customHeight="1">
      <c r="A28" s="440"/>
      <c r="B28" s="359"/>
      <c r="C28" s="86">
        <v>5</v>
      </c>
      <c r="D28" s="195" t="s">
        <v>406</v>
      </c>
      <c r="E28" s="184" t="s">
        <v>89</v>
      </c>
      <c r="F28" s="176">
        <v>0</v>
      </c>
      <c r="G28" s="176">
        <v>0</v>
      </c>
      <c r="H28" s="177">
        <f t="shared" si="2"/>
        <v>0</v>
      </c>
      <c r="I28" s="178">
        <v>0</v>
      </c>
    </row>
    <row r="29" spans="1:9" ht="18" customHeight="1">
      <c r="A29" s="440"/>
      <c r="B29" s="359"/>
      <c r="C29" s="86">
        <v>6</v>
      </c>
      <c r="D29" s="195" t="s">
        <v>59</v>
      </c>
      <c r="E29" s="184" t="s">
        <v>90</v>
      </c>
      <c r="F29" s="176">
        <v>0</v>
      </c>
      <c r="G29" s="176">
        <v>0</v>
      </c>
      <c r="H29" s="177">
        <f t="shared" si="2"/>
        <v>0</v>
      </c>
      <c r="I29" s="178">
        <v>0</v>
      </c>
    </row>
    <row r="30" spans="1:9" ht="18" customHeight="1">
      <c r="A30" s="440"/>
      <c r="B30" s="359"/>
      <c r="C30" s="86">
        <v>7</v>
      </c>
      <c r="D30" s="195" t="s">
        <v>499</v>
      </c>
      <c r="E30" s="184" t="s">
        <v>91</v>
      </c>
      <c r="F30" s="176">
        <v>0</v>
      </c>
      <c r="G30" s="176">
        <v>0</v>
      </c>
      <c r="H30" s="177">
        <f t="shared" si="2"/>
        <v>0</v>
      </c>
      <c r="I30" s="178">
        <v>0</v>
      </c>
    </row>
    <row r="31" spans="1:9" ht="18" customHeight="1">
      <c r="A31" s="440"/>
      <c r="B31" s="359"/>
      <c r="C31" s="86">
        <v>8</v>
      </c>
      <c r="D31" s="195" t="s">
        <v>64</v>
      </c>
      <c r="E31" s="184" t="s">
        <v>92</v>
      </c>
      <c r="F31" s="176">
        <v>0</v>
      </c>
      <c r="G31" s="176">
        <v>0</v>
      </c>
      <c r="H31" s="177">
        <f t="shared" si="2"/>
        <v>0</v>
      </c>
      <c r="I31" s="178">
        <v>0</v>
      </c>
    </row>
    <row r="32" spans="1:9" ht="18" customHeight="1">
      <c r="A32" s="441"/>
      <c r="B32" s="442"/>
      <c r="C32" s="183">
        <v>9</v>
      </c>
      <c r="D32" s="195" t="s">
        <v>58</v>
      </c>
      <c r="E32" s="184" t="s">
        <v>93</v>
      </c>
      <c r="F32" s="176">
        <v>0</v>
      </c>
      <c r="G32" s="176">
        <v>0</v>
      </c>
      <c r="H32" s="177">
        <f t="shared" si="2"/>
        <v>0</v>
      </c>
      <c r="I32" s="178">
        <v>0</v>
      </c>
    </row>
    <row r="33" spans="1:9" ht="18" customHeight="1">
      <c r="A33" s="172" t="s">
        <v>50</v>
      </c>
      <c r="B33" s="173" t="s">
        <v>52</v>
      </c>
      <c r="C33" s="173"/>
      <c r="D33" s="194" t="s">
        <v>509</v>
      </c>
      <c r="E33" s="184" t="s">
        <v>459</v>
      </c>
      <c r="F33" s="179">
        <f>F34+F35+F37+F36</f>
        <v>0</v>
      </c>
      <c r="G33" s="179">
        <f>G34+G35+G37+G36</f>
        <v>0</v>
      </c>
      <c r="H33" s="179">
        <f>H34+H35+H37+H36</f>
        <v>0</v>
      </c>
      <c r="I33" s="180">
        <f>I34+I35+I37+I36</f>
        <v>0</v>
      </c>
    </row>
    <row r="34" spans="1:9" ht="18" customHeight="1">
      <c r="A34" s="181" t="s">
        <v>50</v>
      </c>
      <c r="B34" s="182" t="s">
        <v>52</v>
      </c>
      <c r="C34" s="182">
        <v>1</v>
      </c>
      <c r="D34" s="195" t="s">
        <v>60</v>
      </c>
      <c r="E34" s="184" t="s">
        <v>94</v>
      </c>
      <c r="F34" s="176">
        <v>0</v>
      </c>
      <c r="G34" s="176">
        <v>0</v>
      </c>
      <c r="H34" s="177">
        <f>F34+G34</f>
        <v>0</v>
      </c>
      <c r="I34" s="178">
        <v>0</v>
      </c>
    </row>
    <row r="35" spans="1:9" ht="18" customHeight="1">
      <c r="A35" s="391"/>
      <c r="B35" s="359"/>
      <c r="C35" s="86">
        <v>2</v>
      </c>
      <c r="D35" s="195" t="s">
        <v>61</v>
      </c>
      <c r="E35" s="184" t="s">
        <v>95</v>
      </c>
      <c r="F35" s="176">
        <v>0</v>
      </c>
      <c r="G35" s="176">
        <v>0</v>
      </c>
      <c r="H35" s="177">
        <f>F35+G35</f>
        <v>0</v>
      </c>
      <c r="I35" s="178">
        <v>0</v>
      </c>
    </row>
    <row r="36" spans="1:9" ht="18" customHeight="1">
      <c r="A36" s="391"/>
      <c r="B36" s="359"/>
      <c r="C36" s="86">
        <v>3</v>
      </c>
      <c r="D36" s="195" t="s">
        <v>407</v>
      </c>
      <c r="E36" s="184" t="s">
        <v>106</v>
      </c>
      <c r="F36" s="176">
        <v>0</v>
      </c>
      <c r="G36" s="176">
        <v>0</v>
      </c>
      <c r="H36" s="177">
        <f>F36+G36</f>
        <v>0</v>
      </c>
      <c r="I36" s="178">
        <v>0</v>
      </c>
    </row>
    <row r="37" spans="1:9" ht="18" customHeight="1">
      <c r="A37" s="441"/>
      <c r="B37" s="442"/>
      <c r="C37" s="197">
        <v>4</v>
      </c>
      <c r="D37" s="195" t="s">
        <v>408</v>
      </c>
      <c r="E37" s="184" t="s">
        <v>107</v>
      </c>
      <c r="F37" s="176">
        <v>0</v>
      </c>
      <c r="G37" s="176">
        <v>0</v>
      </c>
      <c r="H37" s="177">
        <f>F37+G37</f>
        <v>0</v>
      </c>
      <c r="I37" s="178">
        <v>0</v>
      </c>
    </row>
    <row r="38" spans="1:9" ht="18" customHeight="1">
      <c r="A38" s="181" t="s">
        <v>51</v>
      </c>
      <c r="B38" s="182" t="s">
        <v>3</v>
      </c>
      <c r="C38" s="182"/>
      <c r="D38" s="194" t="s">
        <v>500</v>
      </c>
      <c r="E38" s="184" t="s">
        <v>108</v>
      </c>
      <c r="F38" s="179">
        <f>F39+F41+F40</f>
        <v>0</v>
      </c>
      <c r="G38" s="179">
        <f>G39+G41+G40</f>
        <v>0</v>
      </c>
      <c r="H38" s="179">
        <f>H39+H41+H40</f>
        <v>0</v>
      </c>
      <c r="I38" s="180">
        <f>I39+I41+I40</f>
        <v>0</v>
      </c>
    </row>
    <row r="39" spans="1:9" ht="18" customHeight="1">
      <c r="A39" s="159" t="s">
        <v>51</v>
      </c>
      <c r="B39" s="86" t="s">
        <v>3</v>
      </c>
      <c r="C39" s="86">
        <v>1</v>
      </c>
      <c r="D39" s="195" t="s">
        <v>62</v>
      </c>
      <c r="E39" s="184" t="s">
        <v>109</v>
      </c>
      <c r="F39" s="176">
        <v>0</v>
      </c>
      <c r="G39" s="176">
        <v>0</v>
      </c>
      <c r="H39" s="177">
        <f>F39+G39</f>
        <v>0</v>
      </c>
      <c r="I39" s="178">
        <v>0</v>
      </c>
    </row>
    <row r="40" spans="1:9" ht="18" customHeight="1">
      <c r="A40" s="391"/>
      <c r="B40" s="359"/>
      <c r="C40" s="86">
        <v>2</v>
      </c>
      <c r="D40" s="195" t="s">
        <v>409</v>
      </c>
      <c r="E40" s="184" t="s">
        <v>110</v>
      </c>
      <c r="F40" s="176">
        <v>0</v>
      </c>
      <c r="G40" s="176">
        <v>0</v>
      </c>
      <c r="H40" s="177">
        <f>F40+G40</f>
        <v>0</v>
      </c>
      <c r="I40" s="178">
        <v>0</v>
      </c>
    </row>
    <row r="41" spans="1:9" ht="18" customHeight="1" thickBot="1">
      <c r="A41" s="421"/>
      <c r="B41" s="422"/>
      <c r="C41" s="86">
        <v>3</v>
      </c>
      <c r="D41" s="195" t="s">
        <v>63</v>
      </c>
      <c r="E41" s="184" t="s">
        <v>111</v>
      </c>
      <c r="F41" s="176">
        <v>0</v>
      </c>
      <c r="G41" s="176">
        <v>0</v>
      </c>
      <c r="H41" s="177">
        <f>F41+G41</f>
        <v>0</v>
      </c>
      <c r="I41" s="178">
        <v>0</v>
      </c>
    </row>
    <row r="42" spans="1:9" ht="12.75">
      <c r="A42" s="423">
        <v>2</v>
      </c>
      <c r="B42" s="423"/>
      <c r="C42" s="423"/>
      <c r="D42" s="423"/>
      <c r="E42" s="423"/>
      <c r="F42" s="423"/>
      <c r="G42" s="423"/>
      <c r="H42" s="423"/>
      <c r="I42" s="423"/>
    </row>
    <row r="43" spans="1:9" ht="12.75">
      <c r="A43" s="11"/>
      <c r="B43" s="11"/>
      <c r="C43" s="11"/>
      <c r="D43" s="11"/>
      <c r="E43" s="88"/>
      <c r="F43" s="11"/>
      <c r="G43" s="11"/>
      <c r="H43" s="11"/>
      <c r="I43" s="11"/>
    </row>
    <row r="44" spans="1:9" ht="12.75">
      <c r="A44" s="11"/>
      <c r="B44" s="11"/>
      <c r="C44" s="11"/>
      <c r="D44" s="11"/>
      <c r="E44" s="88"/>
      <c r="F44" s="11"/>
      <c r="G44" s="11"/>
      <c r="H44" s="11"/>
      <c r="I44" s="11"/>
    </row>
    <row r="45" spans="1:9" ht="12.75">
      <c r="A45" s="11"/>
      <c r="B45" s="11"/>
      <c r="C45" s="11"/>
      <c r="D45" s="11"/>
      <c r="E45" s="88"/>
      <c r="F45" s="11"/>
      <c r="G45" s="11"/>
      <c r="H45" s="11"/>
      <c r="I45" s="11"/>
    </row>
    <row r="46" spans="1:9" ht="12.75">
      <c r="A46" s="11"/>
      <c r="B46" s="11"/>
      <c r="C46" s="11"/>
      <c r="D46" s="11"/>
      <c r="E46" s="88"/>
      <c r="F46" s="11"/>
      <c r="G46" s="11"/>
      <c r="H46" s="11"/>
      <c r="I46" s="11"/>
    </row>
    <row r="47" spans="1:9" ht="12.75">
      <c r="A47" s="11"/>
      <c r="B47" s="11"/>
      <c r="C47" s="11"/>
      <c r="D47" s="11"/>
      <c r="E47" s="88"/>
      <c r="F47" s="11"/>
      <c r="G47" s="11"/>
      <c r="H47" s="11"/>
      <c r="I47" s="11"/>
    </row>
    <row r="48" spans="1:9" ht="12.75">
      <c r="A48" s="11"/>
      <c r="B48" s="11"/>
      <c r="C48" s="11"/>
      <c r="D48" s="11"/>
      <c r="E48" s="88"/>
      <c r="F48" s="11"/>
      <c r="G48" s="11"/>
      <c r="H48" s="11"/>
      <c r="I48" s="11"/>
    </row>
    <row r="49" spans="1:9" ht="12.75">
      <c r="A49" s="11"/>
      <c r="B49" s="11"/>
      <c r="C49" s="11"/>
      <c r="D49" s="11"/>
      <c r="E49" s="88"/>
      <c r="F49" s="11"/>
      <c r="G49" s="11"/>
      <c r="H49" s="11"/>
      <c r="I49" s="11"/>
    </row>
    <row r="50" spans="1:9" ht="12.75">
      <c r="A50" s="11"/>
      <c r="B50" s="11"/>
      <c r="C50" s="11"/>
      <c r="D50" s="11"/>
      <c r="E50" s="88"/>
      <c r="F50" s="11"/>
      <c r="G50" s="11"/>
      <c r="H50" s="11"/>
      <c r="I50" s="11"/>
    </row>
    <row r="51" spans="1:9" ht="12.75">
      <c r="A51" s="11"/>
      <c r="B51" s="11"/>
      <c r="C51" s="11"/>
      <c r="D51" s="11"/>
      <c r="E51" s="88"/>
      <c r="F51" s="11"/>
      <c r="G51" s="11"/>
      <c r="H51" s="11"/>
      <c r="I51" s="11"/>
    </row>
    <row r="52" spans="1:9" ht="12.75">
      <c r="A52" s="11"/>
      <c r="B52" s="11"/>
      <c r="C52" s="11"/>
      <c r="D52" s="11"/>
      <c r="E52" s="88"/>
      <c r="F52" s="11"/>
      <c r="G52" s="11"/>
      <c r="H52" s="11"/>
      <c r="I52" s="11"/>
    </row>
    <row r="53" spans="1:9" ht="12.75">
      <c r="A53" s="11"/>
      <c r="B53" s="11"/>
      <c r="C53" s="11"/>
      <c r="D53" s="11"/>
      <c r="E53" s="88"/>
      <c r="F53" s="11"/>
      <c r="G53" s="11"/>
      <c r="H53" s="11"/>
      <c r="I53" s="11"/>
    </row>
    <row r="54" spans="1:9" ht="12.75">
      <c r="A54" s="11"/>
      <c r="B54" s="11"/>
      <c r="C54" s="11"/>
      <c r="D54" s="11"/>
      <c r="E54" s="88"/>
      <c r="F54" s="11"/>
      <c r="G54" s="11"/>
      <c r="H54" s="11"/>
      <c r="I54" s="11"/>
    </row>
    <row r="55" spans="1:9" ht="12.75">
      <c r="A55" s="11"/>
      <c r="B55" s="11"/>
      <c r="C55" s="11"/>
      <c r="D55" s="11"/>
      <c r="E55" s="88"/>
      <c r="F55" s="11"/>
      <c r="G55" s="11"/>
      <c r="H55" s="11"/>
      <c r="I55" s="11"/>
    </row>
    <row r="56" spans="1:9" ht="12.75">
      <c r="A56" s="11"/>
      <c r="B56" s="11"/>
      <c r="C56" s="11"/>
      <c r="D56" s="11"/>
      <c r="E56" s="88"/>
      <c r="F56" s="11"/>
      <c r="G56" s="11"/>
      <c r="H56" s="11"/>
      <c r="I56" s="11"/>
    </row>
    <row r="57" spans="1:9" ht="12.75">
      <c r="A57" s="11"/>
      <c r="B57" s="11"/>
      <c r="C57" s="11"/>
      <c r="D57" s="11"/>
      <c r="E57" s="88"/>
      <c r="F57" s="11"/>
      <c r="G57" s="11"/>
      <c r="H57" s="11"/>
      <c r="I57" s="11"/>
    </row>
    <row r="58" spans="1:9" ht="12.75">
      <c r="A58" s="11"/>
      <c r="B58" s="11"/>
      <c r="C58" s="11"/>
      <c r="D58" s="11"/>
      <c r="E58" s="88"/>
      <c r="F58" s="11"/>
      <c r="G58" s="11"/>
      <c r="H58" s="11"/>
      <c r="I58" s="11"/>
    </row>
    <row r="59" spans="1:9" ht="12.75">
      <c r="A59" s="11"/>
      <c r="B59" s="11"/>
      <c r="C59" s="11"/>
      <c r="D59" s="11"/>
      <c r="E59" s="88"/>
      <c r="F59" s="11"/>
      <c r="G59" s="11"/>
      <c r="H59" s="11"/>
      <c r="I59" s="11"/>
    </row>
    <row r="60" spans="1:9" ht="12.75">
      <c r="A60" s="11"/>
      <c r="B60" s="11"/>
      <c r="C60" s="11"/>
      <c r="D60" s="11"/>
      <c r="E60" s="88"/>
      <c r="F60" s="11"/>
      <c r="G60" s="11"/>
      <c r="H60" s="11"/>
      <c r="I60" s="11"/>
    </row>
    <row r="61" spans="1:9" ht="12.75">
      <c r="A61" s="11"/>
      <c r="B61" s="11"/>
      <c r="C61" s="11"/>
      <c r="D61" s="11"/>
      <c r="E61" s="88"/>
      <c r="F61" s="11"/>
      <c r="G61" s="11"/>
      <c r="H61" s="11"/>
      <c r="I61" s="11"/>
    </row>
    <row r="62" spans="1:9" ht="12.75">
      <c r="A62" s="11"/>
      <c r="B62" s="11"/>
      <c r="C62" s="11"/>
      <c r="D62" s="11"/>
      <c r="E62" s="88"/>
      <c r="F62" s="11"/>
      <c r="G62" s="11"/>
      <c r="H62" s="11"/>
      <c r="I62" s="11"/>
    </row>
    <row r="63" spans="1:9" ht="12.75">
      <c r="A63" s="11"/>
      <c r="B63" s="11"/>
      <c r="C63" s="11"/>
      <c r="D63" s="11"/>
      <c r="E63" s="88"/>
      <c r="F63" s="11"/>
      <c r="G63" s="11"/>
      <c r="H63" s="11"/>
      <c r="I63" s="11"/>
    </row>
    <row r="64" spans="1:9" ht="12.75">
      <c r="A64" s="11"/>
      <c r="B64" s="11"/>
      <c r="C64" s="11"/>
      <c r="D64" s="11"/>
      <c r="E64" s="88"/>
      <c r="F64" s="11"/>
      <c r="G64" s="11"/>
      <c r="H64" s="11"/>
      <c r="I64" s="11"/>
    </row>
    <row r="65" spans="1:9" ht="12.75">
      <c r="A65" s="11"/>
      <c r="B65" s="11"/>
      <c r="C65" s="11"/>
      <c r="D65" s="11"/>
      <c r="E65" s="88"/>
      <c r="F65" s="11"/>
      <c r="G65" s="11"/>
      <c r="H65" s="11"/>
      <c r="I65" s="11"/>
    </row>
    <row r="66" spans="1:9" ht="12.75">
      <c r="A66" s="11"/>
      <c r="B66" s="11"/>
      <c r="C66" s="11"/>
      <c r="D66" s="11"/>
      <c r="E66" s="88"/>
      <c r="F66" s="11"/>
      <c r="G66" s="11"/>
      <c r="H66" s="11"/>
      <c r="I66" s="11"/>
    </row>
    <row r="67" spans="1:9" ht="12.75">
      <c r="A67" s="11"/>
      <c r="B67" s="11"/>
      <c r="C67" s="11"/>
      <c r="D67" s="11"/>
      <c r="E67" s="88"/>
      <c r="F67" s="11"/>
      <c r="G67" s="11"/>
      <c r="H67" s="11"/>
      <c r="I67" s="11"/>
    </row>
    <row r="68" spans="1:9" ht="12.75">
      <c r="A68" s="11"/>
      <c r="B68" s="11"/>
      <c r="C68" s="11"/>
      <c r="D68" s="11"/>
      <c r="E68" s="88"/>
      <c r="F68" s="11"/>
      <c r="G68" s="11"/>
      <c r="H68" s="11"/>
      <c r="I68" s="11"/>
    </row>
    <row r="69" spans="1:9" ht="12.75">
      <c r="A69" s="11"/>
      <c r="B69" s="11"/>
      <c r="C69" s="11"/>
      <c r="D69" s="11"/>
      <c r="E69" s="88"/>
      <c r="F69" s="11"/>
      <c r="G69" s="11"/>
      <c r="H69" s="11"/>
      <c r="I69" s="11"/>
    </row>
    <row r="70" spans="1:9" ht="12.75">
      <c r="A70" s="11"/>
      <c r="B70" s="11"/>
      <c r="C70" s="11"/>
      <c r="D70" s="11"/>
      <c r="E70" s="88"/>
      <c r="F70" s="11"/>
      <c r="G70" s="11"/>
      <c r="H70" s="11"/>
      <c r="I70" s="11"/>
    </row>
    <row r="71" spans="1:9" ht="12.75">
      <c r="A71" s="11"/>
      <c r="B71" s="11"/>
      <c r="C71" s="11"/>
      <c r="D71" s="11"/>
      <c r="E71" s="88"/>
      <c r="F71" s="11"/>
      <c r="G71" s="11"/>
      <c r="H71" s="11"/>
      <c r="I71" s="11"/>
    </row>
    <row r="72" spans="1:9" ht="12.75">
      <c r="A72" s="11"/>
      <c r="B72" s="11"/>
      <c r="C72" s="11"/>
      <c r="D72" s="11"/>
      <c r="E72" s="88"/>
      <c r="F72" s="11"/>
      <c r="G72" s="11"/>
      <c r="H72" s="11"/>
      <c r="I72" s="11"/>
    </row>
    <row r="73" spans="1:9" ht="12.75">
      <c r="A73" s="11"/>
      <c r="B73" s="11"/>
      <c r="C73" s="11"/>
      <c r="D73" s="11"/>
      <c r="E73" s="88"/>
      <c r="F73" s="11"/>
      <c r="G73" s="11"/>
      <c r="H73" s="11"/>
      <c r="I73" s="11"/>
    </row>
    <row r="74" spans="1:9" ht="12.75">
      <c r="A74" s="11"/>
      <c r="B74" s="11"/>
      <c r="C74" s="11"/>
      <c r="D74" s="11"/>
      <c r="E74" s="88"/>
      <c r="F74" s="11"/>
      <c r="G74" s="11"/>
      <c r="H74" s="11"/>
      <c r="I74" s="11"/>
    </row>
    <row r="75" spans="1:9" ht="12.75">
      <c r="A75" s="11"/>
      <c r="B75" s="11"/>
      <c r="C75" s="11"/>
      <c r="D75" s="11"/>
      <c r="E75" s="88"/>
      <c r="F75" s="11"/>
      <c r="G75" s="11"/>
      <c r="H75" s="11"/>
      <c r="I75" s="11"/>
    </row>
    <row r="76" spans="1:9" ht="12.75">
      <c r="A76" s="11"/>
      <c r="B76" s="11"/>
      <c r="C76" s="11"/>
      <c r="D76" s="11"/>
      <c r="E76" s="88"/>
      <c r="F76" s="11"/>
      <c r="G76" s="11"/>
      <c r="H76" s="11"/>
      <c r="I76" s="11"/>
    </row>
    <row r="77" spans="1:9" ht="12.75">
      <c r="A77" s="11"/>
      <c r="B77" s="11"/>
      <c r="C77" s="11"/>
      <c r="D77" s="11"/>
      <c r="E77" s="88"/>
      <c r="F77" s="11"/>
      <c r="G77" s="11"/>
      <c r="H77" s="11"/>
      <c r="I77" s="11"/>
    </row>
    <row r="78" spans="1:9" ht="12.75">
      <c r="A78" s="11"/>
      <c r="B78" s="11"/>
      <c r="C78" s="11"/>
      <c r="D78" s="11"/>
      <c r="E78" s="88"/>
      <c r="F78" s="11"/>
      <c r="G78" s="11"/>
      <c r="H78" s="11"/>
      <c r="I78" s="11"/>
    </row>
    <row r="79" spans="1:9" ht="12.75">
      <c r="A79" s="11"/>
      <c r="B79" s="11"/>
      <c r="C79" s="11"/>
      <c r="D79" s="11"/>
      <c r="E79" s="88"/>
      <c r="F79" s="11"/>
      <c r="G79" s="11"/>
      <c r="H79" s="11"/>
      <c r="I79" s="11"/>
    </row>
    <row r="80" spans="1:9" ht="12.75">
      <c r="A80" s="11"/>
      <c r="B80" s="11"/>
      <c r="C80" s="11"/>
      <c r="D80" s="11"/>
      <c r="E80" s="88"/>
      <c r="F80" s="11"/>
      <c r="G80" s="11"/>
      <c r="H80" s="11"/>
      <c r="I80" s="11"/>
    </row>
    <row r="81" spans="1:9" ht="12.75">
      <c r="A81" s="11"/>
      <c r="B81" s="11"/>
      <c r="C81" s="11"/>
      <c r="D81" s="11"/>
      <c r="E81" s="88"/>
      <c r="F81" s="11"/>
      <c r="G81" s="11"/>
      <c r="H81" s="11"/>
      <c r="I81" s="11"/>
    </row>
    <row r="82" spans="1:9" ht="12.75">
      <c r="A82" s="11"/>
      <c r="B82" s="11"/>
      <c r="C82" s="11"/>
      <c r="D82" s="11"/>
      <c r="E82" s="88"/>
      <c r="F82" s="11"/>
      <c r="G82" s="11"/>
      <c r="H82" s="11"/>
      <c r="I82" s="11"/>
    </row>
    <row r="83" spans="1:9" ht="12.75">
      <c r="A83" s="11"/>
      <c r="B83" s="11"/>
      <c r="C83" s="11"/>
      <c r="D83" s="11"/>
      <c r="E83" s="88"/>
      <c r="F83" s="11"/>
      <c r="G83" s="11"/>
      <c r="H83" s="11"/>
      <c r="I83" s="11"/>
    </row>
    <row r="84" spans="1:9" ht="12.75">
      <c r="A84" s="11"/>
      <c r="B84" s="11"/>
      <c r="C84" s="11"/>
      <c r="D84" s="11"/>
      <c r="E84" s="88"/>
      <c r="F84" s="11"/>
      <c r="G84" s="11"/>
      <c r="H84" s="11"/>
      <c r="I84" s="11"/>
    </row>
    <row r="85" spans="1:9" ht="12.75">
      <c r="A85" s="11"/>
      <c r="B85" s="11"/>
      <c r="C85" s="11"/>
      <c r="D85" s="11"/>
      <c r="E85" s="88"/>
      <c r="F85" s="11"/>
      <c r="G85" s="11"/>
      <c r="H85" s="11"/>
      <c r="I85" s="11"/>
    </row>
    <row r="86" spans="1:9" ht="12.75">
      <c r="A86" s="11"/>
      <c r="B86" s="11"/>
      <c r="C86" s="11"/>
      <c r="D86" s="11"/>
      <c r="E86" s="88"/>
      <c r="F86" s="11"/>
      <c r="G86" s="11"/>
      <c r="H86" s="11"/>
      <c r="I86" s="11"/>
    </row>
    <row r="87" spans="1:9" ht="12.75">
      <c r="A87" s="11"/>
      <c r="B87" s="11"/>
      <c r="C87" s="11"/>
      <c r="D87" s="11"/>
      <c r="E87" s="88"/>
      <c r="F87" s="11"/>
      <c r="G87" s="11"/>
      <c r="H87" s="11"/>
      <c r="I87" s="11"/>
    </row>
    <row r="88" spans="1:9" ht="12.75">
      <c r="A88" s="11"/>
      <c r="B88" s="11"/>
      <c r="C88" s="11"/>
      <c r="D88" s="11"/>
      <c r="E88" s="88"/>
      <c r="F88" s="11"/>
      <c r="G88" s="11"/>
      <c r="H88" s="11"/>
      <c r="I88" s="11"/>
    </row>
    <row r="89" spans="1:9" ht="12.75">
      <c r="A89" s="11"/>
      <c r="B89" s="11"/>
      <c r="C89" s="11"/>
      <c r="D89" s="11"/>
      <c r="E89" s="88"/>
      <c r="F89" s="11"/>
      <c r="G89" s="11"/>
      <c r="H89" s="11"/>
      <c r="I89" s="11"/>
    </row>
    <row r="90" spans="1:9" ht="12.75">
      <c r="A90" s="11"/>
      <c r="B90" s="11"/>
      <c r="C90" s="11"/>
      <c r="D90" s="11"/>
      <c r="E90" s="88"/>
      <c r="F90" s="11"/>
      <c r="G90" s="11"/>
      <c r="H90" s="11"/>
      <c r="I90" s="11"/>
    </row>
    <row r="91" spans="1:9" ht="12.75">
      <c r="A91" s="11"/>
      <c r="B91" s="11"/>
      <c r="C91" s="11"/>
      <c r="D91" s="11"/>
      <c r="E91" s="88"/>
      <c r="F91" s="11"/>
      <c r="G91" s="11"/>
      <c r="H91" s="11"/>
      <c r="I91" s="11"/>
    </row>
    <row r="92" spans="1:9" ht="12.75">
      <c r="A92" s="11"/>
      <c r="B92" s="11"/>
      <c r="C92" s="11"/>
      <c r="D92" s="11"/>
      <c r="E92" s="88"/>
      <c r="F92" s="11"/>
      <c r="G92" s="11"/>
      <c r="H92" s="11"/>
      <c r="I92" s="11"/>
    </row>
    <row r="93" spans="1:9" ht="12.75">
      <c r="A93" s="11"/>
      <c r="B93" s="11"/>
      <c r="C93" s="11"/>
      <c r="D93" s="11"/>
      <c r="E93" s="88"/>
      <c r="F93" s="11"/>
      <c r="G93" s="11"/>
      <c r="H93" s="11"/>
      <c r="I93" s="11"/>
    </row>
    <row r="94" spans="1:9" ht="12.75">
      <c r="A94" s="11"/>
      <c r="B94" s="11"/>
      <c r="C94" s="11"/>
      <c r="D94" s="11"/>
      <c r="E94" s="88"/>
      <c r="F94" s="11"/>
      <c r="G94" s="11"/>
      <c r="H94" s="11"/>
      <c r="I94" s="11"/>
    </row>
    <row r="95" spans="1:9" ht="12.75">
      <c r="A95" s="11"/>
      <c r="B95" s="11"/>
      <c r="C95" s="11"/>
      <c r="D95" s="11"/>
      <c r="E95" s="88"/>
      <c r="F95" s="11"/>
      <c r="G95" s="11"/>
      <c r="H95" s="11"/>
      <c r="I95" s="11"/>
    </row>
    <row r="96" spans="1:9" ht="12.75">
      <c r="A96" s="11"/>
      <c r="B96" s="11"/>
      <c r="C96" s="11"/>
      <c r="D96" s="11"/>
      <c r="E96" s="88"/>
      <c r="F96" s="11"/>
      <c r="G96" s="11"/>
      <c r="H96" s="11"/>
      <c r="I96" s="11"/>
    </row>
    <row r="97" spans="1:9" ht="12.75">
      <c r="A97" s="11"/>
      <c r="B97" s="11"/>
      <c r="C97" s="11"/>
      <c r="D97" s="11"/>
      <c r="E97" s="88"/>
      <c r="F97" s="11"/>
      <c r="G97" s="11"/>
      <c r="H97" s="11"/>
      <c r="I97" s="11"/>
    </row>
    <row r="98" spans="1:9" ht="12.75">
      <c r="A98" s="11"/>
      <c r="B98" s="11"/>
      <c r="C98" s="11"/>
      <c r="D98" s="11"/>
      <c r="E98" s="88"/>
      <c r="F98" s="11"/>
      <c r="G98" s="11"/>
      <c r="H98" s="11"/>
      <c r="I98" s="11"/>
    </row>
    <row r="99" spans="1:9" ht="12.75">
      <c r="A99" s="11"/>
      <c r="B99" s="11"/>
      <c r="C99" s="11"/>
      <c r="D99" s="11"/>
      <c r="E99" s="88"/>
      <c r="F99" s="11"/>
      <c r="G99" s="11"/>
      <c r="H99" s="11"/>
      <c r="I99" s="11"/>
    </row>
    <row r="100" spans="1:9" ht="12.75">
      <c r="A100" s="11"/>
      <c r="B100" s="11"/>
      <c r="C100" s="11"/>
      <c r="D100" s="11"/>
      <c r="E100" s="88"/>
      <c r="F100" s="11"/>
      <c r="G100" s="11"/>
      <c r="H100" s="11"/>
      <c r="I100" s="11"/>
    </row>
    <row r="101" spans="1:9" ht="12.75">
      <c r="A101" s="11"/>
      <c r="B101" s="11"/>
      <c r="C101" s="11"/>
      <c r="D101" s="11"/>
      <c r="E101" s="88"/>
      <c r="F101" s="11"/>
      <c r="G101" s="11"/>
      <c r="H101" s="11"/>
      <c r="I101" s="11"/>
    </row>
    <row r="102" spans="1:9" ht="12.75">
      <c r="A102" s="11"/>
      <c r="B102" s="11"/>
      <c r="C102" s="11"/>
      <c r="D102" s="11"/>
      <c r="E102" s="88"/>
      <c r="F102" s="11"/>
      <c r="G102" s="11"/>
      <c r="H102" s="11"/>
      <c r="I102" s="11"/>
    </row>
    <row r="103" spans="1:9" ht="12.75">
      <c r="A103" s="11"/>
      <c r="B103" s="11"/>
      <c r="C103" s="11"/>
      <c r="D103" s="11"/>
      <c r="E103" s="88"/>
      <c r="F103" s="11"/>
      <c r="G103" s="11"/>
      <c r="H103" s="11"/>
      <c r="I103" s="11"/>
    </row>
    <row r="104" spans="1:9" ht="12.75">
      <c r="A104" s="11"/>
      <c r="B104" s="11"/>
      <c r="C104" s="11"/>
      <c r="D104" s="11"/>
      <c r="E104" s="88"/>
      <c r="F104" s="11"/>
      <c r="G104" s="11"/>
      <c r="H104" s="11"/>
      <c r="I104" s="11"/>
    </row>
    <row r="105" spans="1:9" ht="12.75">
      <c r="A105" s="11"/>
      <c r="B105" s="11"/>
      <c r="C105" s="11"/>
      <c r="D105" s="11"/>
      <c r="E105" s="88"/>
      <c r="F105" s="11"/>
      <c r="G105" s="11"/>
      <c r="H105" s="11"/>
      <c r="I105" s="11"/>
    </row>
    <row r="106" spans="1:9" ht="12.75">
      <c r="A106" s="11"/>
      <c r="B106" s="11"/>
      <c r="C106" s="11"/>
      <c r="D106" s="11"/>
      <c r="E106" s="88"/>
      <c r="F106" s="11"/>
      <c r="G106" s="11"/>
      <c r="H106" s="11"/>
      <c r="I106" s="11"/>
    </row>
    <row r="107" spans="1:9" ht="12.75">
      <c r="A107" s="11"/>
      <c r="B107" s="11"/>
      <c r="C107" s="11"/>
      <c r="D107" s="11"/>
      <c r="E107" s="88"/>
      <c r="F107" s="11"/>
      <c r="G107" s="11"/>
      <c r="H107" s="11"/>
      <c r="I107" s="11"/>
    </row>
    <row r="108" spans="1:9" ht="12.75">
      <c r="A108" s="11"/>
      <c r="B108" s="11"/>
      <c r="C108" s="11"/>
      <c r="D108" s="11"/>
      <c r="E108" s="88"/>
      <c r="F108" s="11"/>
      <c r="G108" s="11"/>
      <c r="H108" s="11"/>
      <c r="I108" s="11"/>
    </row>
    <row r="109" spans="1:9" ht="12.75">
      <c r="A109" s="11"/>
      <c r="B109" s="11"/>
      <c r="C109" s="11"/>
      <c r="D109" s="11"/>
      <c r="E109" s="88"/>
      <c r="F109" s="11"/>
      <c r="G109" s="11"/>
      <c r="H109" s="11"/>
      <c r="I109" s="11"/>
    </row>
    <row r="110" spans="1:9" ht="12.75">
      <c r="A110" s="11"/>
      <c r="B110" s="11"/>
      <c r="C110" s="11"/>
      <c r="D110" s="11"/>
      <c r="E110" s="88"/>
      <c r="F110" s="11"/>
      <c r="G110" s="11"/>
      <c r="H110" s="11"/>
      <c r="I110" s="11"/>
    </row>
    <row r="111" spans="1:9" ht="12.75">
      <c r="A111" s="11"/>
      <c r="B111" s="11"/>
      <c r="C111" s="11"/>
      <c r="D111" s="11"/>
      <c r="E111" s="88"/>
      <c r="F111" s="11"/>
      <c r="G111" s="11"/>
      <c r="H111" s="11"/>
      <c r="I111" s="11"/>
    </row>
    <row r="112" spans="1:9" ht="12.75">
      <c r="A112" s="11"/>
      <c r="B112" s="11"/>
      <c r="C112" s="11"/>
      <c r="D112" s="11"/>
      <c r="E112" s="88"/>
      <c r="F112" s="11"/>
      <c r="G112" s="11"/>
      <c r="H112" s="11"/>
      <c r="I112" s="11"/>
    </row>
    <row r="113" spans="1:9" ht="12.75">
      <c r="A113" s="11"/>
      <c r="B113" s="11"/>
      <c r="C113" s="11"/>
      <c r="D113" s="11"/>
      <c r="E113" s="88"/>
      <c r="F113" s="11"/>
      <c r="G113" s="11"/>
      <c r="H113" s="11"/>
      <c r="I113" s="11"/>
    </row>
    <row r="114" spans="1:9" ht="12.75">
      <c r="A114" s="11"/>
      <c r="B114" s="11"/>
      <c r="C114" s="11"/>
      <c r="D114" s="11"/>
      <c r="E114" s="88"/>
      <c r="F114" s="11"/>
      <c r="G114" s="11"/>
      <c r="H114" s="11"/>
      <c r="I114" s="11"/>
    </row>
    <row r="115" spans="1:9" ht="12.75">
      <c r="A115" s="11"/>
      <c r="B115" s="11"/>
      <c r="C115" s="11"/>
      <c r="D115" s="11"/>
      <c r="E115" s="88"/>
      <c r="F115" s="11"/>
      <c r="G115" s="11"/>
      <c r="H115" s="11"/>
      <c r="I115" s="11"/>
    </row>
    <row r="116" spans="1:9" ht="12.75">
      <c r="A116" s="11"/>
      <c r="B116" s="11"/>
      <c r="C116" s="11"/>
      <c r="D116" s="11"/>
      <c r="E116" s="88"/>
      <c r="F116" s="11"/>
      <c r="G116" s="11"/>
      <c r="H116" s="11"/>
      <c r="I116" s="11"/>
    </row>
    <row r="117" spans="1:9" ht="12.75">
      <c r="A117" s="11"/>
      <c r="B117" s="11"/>
      <c r="C117" s="11"/>
      <c r="D117" s="11"/>
      <c r="E117" s="88"/>
      <c r="F117" s="11"/>
      <c r="G117" s="11"/>
      <c r="H117" s="11"/>
      <c r="I117" s="11"/>
    </row>
    <row r="118" spans="1:9" ht="12.75">
      <c r="A118" s="11"/>
      <c r="B118" s="11"/>
      <c r="C118" s="11"/>
      <c r="D118" s="11"/>
      <c r="E118" s="88"/>
      <c r="F118" s="11"/>
      <c r="G118" s="11"/>
      <c r="H118" s="11"/>
      <c r="I118" s="11"/>
    </row>
    <row r="119" spans="1:9" ht="12.75">
      <c r="A119" s="11"/>
      <c r="B119" s="11"/>
      <c r="C119" s="11"/>
      <c r="D119" s="11"/>
      <c r="E119" s="88"/>
      <c r="F119" s="11"/>
      <c r="G119" s="11"/>
      <c r="H119" s="11"/>
      <c r="I119" s="11"/>
    </row>
    <row r="120" spans="1:9" ht="12.75">
      <c r="A120" s="11"/>
      <c r="B120" s="11"/>
      <c r="C120" s="11"/>
      <c r="D120" s="11"/>
      <c r="E120" s="88"/>
      <c r="F120" s="11"/>
      <c r="G120" s="11"/>
      <c r="H120" s="11"/>
      <c r="I120" s="11"/>
    </row>
    <row r="121" spans="1:9" ht="12.75">
      <c r="A121" s="11"/>
      <c r="B121" s="11"/>
      <c r="C121" s="11"/>
      <c r="D121" s="11"/>
      <c r="E121" s="88"/>
      <c r="F121" s="11"/>
      <c r="G121" s="11"/>
      <c r="H121" s="11"/>
      <c r="I121" s="11"/>
    </row>
    <row r="122" spans="1:9" ht="12.75">
      <c r="A122" s="11"/>
      <c r="B122" s="11"/>
      <c r="C122" s="11"/>
      <c r="D122" s="11"/>
      <c r="E122" s="88"/>
      <c r="F122" s="11"/>
      <c r="G122" s="11"/>
      <c r="H122" s="11"/>
      <c r="I122" s="11"/>
    </row>
    <row r="123" spans="1:9" ht="12.75">
      <c r="A123" s="11"/>
      <c r="B123" s="11"/>
      <c r="C123" s="11"/>
      <c r="D123" s="11"/>
      <c r="E123" s="88"/>
      <c r="F123" s="11"/>
      <c r="G123" s="11"/>
      <c r="H123" s="11"/>
      <c r="I123" s="11"/>
    </row>
    <row r="124" spans="1:9" ht="12.75">
      <c r="A124" s="11"/>
      <c r="B124" s="11"/>
      <c r="C124" s="11"/>
      <c r="D124" s="11"/>
      <c r="E124" s="88"/>
      <c r="F124" s="11"/>
      <c r="G124" s="11"/>
      <c r="H124" s="11"/>
      <c r="I124" s="11"/>
    </row>
    <row r="125" spans="1:9" ht="12.75">
      <c r="A125" s="11"/>
      <c r="B125" s="11"/>
      <c r="C125" s="11"/>
      <c r="D125" s="11"/>
      <c r="E125" s="88"/>
      <c r="F125" s="11"/>
      <c r="G125" s="11"/>
      <c r="H125" s="11"/>
      <c r="I125" s="11"/>
    </row>
    <row r="126" spans="1:9" ht="12.75">
      <c r="A126" s="11"/>
      <c r="B126" s="11"/>
      <c r="C126" s="11"/>
      <c r="D126" s="11"/>
      <c r="E126" s="88"/>
      <c r="F126" s="11"/>
      <c r="G126" s="11"/>
      <c r="H126" s="11"/>
      <c r="I126" s="11"/>
    </row>
    <row r="127" spans="1:9" ht="12.75">
      <c r="A127" s="11"/>
      <c r="B127" s="11"/>
      <c r="C127" s="11"/>
      <c r="D127" s="11"/>
      <c r="E127" s="88"/>
      <c r="F127" s="11"/>
      <c r="G127" s="11"/>
      <c r="H127" s="11"/>
      <c r="I127" s="11"/>
    </row>
    <row r="128" spans="1:9" ht="12.75">
      <c r="A128" s="11"/>
      <c r="B128" s="11"/>
      <c r="C128" s="11"/>
      <c r="D128" s="11"/>
      <c r="E128" s="88"/>
      <c r="F128" s="11"/>
      <c r="G128" s="11"/>
      <c r="H128" s="11"/>
      <c r="I128" s="11"/>
    </row>
    <row r="129" spans="1:9" ht="12.75">
      <c r="A129" s="11"/>
      <c r="B129" s="11"/>
      <c r="C129" s="11"/>
      <c r="D129" s="11"/>
      <c r="E129" s="88"/>
      <c r="F129" s="11"/>
      <c r="G129" s="11"/>
      <c r="H129" s="11"/>
      <c r="I129" s="11"/>
    </row>
    <row r="130" spans="1:9" ht="12.75">
      <c r="A130" s="11"/>
      <c r="B130" s="11"/>
      <c r="C130" s="11"/>
      <c r="D130" s="11"/>
      <c r="E130" s="88"/>
      <c r="F130" s="11"/>
      <c r="G130" s="11"/>
      <c r="H130" s="11"/>
      <c r="I130" s="11"/>
    </row>
    <row r="131" spans="1:9" ht="12.75">
      <c r="A131" s="11"/>
      <c r="B131" s="11"/>
      <c r="C131" s="11"/>
      <c r="D131" s="11"/>
      <c r="E131" s="88"/>
      <c r="F131" s="11"/>
      <c r="G131" s="11"/>
      <c r="H131" s="11"/>
      <c r="I131" s="11"/>
    </row>
    <row r="132" spans="1:9" ht="12.75">
      <c r="A132" s="11"/>
      <c r="B132" s="11"/>
      <c r="C132" s="11"/>
      <c r="D132" s="11"/>
      <c r="E132" s="88"/>
      <c r="F132" s="11"/>
      <c r="G132" s="11"/>
      <c r="H132" s="11"/>
      <c r="I132" s="11"/>
    </row>
    <row r="133" spans="1:9" ht="12.75">
      <c r="A133" s="11"/>
      <c r="B133" s="11"/>
      <c r="C133" s="11"/>
      <c r="D133" s="11"/>
      <c r="E133" s="88"/>
      <c r="F133" s="11"/>
      <c r="G133" s="11"/>
      <c r="H133" s="11"/>
      <c r="I133" s="11"/>
    </row>
    <row r="134" spans="1:9" ht="12.75">
      <c r="A134" s="11"/>
      <c r="B134" s="11"/>
      <c r="C134" s="11"/>
      <c r="D134" s="11"/>
      <c r="E134" s="88"/>
      <c r="F134" s="11"/>
      <c r="G134" s="11"/>
      <c r="H134" s="11"/>
      <c r="I134" s="11"/>
    </row>
    <row r="135" spans="1:9" ht="12.75">
      <c r="A135" s="11"/>
      <c r="B135" s="11"/>
      <c r="C135" s="11"/>
      <c r="D135" s="11"/>
      <c r="E135" s="88"/>
      <c r="F135" s="11"/>
      <c r="G135" s="11"/>
      <c r="H135" s="11"/>
      <c r="I135" s="11"/>
    </row>
    <row r="136" spans="1:9" ht="12.75">
      <c r="A136" s="11"/>
      <c r="B136" s="11"/>
      <c r="C136" s="11"/>
      <c r="D136" s="11"/>
      <c r="E136" s="88"/>
      <c r="F136" s="11"/>
      <c r="G136" s="11"/>
      <c r="H136" s="11"/>
      <c r="I136" s="11"/>
    </row>
    <row r="137" spans="1:9" ht="12.75">
      <c r="A137" s="11"/>
      <c r="B137" s="11"/>
      <c r="C137" s="11"/>
      <c r="D137" s="11"/>
      <c r="E137" s="88"/>
      <c r="F137" s="11"/>
      <c r="G137" s="11"/>
      <c r="H137" s="11"/>
      <c r="I137" s="11"/>
    </row>
    <row r="138" spans="1:9" ht="12.75">
      <c r="A138" s="11"/>
      <c r="B138" s="11"/>
      <c r="C138" s="11"/>
      <c r="D138" s="11"/>
      <c r="E138" s="88"/>
      <c r="F138" s="11"/>
      <c r="G138" s="11"/>
      <c r="H138" s="11"/>
      <c r="I138" s="11"/>
    </row>
    <row r="139" spans="1:9" ht="12.75">
      <c r="A139" s="11"/>
      <c r="B139" s="11"/>
      <c r="C139" s="11"/>
      <c r="D139" s="11"/>
      <c r="E139" s="88"/>
      <c r="F139" s="11"/>
      <c r="G139" s="11"/>
      <c r="H139" s="11"/>
      <c r="I139" s="11"/>
    </row>
    <row r="140" spans="1:9" ht="12.75">
      <c r="A140" s="11"/>
      <c r="B140" s="11"/>
      <c r="C140" s="11"/>
      <c r="D140" s="11"/>
      <c r="E140" s="88"/>
      <c r="F140" s="11"/>
      <c r="G140" s="11"/>
      <c r="H140" s="11"/>
      <c r="I140" s="11"/>
    </row>
    <row r="141" spans="1:9" ht="12.75">
      <c r="A141" s="11"/>
      <c r="B141" s="11"/>
      <c r="C141" s="11"/>
      <c r="D141" s="11"/>
      <c r="E141" s="88"/>
      <c r="F141" s="11"/>
      <c r="G141" s="11"/>
      <c r="H141" s="11"/>
      <c r="I141" s="11"/>
    </row>
    <row r="142" spans="1:9" ht="12.75">
      <c r="A142" s="11"/>
      <c r="B142" s="11"/>
      <c r="C142" s="11"/>
      <c r="D142" s="11"/>
      <c r="E142" s="88"/>
      <c r="F142" s="11"/>
      <c r="G142" s="11"/>
      <c r="H142" s="11"/>
      <c r="I142" s="11"/>
    </row>
    <row r="143" spans="1:9" ht="12.75">
      <c r="A143" s="11"/>
      <c r="B143" s="11"/>
      <c r="C143" s="11"/>
      <c r="D143" s="11"/>
      <c r="E143" s="88"/>
      <c r="F143" s="11"/>
      <c r="G143" s="11"/>
      <c r="H143" s="11"/>
      <c r="I143" s="11"/>
    </row>
    <row r="144" spans="1:9" ht="12.75">
      <c r="A144" s="11"/>
      <c r="B144" s="11"/>
      <c r="C144" s="11"/>
      <c r="D144" s="11"/>
      <c r="E144" s="88"/>
      <c r="F144" s="11"/>
      <c r="G144" s="11"/>
      <c r="H144" s="11"/>
      <c r="I144" s="11"/>
    </row>
    <row r="145" spans="1:9" ht="12.75">
      <c r="A145" s="11"/>
      <c r="B145" s="11"/>
      <c r="C145" s="11"/>
      <c r="D145" s="11"/>
      <c r="E145" s="88"/>
      <c r="F145" s="11"/>
      <c r="G145" s="11"/>
      <c r="H145" s="11"/>
      <c r="I145" s="11"/>
    </row>
    <row r="146" spans="1:9" ht="12.75">
      <c r="A146" s="11"/>
      <c r="B146" s="11"/>
      <c r="C146" s="11"/>
      <c r="D146" s="11"/>
      <c r="E146" s="88"/>
      <c r="F146" s="11"/>
      <c r="G146" s="11"/>
      <c r="H146" s="11"/>
      <c r="I146" s="11"/>
    </row>
    <row r="147" spans="1:9" ht="12.75">
      <c r="A147" s="11"/>
      <c r="B147" s="11"/>
      <c r="C147" s="11"/>
      <c r="D147" s="11"/>
      <c r="E147" s="88"/>
      <c r="F147" s="11"/>
      <c r="G147" s="11"/>
      <c r="H147" s="11"/>
      <c r="I147" s="11"/>
    </row>
    <row r="148" spans="1:9" ht="12.75">
      <c r="A148" s="11"/>
      <c r="B148" s="11"/>
      <c r="C148" s="11"/>
      <c r="D148" s="11"/>
      <c r="E148" s="88"/>
      <c r="F148" s="11"/>
      <c r="G148" s="11"/>
      <c r="H148" s="11"/>
      <c r="I148" s="11"/>
    </row>
    <row r="149" spans="1:9" ht="12.75">
      <c r="A149" s="11"/>
      <c r="B149" s="11"/>
      <c r="C149" s="11"/>
      <c r="D149" s="11"/>
      <c r="E149" s="88"/>
      <c r="F149" s="11"/>
      <c r="G149" s="11"/>
      <c r="H149" s="11"/>
      <c r="I149" s="11"/>
    </row>
    <row r="150" spans="1:9" ht="12.75">
      <c r="A150" s="11"/>
      <c r="B150" s="11"/>
      <c r="C150" s="11"/>
      <c r="D150" s="11"/>
      <c r="E150" s="88"/>
      <c r="F150" s="11"/>
      <c r="G150" s="11"/>
      <c r="H150" s="11"/>
      <c r="I150" s="11"/>
    </row>
    <row r="151" spans="1:9" ht="12.75">
      <c r="A151" s="11"/>
      <c r="B151" s="11"/>
      <c r="C151" s="11"/>
      <c r="D151" s="11"/>
      <c r="E151" s="88"/>
      <c r="F151" s="11"/>
      <c r="G151" s="11"/>
      <c r="H151" s="11"/>
      <c r="I151" s="11"/>
    </row>
    <row r="152" spans="1:9" ht="12.75">
      <c r="A152" s="11"/>
      <c r="B152" s="11"/>
      <c r="C152" s="11"/>
      <c r="D152" s="11"/>
      <c r="E152" s="88"/>
      <c r="F152" s="11"/>
      <c r="G152" s="11"/>
      <c r="H152" s="11"/>
      <c r="I152" s="11"/>
    </row>
    <row r="153" spans="1:9" ht="12.75">
      <c r="A153" s="11"/>
      <c r="B153" s="11"/>
      <c r="C153" s="11"/>
      <c r="D153" s="11"/>
      <c r="E153" s="88"/>
      <c r="F153" s="11"/>
      <c r="G153" s="11"/>
      <c r="H153" s="11"/>
      <c r="I153" s="11"/>
    </row>
    <row r="154" spans="1:9" ht="12.75">
      <c r="A154" s="11"/>
      <c r="B154" s="11"/>
      <c r="C154" s="11"/>
      <c r="D154" s="11"/>
      <c r="E154" s="88"/>
      <c r="F154" s="11"/>
      <c r="G154" s="11"/>
      <c r="H154" s="11"/>
      <c r="I154" s="11"/>
    </row>
    <row r="155" spans="1:9" ht="12.75">
      <c r="A155" s="11"/>
      <c r="B155" s="11"/>
      <c r="C155" s="11"/>
      <c r="D155" s="11"/>
      <c r="E155" s="88"/>
      <c r="F155" s="11"/>
      <c r="G155" s="11"/>
      <c r="H155" s="11"/>
      <c r="I155" s="11"/>
    </row>
    <row r="156" spans="1:9" ht="12.75">
      <c r="A156" s="11"/>
      <c r="B156" s="11"/>
      <c r="C156" s="11"/>
      <c r="D156" s="11"/>
      <c r="E156" s="88"/>
      <c r="F156" s="11"/>
      <c r="G156" s="11"/>
      <c r="H156" s="11"/>
      <c r="I156" s="11"/>
    </row>
    <row r="157" spans="1:9" ht="12.75">
      <c r="A157" s="11"/>
      <c r="B157" s="11"/>
      <c r="C157" s="11"/>
      <c r="D157" s="11"/>
      <c r="E157" s="88"/>
      <c r="F157" s="11"/>
      <c r="G157" s="11"/>
      <c r="H157" s="11"/>
      <c r="I157" s="11"/>
    </row>
    <row r="158" spans="1:9" ht="12.75">
      <c r="A158" s="11"/>
      <c r="B158" s="11"/>
      <c r="C158" s="11"/>
      <c r="D158" s="11"/>
      <c r="E158" s="88"/>
      <c r="F158" s="11"/>
      <c r="G158" s="11"/>
      <c r="H158" s="11"/>
      <c r="I158" s="11"/>
    </row>
    <row r="159" spans="1:9" ht="12.75">
      <c r="A159" s="11"/>
      <c r="B159" s="11"/>
      <c r="C159" s="11"/>
      <c r="D159" s="11"/>
      <c r="E159" s="88"/>
      <c r="F159" s="11"/>
      <c r="G159" s="11"/>
      <c r="H159" s="11"/>
      <c r="I159" s="11"/>
    </row>
    <row r="160" spans="1:9" ht="12.75">
      <c r="A160" s="11"/>
      <c r="B160" s="11"/>
      <c r="C160" s="11"/>
      <c r="D160" s="11"/>
      <c r="E160" s="88"/>
      <c r="F160" s="11"/>
      <c r="G160" s="11"/>
      <c r="H160" s="11"/>
      <c r="I160" s="11"/>
    </row>
    <row r="161" spans="1:9" ht="12.75">
      <c r="A161" s="11"/>
      <c r="B161" s="11"/>
      <c r="C161" s="11"/>
      <c r="D161" s="11"/>
      <c r="E161" s="88"/>
      <c r="F161" s="11"/>
      <c r="G161" s="11"/>
      <c r="H161" s="11"/>
      <c r="I161" s="11"/>
    </row>
    <row r="162" spans="1:9" ht="12.75">
      <c r="A162" s="11"/>
      <c r="B162" s="11"/>
      <c r="C162" s="11"/>
      <c r="D162" s="11"/>
      <c r="E162" s="88"/>
      <c r="F162" s="11"/>
      <c r="G162" s="11"/>
      <c r="H162" s="11"/>
      <c r="I162" s="11"/>
    </row>
    <row r="163" spans="1:9" ht="12.75">
      <c r="A163" s="11"/>
      <c r="B163" s="11"/>
      <c r="C163" s="11"/>
      <c r="D163" s="11"/>
      <c r="E163" s="88"/>
      <c r="F163" s="11"/>
      <c r="G163" s="11"/>
      <c r="H163" s="11"/>
      <c r="I163" s="11"/>
    </row>
    <row r="164" spans="1:9" ht="12.75">
      <c r="A164" s="11"/>
      <c r="B164" s="11"/>
      <c r="C164" s="11"/>
      <c r="D164" s="11"/>
      <c r="E164" s="88"/>
      <c r="F164" s="11"/>
      <c r="G164" s="11"/>
      <c r="H164" s="11"/>
      <c r="I164" s="11"/>
    </row>
    <row r="165" spans="1:9" ht="12.75">
      <c r="A165" s="11"/>
      <c r="B165" s="11"/>
      <c r="C165" s="11"/>
      <c r="D165" s="11"/>
      <c r="E165" s="88"/>
      <c r="F165" s="11"/>
      <c r="G165" s="11"/>
      <c r="H165" s="11"/>
      <c r="I165" s="11"/>
    </row>
    <row r="166" spans="1:9" ht="12.75">
      <c r="A166" s="11"/>
      <c r="B166" s="11"/>
      <c r="C166" s="11"/>
      <c r="D166" s="11"/>
      <c r="E166" s="88"/>
      <c r="F166" s="11"/>
      <c r="G166" s="11"/>
      <c r="H166" s="11"/>
      <c r="I166" s="11"/>
    </row>
    <row r="167" spans="1:9" ht="12.75">
      <c r="A167" s="11"/>
      <c r="B167" s="11"/>
      <c r="C167" s="11"/>
      <c r="D167" s="11"/>
      <c r="E167" s="88"/>
      <c r="F167" s="11"/>
      <c r="G167" s="11"/>
      <c r="H167" s="11"/>
      <c r="I167" s="11"/>
    </row>
    <row r="168" spans="1:9" ht="12.75">
      <c r="A168" s="11"/>
      <c r="B168" s="11"/>
      <c r="C168" s="11"/>
      <c r="D168" s="11"/>
      <c r="E168" s="88"/>
      <c r="F168" s="11"/>
      <c r="G168" s="11"/>
      <c r="H168" s="11"/>
      <c r="I168" s="11"/>
    </row>
    <row r="169" spans="1:9" ht="12.75">
      <c r="A169" s="11"/>
      <c r="B169" s="11"/>
      <c r="C169" s="11"/>
      <c r="D169" s="11"/>
      <c r="E169" s="88"/>
      <c r="F169" s="11"/>
      <c r="G169" s="11"/>
      <c r="H169" s="11"/>
      <c r="I169" s="11"/>
    </row>
    <row r="170" spans="1:9" ht="12.75">
      <c r="A170" s="11"/>
      <c r="B170" s="11"/>
      <c r="C170" s="11"/>
      <c r="D170" s="11"/>
      <c r="E170" s="88"/>
      <c r="F170" s="11"/>
      <c r="G170" s="11"/>
      <c r="H170" s="11"/>
      <c r="I170" s="11"/>
    </row>
    <row r="171" spans="1:9" ht="12.75">
      <c r="A171" s="11"/>
      <c r="B171" s="11"/>
      <c r="C171" s="11"/>
      <c r="D171" s="11"/>
      <c r="E171" s="88"/>
      <c r="F171" s="11"/>
      <c r="G171" s="11"/>
      <c r="H171" s="11"/>
      <c r="I171" s="11"/>
    </row>
    <row r="172" spans="1:9" ht="12.75">
      <c r="A172" s="11"/>
      <c r="B172" s="11"/>
      <c r="C172" s="11"/>
      <c r="D172" s="11"/>
      <c r="E172" s="88"/>
      <c r="F172" s="11"/>
      <c r="G172" s="11"/>
      <c r="H172" s="11"/>
      <c r="I172" s="11"/>
    </row>
    <row r="173" spans="1:9" ht="12.75">
      <c r="A173" s="11"/>
      <c r="B173" s="11"/>
      <c r="C173" s="11"/>
      <c r="D173" s="11"/>
      <c r="E173" s="88"/>
      <c r="F173" s="11"/>
      <c r="G173" s="11"/>
      <c r="H173" s="11"/>
      <c r="I173" s="11"/>
    </row>
    <row r="174" spans="1:9" ht="12.75">
      <c r="A174" s="11"/>
      <c r="B174" s="11"/>
      <c r="C174" s="11"/>
      <c r="D174" s="11"/>
      <c r="E174" s="88"/>
      <c r="F174" s="11"/>
      <c r="G174" s="11"/>
      <c r="H174" s="11"/>
      <c r="I174" s="11"/>
    </row>
    <row r="175" spans="1:9" ht="12.75">
      <c r="A175" s="11"/>
      <c r="B175" s="11"/>
      <c r="C175" s="11"/>
      <c r="D175" s="11"/>
      <c r="E175" s="88"/>
      <c r="F175" s="11"/>
      <c r="G175" s="11"/>
      <c r="H175" s="11"/>
      <c r="I175" s="11"/>
    </row>
    <row r="176" spans="1:9" ht="12.75">
      <c r="A176" s="11"/>
      <c r="B176" s="11"/>
      <c r="C176" s="11"/>
      <c r="D176" s="11"/>
      <c r="E176" s="88"/>
      <c r="F176" s="11"/>
      <c r="G176" s="11"/>
      <c r="H176" s="11"/>
      <c r="I176" s="11"/>
    </row>
    <row r="177" spans="1:9" ht="12.75">
      <c r="A177" s="11"/>
      <c r="B177" s="11"/>
      <c r="C177" s="11"/>
      <c r="D177" s="11"/>
      <c r="E177" s="88"/>
      <c r="F177" s="11"/>
      <c r="G177" s="11"/>
      <c r="H177" s="11"/>
      <c r="I177" s="11"/>
    </row>
    <row r="178" spans="1:9" ht="12.75">
      <c r="A178" s="11"/>
      <c r="B178" s="11"/>
      <c r="C178" s="11"/>
      <c r="D178" s="11"/>
      <c r="E178" s="88"/>
      <c r="F178" s="11"/>
      <c r="G178" s="11"/>
      <c r="H178" s="11"/>
      <c r="I178" s="11"/>
    </row>
    <row r="179" spans="1:9" ht="12.75">
      <c r="A179" s="11"/>
      <c r="B179" s="11"/>
      <c r="C179" s="11"/>
      <c r="D179" s="11"/>
      <c r="E179" s="88"/>
      <c r="F179" s="11"/>
      <c r="G179" s="11"/>
      <c r="H179" s="11"/>
      <c r="I179" s="11"/>
    </row>
    <row r="180" spans="1:9" ht="12.75">
      <c r="A180" s="11"/>
      <c r="B180" s="11"/>
      <c r="C180" s="11"/>
      <c r="D180" s="11"/>
      <c r="E180" s="88"/>
      <c r="F180" s="11"/>
      <c r="G180" s="11"/>
      <c r="H180" s="11"/>
      <c r="I180" s="11"/>
    </row>
    <row r="181" spans="1:9" ht="12.75">
      <c r="A181" s="11"/>
      <c r="B181" s="11"/>
      <c r="C181" s="11"/>
      <c r="D181" s="11"/>
      <c r="E181" s="88"/>
      <c r="F181" s="11"/>
      <c r="G181" s="11"/>
      <c r="H181" s="11"/>
      <c r="I181" s="11"/>
    </row>
    <row r="182" spans="1:9" ht="12.75">
      <c r="A182" s="11"/>
      <c r="B182" s="11"/>
      <c r="C182" s="11"/>
      <c r="D182" s="11"/>
      <c r="E182" s="88"/>
      <c r="F182" s="11"/>
      <c r="G182" s="11"/>
      <c r="H182" s="11"/>
      <c r="I182" s="11"/>
    </row>
    <row r="183" spans="1:9" ht="12.75">
      <c r="A183" s="11"/>
      <c r="B183" s="11"/>
      <c r="C183" s="11"/>
      <c r="D183" s="11"/>
      <c r="E183" s="88"/>
      <c r="F183" s="11"/>
      <c r="G183" s="11"/>
      <c r="H183" s="11"/>
      <c r="I183" s="11"/>
    </row>
    <row r="184" spans="1:9" ht="12.75">
      <c r="A184" s="11"/>
      <c r="B184" s="11"/>
      <c r="C184" s="11"/>
      <c r="D184" s="11"/>
      <c r="E184" s="88"/>
      <c r="F184" s="11"/>
      <c r="G184" s="11"/>
      <c r="H184" s="11"/>
      <c r="I184" s="11"/>
    </row>
    <row r="185" spans="1:9" ht="12.75">
      <c r="A185" s="11"/>
      <c r="B185" s="11"/>
      <c r="C185" s="11"/>
      <c r="D185" s="11"/>
      <c r="E185" s="88"/>
      <c r="F185" s="11"/>
      <c r="G185" s="11"/>
      <c r="H185" s="11"/>
      <c r="I185" s="11"/>
    </row>
    <row r="186" spans="1:9" ht="12.75">
      <c r="A186" s="11"/>
      <c r="B186" s="11"/>
      <c r="C186" s="11"/>
      <c r="D186" s="11"/>
      <c r="E186" s="88"/>
      <c r="F186" s="11"/>
      <c r="G186" s="11"/>
      <c r="H186" s="11"/>
      <c r="I186" s="11"/>
    </row>
    <row r="187" spans="1:9" ht="12.75">
      <c r="A187" s="11"/>
      <c r="B187" s="11"/>
      <c r="C187" s="11"/>
      <c r="D187" s="11"/>
      <c r="E187" s="88"/>
      <c r="F187" s="11"/>
      <c r="G187" s="11"/>
      <c r="H187" s="11"/>
      <c r="I187" s="11"/>
    </row>
    <row r="188" spans="1:9" ht="12.75">
      <c r="A188" s="11"/>
      <c r="B188" s="11"/>
      <c r="C188" s="11"/>
      <c r="D188" s="11"/>
      <c r="E188" s="88"/>
      <c r="F188" s="11"/>
      <c r="G188" s="11"/>
      <c r="H188" s="11"/>
      <c r="I188" s="11"/>
    </row>
    <row r="189" spans="1:9" ht="12.75">
      <c r="A189" s="11"/>
      <c r="B189" s="11"/>
      <c r="C189" s="11"/>
      <c r="D189" s="11"/>
      <c r="E189" s="88"/>
      <c r="F189" s="11"/>
      <c r="G189" s="11"/>
      <c r="H189" s="11"/>
      <c r="I189" s="11"/>
    </row>
    <row r="190" spans="1:9" ht="12.75">
      <c r="A190" s="11"/>
      <c r="B190" s="11"/>
      <c r="C190" s="11"/>
      <c r="D190" s="11"/>
      <c r="E190" s="88"/>
      <c r="F190" s="11"/>
      <c r="G190" s="11"/>
      <c r="H190" s="11"/>
      <c r="I190" s="11"/>
    </row>
    <row r="191" spans="1:9" ht="12.75">
      <c r="A191" s="11"/>
      <c r="B191" s="11"/>
      <c r="C191" s="11"/>
      <c r="D191" s="11"/>
      <c r="E191" s="88"/>
      <c r="F191" s="11"/>
      <c r="G191" s="11"/>
      <c r="H191" s="11"/>
      <c r="I191" s="11"/>
    </row>
    <row r="192" spans="1:9" ht="12.75">
      <c r="A192" s="11"/>
      <c r="B192" s="11"/>
      <c r="C192" s="11"/>
      <c r="D192" s="11"/>
      <c r="E192" s="88"/>
      <c r="F192" s="11"/>
      <c r="G192" s="11"/>
      <c r="H192" s="11"/>
      <c r="I192" s="11"/>
    </row>
    <row r="193" spans="1:9" ht="12.75">
      <c r="A193" s="11"/>
      <c r="B193" s="11"/>
      <c r="C193" s="11"/>
      <c r="D193" s="11"/>
      <c r="E193" s="88"/>
      <c r="F193" s="11"/>
      <c r="G193" s="11"/>
      <c r="H193" s="11"/>
      <c r="I193" s="11"/>
    </row>
    <row r="194" spans="1:9" ht="12.75">
      <c r="A194" s="11"/>
      <c r="B194" s="11"/>
      <c r="C194" s="11"/>
      <c r="D194" s="11"/>
      <c r="E194" s="88"/>
      <c r="F194" s="11"/>
      <c r="G194" s="11"/>
      <c r="H194" s="11"/>
      <c r="I194" s="11"/>
    </row>
    <row r="195" spans="1:9" ht="12.75">
      <c r="A195" s="11"/>
      <c r="B195" s="11"/>
      <c r="C195" s="11"/>
      <c r="D195" s="11"/>
      <c r="E195" s="88"/>
      <c r="F195" s="11"/>
      <c r="G195" s="11"/>
      <c r="H195" s="11"/>
      <c r="I195" s="11"/>
    </row>
    <row r="196" spans="1:9" ht="12.75">
      <c r="A196" s="11"/>
      <c r="B196" s="11"/>
      <c r="C196" s="11"/>
      <c r="D196" s="11"/>
      <c r="E196" s="88"/>
      <c r="F196" s="11"/>
      <c r="G196" s="11"/>
      <c r="H196" s="11"/>
      <c r="I196" s="11"/>
    </row>
    <row r="197" spans="1:9" ht="12.75">
      <c r="A197" s="11"/>
      <c r="B197" s="11"/>
      <c r="C197" s="11"/>
      <c r="D197" s="11"/>
      <c r="E197" s="88"/>
      <c r="F197" s="11"/>
      <c r="G197" s="11"/>
      <c r="H197" s="11"/>
      <c r="I197" s="11"/>
    </row>
    <row r="198" spans="1:9" ht="12.75">
      <c r="A198" s="11"/>
      <c r="B198" s="11"/>
      <c r="C198" s="11"/>
      <c r="D198" s="11"/>
      <c r="E198" s="88"/>
      <c r="F198" s="11"/>
      <c r="G198" s="11"/>
      <c r="H198" s="11"/>
      <c r="I198" s="11"/>
    </row>
    <row r="199" spans="1:9" ht="12.75">
      <c r="A199" s="11"/>
      <c r="B199" s="11"/>
      <c r="C199" s="11"/>
      <c r="D199" s="11"/>
      <c r="E199" s="88"/>
      <c r="F199" s="11"/>
      <c r="G199" s="11"/>
      <c r="H199" s="11"/>
      <c r="I199" s="11"/>
    </row>
    <row r="200" spans="1:9" ht="12.75">
      <c r="A200" s="11"/>
      <c r="B200" s="11"/>
      <c r="C200" s="11"/>
      <c r="D200" s="11"/>
      <c r="E200" s="88"/>
      <c r="F200" s="11"/>
      <c r="G200" s="11"/>
      <c r="H200" s="11"/>
      <c r="I200" s="11"/>
    </row>
    <row r="201" spans="1:9" ht="12.75">
      <c r="A201" s="11"/>
      <c r="B201" s="11"/>
      <c r="C201" s="11"/>
      <c r="D201" s="11"/>
      <c r="E201" s="88"/>
      <c r="F201" s="11"/>
      <c r="G201" s="11"/>
      <c r="H201" s="11"/>
      <c r="I201" s="11"/>
    </row>
    <row r="202" spans="1:9" ht="12.75">
      <c r="A202" s="11"/>
      <c r="B202" s="11"/>
      <c r="C202" s="11"/>
      <c r="D202" s="11"/>
      <c r="E202" s="88"/>
      <c r="F202" s="11"/>
      <c r="G202" s="11"/>
      <c r="H202" s="11"/>
      <c r="I202" s="11"/>
    </row>
    <row r="203" spans="1:9" ht="12.75">
      <c r="A203" s="11"/>
      <c r="B203" s="11"/>
      <c r="C203" s="11"/>
      <c r="D203" s="11"/>
      <c r="E203" s="88"/>
      <c r="F203" s="11"/>
      <c r="G203" s="11"/>
      <c r="H203" s="11"/>
      <c r="I203" s="11"/>
    </row>
    <row r="204" spans="1:9" ht="12.75">
      <c r="A204" s="11"/>
      <c r="B204" s="11"/>
      <c r="C204" s="11"/>
      <c r="D204" s="11"/>
      <c r="E204" s="88"/>
      <c r="F204" s="11"/>
      <c r="G204" s="11"/>
      <c r="H204" s="11"/>
      <c r="I204" s="11"/>
    </row>
    <row r="205" spans="1:9" ht="12.75">
      <c r="A205" s="11"/>
      <c r="B205" s="11"/>
      <c r="C205" s="11"/>
      <c r="D205" s="11"/>
      <c r="E205" s="88"/>
      <c r="F205" s="11"/>
      <c r="G205" s="11"/>
      <c r="H205" s="11"/>
      <c r="I205" s="11"/>
    </row>
    <row r="206" spans="1:9" ht="12.75">
      <c r="A206" s="11"/>
      <c r="B206" s="11"/>
      <c r="C206" s="11"/>
      <c r="D206" s="11"/>
      <c r="E206" s="88"/>
      <c r="F206" s="11"/>
      <c r="G206" s="11"/>
      <c r="H206" s="11"/>
      <c r="I206" s="11"/>
    </row>
    <row r="207" spans="1:9" ht="12.75">
      <c r="A207" s="11"/>
      <c r="B207" s="11"/>
      <c r="C207" s="11"/>
      <c r="D207" s="11"/>
      <c r="E207" s="88"/>
      <c r="F207" s="11"/>
      <c r="G207" s="11"/>
      <c r="H207" s="11"/>
      <c r="I207" s="11"/>
    </row>
    <row r="208" spans="1:9" ht="12.75">
      <c r="A208" s="11"/>
      <c r="B208" s="11"/>
      <c r="C208" s="11"/>
      <c r="D208" s="11"/>
      <c r="E208" s="88"/>
      <c r="F208" s="11"/>
      <c r="G208" s="11"/>
      <c r="H208" s="11"/>
      <c r="I208" s="11"/>
    </row>
    <row r="209" spans="1:9" ht="12.75">
      <c r="A209" s="11"/>
      <c r="B209" s="11"/>
      <c r="C209" s="11"/>
      <c r="D209" s="11"/>
      <c r="E209" s="88"/>
      <c r="F209" s="11"/>
      <c r="G209" s="11"/>
      <c r="H209" s="11"/>
      <c r="I209" s="11"/>
    </row>
    <row r="210" spans="1:9" ht="12.75">
      <c r="A210" s="11"/>
      <c r="B210" s="11"/>
      <c r="C210" s="11"/>
      <c r="D210" s="11"/>
      <c r="E210" s="88"/>
      <c r="F210" s="11"/>
      <c r="G210" s="11"/>
      <c r="H210" s="11"/>
      <c r="I210" s="11"/>
    </row>
    <row r="211" spans="1:9" ht="12.75">
      <c r="A211" s="11"/>
      <c r="B211" s="11"/>
      <c r="C211" s="11"/>
      <c r="D211" s="11"/>
      <c r="E211" s="88"/>
      <c r="F211" s="11"/>
      <c r="G211" s="11"/>
      <c r="H211" s="11"/>
      <c r="I211" s="11"/>
    </row>
    <row r="212" spans="1:9" ht="12.75">
      <c r="A212" s="11"/>
      <c r="B212" s="11"/>
      <c r="C212" s="11"/>
      <c r="D212" s="11"/>
      <c r="E212" s="88"/>
      <c r="F212" s="11"/>
      <c r="G212" s="11"/>
      <c r="H212" s="11"/>
      <c r="I212" s="11"/>
    </row>
    <row r="213" spans="1:9" ht="12.75">
      <c r="A213" s="11"/>
      <c r="B213" s="11"/>
      <c r="C213" s="11"/>
      <c r="D213" s="11"/>
      <c r="E213" s="88"/>
      <c r="F213" s="11"/>
      <c r="G213" s="11"/>
      <c r="H213" s="11"/>
      <c r="I213" s="11"/>
    </row>
    <row r="214" spans="1:9" ht="12.75">
      <c r="A214" s="11"/>
      <c r="B214" s="11"/>
      <c r="C214" s="11"/>
      <c r="D214" s="11"/>
      <c r="E214" s="88"/>
      <c r="F214" s="11"/>
      <c r="G214" s="11"/>
      <c r="H214" s="11"/>
      <c r="I214" s="11"/>
    </row>
    <row r="215" spans="1:9" ht="12.75">
      <c r="A215" s="11"/>
      <c r="B215" s="11"/>
      <c r="C215" s="11"/>
      <c r="D215" s="11"/>
      <c r="E215" s="88"/>
      <c r="F215" s="11"/>
      <c r="G215" s="11"/>
      <c r="H215" s="11"/>
      <c r="I215" s="11"/>
    </row>
    <row r="216" spans="1:9" ht="12.75">
      <c r="A216" s="11"/>
      <c r="B216" s="11"/>
      <c r="C216" s="11"/>
      <c r="D216" s="11"/>
      <c r="E216" s="88"/>
      <c r="F216" s="11"/>
      <c r="G216" s="11"/>
      <c r="H216" s="11"/>
      <c r="I216" s="11"/>
    </row>
    <row r="217" spans="1:9" ht="12.75">
      <c r="A217" s="11"/>
      <c r="B217" s="11"/>
      <c r="C217" s="11"/>
      <c r="D217" s="11"/>
      <c r="E217" s="88"/>
      <c r="F217" s="11"/>
      <c r="G217" s="11"/>
      <c r="H217" s="11"/>
      <c r="I217" s="11"/>
    </row>
    <row r="218" spans="1:9" ht="12.75">
      <c r="A218" s="11"/>
      <c r="B218" s="11"/>
      <c r="C218" s="11"/>
      <c r="D218" s="11"/>
      <c r="E218" s="88"/>
      <c r="F218" s="11"/>
      <c r="G218" s="11"/>
      <c r="H218" s="11"/>
      <c r="I218" s="11"/>
    </row>
    <row r="219" spans="1:9" ht="12.75">
      <c r="A219" s="11"/>
      <c r="B219" s="11"/>
      <c r="C219" s="11"/>
      <c r="D219" s="11"/>
      <c r="E219" s="88"/>
      <c r="F219" s="11"/>
      <c r="G219" s="11"/>
      <c r="H219" s="11"/>
      <c r="I219" s="11"/>
    </row>
    <row r="220" spans="1:9" ht="12.75">
      <c r="A220" s="11"/>
      <c r="B220" s="11"/>
      <c r="C220" s="11"/>
      <c r="D220" s="11"/>
      <c r="E220" s="88"/>
      <c r="F220" s="11"/>
      <c r="G220" s="11"/>
      <c r="H220" s="11"/>
      <c r="I220" s="11"/>
    </row>
    <row r="221" spans="1:9" ht="12.75">
      <c r="A221" s="11"/>
      <c r="B221" s="11"/>
      <c r="C221" s="11"/>
      <c r="D221" s="11"/>
      <c r="E221" s="88"/>
      <c r="F221" s="11"/>
      <c r="G221" s="11"/>
      <c r="H221" s="11"/>
      <c r="I221" s="11"/>
    </row>
    <row r="222" spans="1:9" ht="12.75">
      <c r="A222" s="11"/>
      <c r="B222" s="11"/>
      <c r="C222" s="11"/>
      <c r="D222" s="11"/>
      <c r="E222" s="88"/>
      <c r="F222" s="11"/>
      <c r="G222" s="11"/>
      <c r="H222" s="11"/>
      <c r="I222" s="11"/>
    </row>
    <row r="223" spans="1:9" ht="12.75">
      <c r="A223" s="11"/>
      <c r="B223" s="11"/>
      <c r="C223" s="11"/>
      <c r="D223" s="11"/>
      <c r="E223" s="88"/>
      <c r="F223" s="11"/>
      <c r="G223" s="11"/>
      <c r="H223" s="11"/>
      <c r="I223" s="11"/>
    </row>
    <row r="224" spans="1:9" ht="12.75">
      <c r="A224" s="11"/>
      <c r="B224" s="11"/>
      <c r="C224" s="11"/>
      <c r="D224" s="11"/>
      <c r="E224" s="88"/>
      <c r="F224" s="11"/>
      <c r="G224" s="11"/>
      <c r="H224" s="11"/>
      <c r="I224" s="11"/>
    </row>
    <row r="225" spans="1:9" ht="12.75">
      <c r="A225" s="11"/>
      <c r="B225" s="11"/>
      <c r="C225" s="11"/>
      <c r="D225" s="11"/>
      <c r="E225" s="88"/>
      <c r="F225" s="11"/>
      <c r="G225" s="11"/>
      <c r="H225" s="11"/>
      <c r="I225" s="11"/>
    </row>
    <row r="226" spans="1:9" ht="12.75">
      <c r="A226" s="11"/>
      <c r="B226" s="11"/>
      <c r="C226" s="11"/>
      <c r="D226" s="11"/>
      <c r="E226" s="88"/>
      <c r="F226" s="11"/>
      <c r="G226" s="11"/>
      <c r="H226" s="11"/>
      <c r="I226" s="11"/>
    </row>
    <row r="227" spans="1:9" ht="12.75">
      <c r="A227" s="11"/>
      <c r="B227" s="11"/>
      <c r="C227" s="11"/>
      <c r="D227" s="11"/>
      <c r="E227" s="88"/>
      <c r="F227" s="11"/>
      <c r="G227" s="11"/>
      <c r="H227" s="11"/>
      <c r="I227" s="11"/>
    </row>
    <row r="228" spans="1:9" ht="12.75">
      <c r="A228" s="11"/>
      <c r="B228" s="11"/>
      <c r="C228" s="11"/>
      <c r="D228" s="11"/>
      <c r="E228" s="88"/>
      <c r="F228" s="11"/>
      <c r="G228" s="11"/>
      <c r="H228" s="11"/>
      <c r="I228" s="11"/>
    </row>
    <row r="229" spans="1:9" ht="12.75">
      <c r="A229" s="11"/>
      <c r="B229" s="11"/>
      <c r="C229" s="11"/>
      <c r="D229" s="11"/>
      <c r="E229" s="88"/>
      <c r="F229" s="11"/>
      <c r="G229" s="11"/>
      <c r="H229" s="11"/>
      <c r="I229" s="11"/>
    </row>
    <row r="230" spans="1:9" ht="12.75">
      <c r="A230" s="11"/>
      <c r="B230" s="11"/>
      <c r="C230" s="11"/>
      <c r="D230" s="11"/>
      <c r="E230" s="88"/>
      <c r="F230" s="11"/>
      <c r="G230" s="11"/>
      <c r="H230" s="11"/>
      <c r="I230" s="11"/>
    </row>
    <row r="231" spans="1:9" ht="12.75">
      <c r="A231" s="11"/>
      <c r="B231" s="11"/>
      <c r="C231" s="11"/>
      <c r="D231" s="11"/>
      <c r="E231" s="88"/>
      <c r="F231" s="11"/>
      <c r="G231" s="11"/>
      <c r="H231" s="11"/>
      <c r="I231" s="11"/>
    </row>
    <row r="232" spans="1:9" ht="12.75">
      <c r="A232" s="11"/>
      <c r="B232" s="11"/>
      <c r="C232" s="11"/>
      <c r="D232" s="11"/>
      <c r="E232" s="88"/>
      <c r="F232" s="11"/>
      <c r="G232" s="11"/>
      <c r="H232" s="11"/>
      <c r="I232" s="11"/>
    </row>
    <row r="233" spans="1:9" ht="12.75">
      <c r="A233" s="11"/>
      <c r="B233" s="11"/>
      <c r="C233" s="11"/>
      <c r="D233" s="11"/>
      <c r="E233" s="88"/>
      <c r="F233" s="11"/>
      <c r="G233" s="11"/>
      <c r="H233" s="11"/>
      <c r="I233" s="11"/>
    </row>
    <row r="234" spans="1:9" ht="12.75">
      <c r="A234" s="11"/>
      <c r="B234" s="11"/>
      <c r="C234" s="11"/>
      <c r="D234" s="11"/>
      <c r="E234" s="88"/>
      <c r="F234" s="11"/>
      <c r="G234" s="11"/>
      <c r="H234" s="11"/>
      <c r="I234" s="11"/>
    </row>
    <row r="235" spans="1:9" ht="12.75">
      <c r="A235" s="11"/>
      <c r="B235" s="11"/>
      <c r="C235" s="11"/>
      <c r="D235" s="11"/>
      <c r="E235" s="88"/>
      <c r="F235" s="11"/>
      <c r="G235" s="11"/>
      <c r="H235" s="11"/>
      <c r="I235" s="11"/>
    </row>
    <row r="236" spans="1:9" ht="12.75">
      <c r="A236" s="11"/>
      <c r="B236" s="11"/>
      <c r="C236" s="11"/>
      <c r="D236" s="11"/>
      <c r="E236" s="88"/>
      <c r="F236" s="11"/>
      <c r="G236" s="11"/>
      <c r="H236" s="11"/>
      <c r="I236" s="11"/>
    </row>
    <row r="237" spans="1:9" ht="12.75">
      <c r="A237" s="11"/>
      <c r="B237" s="11"/>
      <c r="C237" s="11"/>
      <c r="D237" s="11"/>
      <c r="E237" s="88"/>
      <c r="F237" s="11"/>
      <c r="G237" s="11"/>
      <c r="H237" s="11"/>
      <c r="I237" s="11"/>
    </row>
    <row r="238" spans="1:9" ht="12.75">
      <c r="A238" s="11"/>
      <c r="B238" s="11"/>
      <c r="C238" s="11"/>
      <c r="D238" s="11"/>
      <c r="E238" s="88"/>
      <c r="F238" s="11"/>
      <c r="G238" s="11"/>
      <c r="H238" s="11"/>
      <c r="I238" s="11"/>
    </row>
    <row r="239" spans="1:9" ht="12.75">
      <c r="A239" s="11"/>
      <c r="B239" s="11"/>
      <c r="C239" s="11"/>
      <c r="D239" s="11"/>
      <c r="E239" s="88"/>
      <c r="F239" s="11"/>
      <c r="G239" s="11"/>
      <c r="H239" s="11"/>
      <c r="I239" s="11"/>
    </row>
    <row r="240" spans="1:9" ht="12.75">
      <c r="A240" s="11"/>
      <c r="B240" s="11"/>
      <c r="C240" s="11"/>
      <c r="D240" s="11"/>
      <c r="E240" s="88"/>
      <c r="F240" s="11"/>
      <c r="G240" s="11"/>
      <c r="H240" s="11"/>
      <c r="I240" s="11"/>
    </row>
    <row r="241" spans="1:9" ht="12.75">
      <c r="A241" s="11"/>
      <c r="B241" s="11"/>
      <c r="C241" s="11"/>
      <c r="D241" s="11"/>
      <c r="E241" s="88"/>
      <c r="F241" s="11"/>
      <c r="G241" s="11"/>
      <c r="H241" s="11"/>
      <c r="I241" s="11"/>
    </row>
    <row r="242" spans="1:9" ht="12.75">
      <c r="A242" s="11"/>
      <c r="B242" s="11"/>
      <c r="C242" s="11"/>
      <c r="D242" s="11"/>
      <c r="E242" s="88"/>
      <c r="F242" s="11"/>
      <c r="G242" s="11"/>
      <c r="H242" s="11"/>
      <c r="I242" s="11"/>
    </row>
    <row r="243" spans="1:9" ht="12.75">
      <c r="A243" s="11"/>
      <c r="B243" s="11"/>
      <c r="C243" s="11"/>
      <c r="D243" s="11"/>
      <c r="E243" s="88"/>
      <c r="F243" s="11"/>
      <c r="G243" s="11"/>
      <c r="H243" s="11"/>
      <c r="I243" s="11"/>
    </row>
    <row r="244" spans="1:9" ht="12.75">
      <c r="A244" s="11"/>
      <c r="B244" s="11"/>
      <c r="C244" s="11"/>
      <c r="D244" s="11"/>
      <c r="E244" s="88"/>
      <c r="F244" s="11"/>
      <c r="G244" s="11"/>
      <c r="H244" s="11"/>
      <c r="I244" s="11"/>
    </row>
    <row r="245" spans="1:9" ht="12.75">
      <c r="A245" s="11"/>
      <c r="B245" s="11"/>
      <c r="C245" s="11"/>
      <c r="D245" s="11"/>
      <c r="E245" s="88"/>
      <c r="F245" s="11"/>
      <c r="G245" s="11"/>
      <c r="H245" s="11"/>
      <c r="I245" s="11"/>
    </row>
    <row r="246" spans="1:9" ht="12.75">
      <c r="A246" s="11"/>
      <c r="B246" s="11"/>
      <c r="C246" s="11"/>
      <c r="D246" s="11"/>
      <c r="E246" s="88"/>
      <c r="F246" s="11"/>
      <c r="G246" s="11"/>
      <c r="H246" s="11"/>
      <c r="I246" s="11"/>
    </row>
    <row r="247" spans="1:9" ht="12.75">
      <c r="A247" s="11"/>
      <c r="B247" s="11"/>
      <c r="C247" s="11"/>
      <c r="D247" s="11"/>
      <c r="E247" s="88"/>
      <c r="F247" s="11"/>
      <c r="G247" s="11"/>
      <c r="H247" s="11"/>
      <c r="I247" s="11"/>
    </row>
    <row r="248" spans="1:9" ht="12.75">
      <c r="A248" s="11"/>
      <c r="B248" s="11"/>
      <c r="C248" s="11"/>
      <c r="D248" s="11"/>
      <c r="E248" s="88"/>
      <c r="F248" s="11"/>
      <c r="G248" s="11"/>
      <c r="H248" s="11"/>
      <c r="I248" s="11"/>
    </row>
    <row r="249" spans="1:9" ht="12.75">
      <c r="A249" s="11"/>
      <c r="B249" s="11"/>
      <c r="C249" s="11"/>
      <c r="D249" s="11"/>
      <c r="E249" s="88"/>
      <c r="F249" s="11"/>
      <c r="G249" s="11"/>
      <c r="H249" s="11"/>
      <c r="I249" s="11"/>
    </row>
    <row r="250" spans="1:9" ht="12.75">
      <c r="A250" s="11"/>
      <c r="B250" s="11"/>
      <c r="C250" s="11"/>
      <c r="D250" s="11"/>
      <c r="E250" s="88"/>
      <c r="F250" s="11"/>
      <c r="G250" s="11"/>
      <c r="H250" s="11"/>
      <c r="I250" s="11"/>
    </row>
    <row r="251" spans="1:9" ht="12.75">
      <c r="A251" s="11"/>
      <c r="B251" s="11"/>
      <c r="C251" s="11"/>
      <c r="D251" s="11"/>
      <c r="E251" s="88"/>
      <c r="F251" s="11"/>
      <c r="G251" s="11"/>
      <c r="H251" s="11"/>
      <c r="I251" s="11"/>
    </row>
    <row r="252" spans="1:9" ht="12.75">
      <c r="A252" s="11"/>
      <c r="B252" s="11"/>
      <c r="C252" s="11"/>
      <c r="D252" s="11"/>
      <c r="E252" s="88"/>
      <c r="F252" s="11"/>
      <c r="G252" s="11"/>
      <c r="H252" s="11"/>
      <c r="I252" s="11"/>
    </row>
    <row r="253" spans="1:9" ht="12.75">
      <c r="A253" s="11"/>
      <c r="B253" s="11"/>
      <c r="C253" s="11"/>
      <c r="D253" s="11"/>
      <c r="E253" s="88"/>
      <c r="F253" s="11"/>
      <c r="G253" s="11"/>
      <c r="H253" s="11"/>
      <c r="I253" s="11"/>
    </row>
    <row r="254" spans="1:9" ht="12.75">
      <c r="A254" s="11"/>
      <c r="B254" s="11"/>
      <c r="C254" s="11"/>
      <c r="D254" s="11"/>
      <c r="E254" s="88"/>
      <c r="F254" s="11"/>
      <c r="G254" s="11"/>
      <c r="H254" s="11"/>
      <c r="I254" s="11"/>
    </row>
    <row r="255" spans="1:9" ht="12.75">
      <c r="A255" s="11"/>
      <c r="B255" s="11"/>
      <c r="C255" s="11"/>
      <c r="D255" s="11"/>
      <c r="E255" s="88"/>
      <c r="F255" s="11"/>
      <c r="G255" s="11"/>
      <c r="H255" s="11"/>
      <c r="I255" s="11"/>
    </row>
    <row r="256" spans="1:9" ht="12.75">
      <c r="A256" s="11"/>
      <c r="B256" s="11"/>
      <c r="C256" s="11"/>
      <c r="D256" s="11"/>
      <c r="E256" s="88"/>
      <c r="F256" s="11"/>
      <c r="G256" s="11"/>
      <c r="H256" s="11"/>
      <c r="I256" s="11"/>
    </row>
    <row r="257" spans="1:9" ht="12.75">
      <c r="A257" s="11"/>
      <c r="B257" s="11"/>
      <c r="C257" s="11"/>
      <c r="D257" s="11"/>
      <c r="E257" s="88"/>
      <c r="F257" s="11"/>
      <c r="G257" s="11"/>
      <c r="H257" s="11"/>
      <c r="I257" s="11"/>
    </row>
    <row r="258" spans="1:9" ht="12.75">
      <c r="A258" s="11"/>
      <c r="B258" s="11"/>
      <c r="C258" s="11"/>
      <c r="D258" s="11"/>
      <c r="E258" s="88"/>
      <c r="F258" s="11"/>
      <c r="G258" s="11"/>
      <c r="H258" s="11"/>
      <c r="I258" s="11"/>
    </row>
    <row r="259" spans="1:9" ht="12.75">
      <c r="A259" s="11"/>
      <c r="B259" s="11"/>
      <c r="C259" s="11"/>
      <c r="D259" s="11"/>
      <c r="E259" s="88"/>
      <c r="F259" s="11"/>
      <c r="G259" s="11"/>
      <c r="H259" s="11"/>
      <c r="I259" s="11"/>
    </row>
    <row r="260" spans="1:9" ht="12.75">
      <c r="A260" s="11"/>
      <c r="B260" s="11"/>
      <c r="C260" s="11"/>
      <c r="D260" s="11"/>
      <c r="E260" s="88"/>
      <c r="F260" s="11"/>
      <c r="G260" s="11"/>
      <c r="H260" s="11"/>
      <c r="I260" s="11"/>
    </row>
    <row r="261" spans="1:9" ht="12.75">
      <c r="A261" s="11"/>
      <c r="B261" s="11"/>
      <c r="C261" s="11"/>
      <c r="D261" s="11"/>
      <c r="E261" s="88"/>
      <c r="F261" s="11"/>
      <c r="G261" s="11"/>
      <c r="H261" s="11"/>
      <c r="I261" s="11"/>
    </row>
    <row r="262" spans="1:9" ht="12.75">
      <c r="A262" s="11"/>
      <c r="B262" s="11"/>
      <c r="C262" s="11"/>
      <c r="D262" s="11"/>
      <c r="E262" s="88"/>
      <c r="F262" s="11"/>
      <c r="G262" s="11"/>
      <c r="H262" s="11"/>
      <c r="I262" s="11"/>
    </row>
    <row r="263" spans="1:9" ht="12.75">
      <c r="A263" s="11"/>
      <c r="B263" s="11"/>
      <c r="C263" s="11"/>
      <c r="D263" s="11"/>
      <c r="E263" s="88"/>
      <c r="F263" s="11"/>
      <c r="G263" s="11"/>
      <c r="H263" s="11"/>
      <c r="I263" s="11"/>
    </row>
    <row r="264" spans="1:9" ht="12.75">
      <c r="A264" s="11"/>
      <c r="B264" s="11"/>
      <c r="C264" s="11"/>
      <c r="D264" s="11"/>
      <c r="E264" s="88"/>
      <c r="F264" s="11"/>
      <c r="G264" s="11"/>
      <c r="H264" s="11"/>
      <c r="I264" s="11"/>
    </row>
    <row r="265" spans="1:9" ht="12.75">
      <c r="A265" s="11"/>
      <c r="B265" s="11"/>
      <c r="C265" s="11"/>
      <c r="D265" s="11"/>
      <c r="E265" s="88"/>
      <c r="F265" s="11"/>
      <c r="G265" s="11"/>
      <c r="H265" s="11"/>
      <c r="I265" s="11"/>
    </row>
    <row r="266" spans="1:9" ht="12.75">
      <c r="A266" s="11"/>
      <c r="B266" s="11"/>
      <c r="C266" s="11"/>
      <c r="D266" s="11"/>
      <c r="E266" s="88"/>
      <c r="F266" s="11"/>
      <c r="G266" s="11"/>
      <c r="H266" s="11"/>
      <c r="I266" s="11"/>
    </row>
    <row r="267" spans="1:9" ht="12.75">
      <c r="A267" s="11"/>
      <c r="B267" s="11"/>
      <c r="C267" s="11"/>
      <c r="D267" s="11"/>
      <c r="E267" s="88"/>
      <c r="F267" s="11"/>
      <c r="G267" s="11"/>
      <c r="H267" s="11"/>
      <c r="I267" s="11"/>
    </row>
    <row r="268" spans="1:9" ht="12.75">
      <c r="A268" s="11"/>
      <c r="B268" s="11"/>
      <c r="C268" s="11"/>
      <c r="D268" s="11"/>
      <c r="E268" s="88"/>
      <c r="F268" s="11"/>
      <c r="G268" s="11"/>
      <c r="H268" s="11"/>
      <c r="I268" s="11"/>
    </row>
    <row r="269" spans="1:9" ht="12.75">
      <c r="A269" s="11"/>
      <c r="B269" s="11"/>
      <c r="C269" s="11"/>
      <c r="D269" s="11"/>
      <c r="E269" s="88"/>
      <c r="F269" s="11"/>
      <c r="G269" s="11"/>
      <c r="H269" s="11"/>
      <c r="I269" s="11"/>
    </row>
    <row r="270" spans="1:9" ht="12.75">
      <c r="A270" s="11"/>
      <c r="B270" s="11"/>
      <c r="C270" s="11"/>
      <c r="D270" s="11"/>
      <c r="E270" s="88"/>
      <c r="F270" s="11"/>
      <c r="G270" s="11"/>
      <c r="H270" s="11"/>
      <c r="I270" s="11"/>
    </row>
    <row r="271" spans="1:9" ht="12.75">
      <c r="A271" s="11"/>
      <c r="B271" s="11"/>
      <c r="C271" s="11"/>
      <c r="D271" s="11"/>
      <c r="E271" s="88"/>
      <c r="F271" s="11"/>
      <c r="G271" s="11"/>
      <c r="H271" s="11"/>
      <c r="I271" s="11"/>
    </row>
    <row r="272" spans="1:9" ht="12.75">
      <c r="A272" s="11"/>
      <c r="B272" s="11"/>
      <c r="C272" s="11"/>
      <c r="D272" s="11"/>
      <c r="E272" s="88"/>
      <c r="F272" s="11"/>
      <c r="G272" s="11"/>
      <c r="H272" s="11"/>
      <c r="I272" s="11"/>
    </row>
    <row r="273" spans="1:9" ht="12.75">
      <c r="A273" s="11"/>
      <c r="B273" s="11"/>
      <c r="C273" s="11"/>
      <c r="D273" s="11"/>
      <c r="E273" s="88"/>
      <c r="F273" s="11"/>
      <c r="G273" s="11"/>
      <c r="H273" s="11"/>
      <c r="I273" s="11"/>
    </row>
    <row r="274" spans="1:9" ht="12.75">
      <c r="A274" s="11"/>
      <c r="B274" s="11"/>
      <c r="C274" s="11"/>
      <c r="D274" s="11"/>
      <c r="E274" s="88"/>
      <c r="F274" s="11"/>
      <c r="G274" s="11"/>
      <c r="H274" s="11"/>
      <c r="I274" s="11"/>
    </row>
    <row r="275" spans="1:9" ht="12.75">
      <c r="A275" s="11"/>
      <c r="B275" s="11"/>
      <c r="C275" s="11"/>
      <c r="D275" s="11"/>
      <c r="E275" s="88"/>
      <c r="F275" s="11"/>
      <c r="G275" s="11"/>
      <c r="H275" s="11"/>
      <c r="I275" s="11"/>
    </row>
    <row r="276" spans="1:9" ht="12.75">
      <c r="A276" s="11"/>
      <c r="B276" s="11"/>
      <c r="C276" s="11"/>
      <c r="D276" s="11"/>
      <c r="E276" s="88"/>
      <c r="F276" s="11"/>
      <c r="G276" s="11"/>
      <c r="H276" s="11"/>
      <c r="I276" s="11"/>
    </row>
    <row r="277" spans="1:9" ht="12.75">
      <c r="A277" s="11"/>
      <c r="B277" s="11"/>
      <c r="C277" s="11"/>
      <c r="D277" s="11"/>
      <c r="E277" s="88"/>
      <c r="F277" s="11"/>
      <c r="G277" s="11"/>
      <c r="H277" s="11"/>
      <c r="I277" s="11"/>
    </row>
    <row r="278" spans="1:9" ht="12.75">
      <c r="A278" s="11"/>
      <c r="B278" s="11"/>
      <c r="C278" s="11"/>
      <c r="D278" s="11"/>
      <c r="E278" s="88"/>
      <c r="F278" s="11"/>
      <c r="G278" s="11"/>
      <c r="H278" s="11"/>
      <c r="I278" s="11"/>
    </row>
    <row r="279" spans="1:9" ht="12.75">
      <c r="A279" s="11"/>
      <c r="B279" s="11"/>
      <c r="C279" s="11"/>
      <c r="D279" s="11"/>
      <c r="E279" s="88"/>
      <c r="F279" s="11"/>
      <c r="G279" s="11"/>
      <c r="H279" s="11"/>
      <c r="I279" s="11"/>
    </row>
    <row r="280" spans="1:9" ht="12.75">
      <c r="A280" s="11"/>
      <c r="B280" s="11"/>
      <c r="C280" s="11"/>
      <c r="D280" s="11"/>
      <c r="E280" s="88"/>
      <c r="F280" s="11"/>
      <c r="G280" s="11"/>
      <c r="H280" s="11"/>
      <c r="I280" s="11"/>
    </row>
    <row r="281" spans="1:9" ht="12.75">
      <c r="A281" s="11"/>
      <c r="B281" s="11"/>
      <c r="C281" s="11"/>
      <c r="D281" s="11"/>
      <c r="E281" s="88"/>
      <c r="F281" s="11"/>
      <c r="G281" s="11"/>
      <c r="H281" s="11"/>
      <c r="I281" s="11"/>
    </row>
    <row r="282" spans="1:9" ht="12.75">
      <c r="A282" s="11"/>
      <c r="B282" s="11"/>
      <c r="C282" s="11"/>
      <c r="D282" s="11"/>
      <c r="E282" s="88"/>
      <c r="F282" s="11"/>
      <c r="G282" s="11"/>
      <c r="H282" s="11"/>
      <c r="I282" s="11"/>
    </row>
    <row r="283" spans="1:9" ht="12.75">
      <c r="A283" s="11"/>
      <c r="B283" s="11"/>
      <c r="C283" s="11"/>
      <c r="D283" s="11"/>
      <c r="E283" s="88"/>
      <c r="F283" s="11"/>
      <c r="G283" s="11"/>
      <c r="H283" s="11"/>
      <c r="I283" s="11"/>
    </row>
    <row r="284" spans="1:9" ht="12.75">
      <c r="A284" s="11"/>
      <c r="B284" s="11"/>
      <c r="C284" s="11"/>
      <c r="D284" s="11"/>
      <c r="E284" s="88"/>
      <c r="F284" s="11"/>
      <c r="G284" s="11"/>
      <c r="H284" s="11"/>
      <c r="I284" s="11"/>
    </row>
    <row r="285" spans="1:9" ht="12.75">
      <c r="A285" s="11"/>
      <c r="B285" s="11"/>
      <c r="C285" s="11"/>
      <c r="D285" s="11"/>
      <c r="E285" s="88"/>
      <c r="F285" s="11"/>
      <c r="G285" s="11"/>
      <c r="H285" s="11"/>
      <c r="I285" s="11"/>
    </row>
    <row r="286" spans="1:9" ht="12.75">
      <c r="A286" s="11"/>
      <c r="B286" s="11"/>
      <c r="C286" s="11"/>
      <c r="D286" s="11"/>
      <c r="E286" s="88"/>
      <c r="F286" s="11"/>
      <c r="G286" s="11"/>
      <c r="H286" s="11"/>
      <c r="I286" s="11"/>
    </row>
    <row r="287" spans="1:9" ht="12.75">
      <c r="A287" s="11"/>
      <c r="B287" s="11"/>
      <c r="C287" s="11"/>
      <c r="D287" s="11"/>
      <c r="E287" s="88"/>
      <c r="F287" s="11"/>
      <c r="G287" s="11"/>
      <c r="H287" s="11"/>
      <c r="I287" s="11"/>
    </row>
    <row r="288" spans="1:9" ht="12.75">
      <c r="A288" s="11"/>
      <c r="B288" s="11"/>
      <c r="C288" s="11"/>
      <c r="D288" s="11"/>
      <c r="E288" s="88"/>
      <c r="F288" s="11"/>
      <c r="G288" s="11"/>
      <c r="H288" s="11"/>
      <c r="I288" s="11"/>
    </row>
    <row r="289" spans="1:9" ht="12.75">
      <c r="A289" s="11"/>
      <c r="B289" s="11"/>
      <c r="C289" s="11"/>
      <c r="D289" s="11"/>
      <c r="E289" s="88"/>
      <c r="F289" s="11"/>
      <c r="G289" s="11"/>
      <c r="H289" s="11"/>
      <c r="I289" s="11"/>
    </row>
    <row r="290" spans="1:9" ht="12.75">
      <c r="A290" s="11"/>
      <c r="B290" s="11"/>
      <c r="C290" s="11"/>
      <c r="D290" s="11"/>
      <c r="E290" s="88"/>
      <c r="F290" s="11"/>
      <c r="G290" s="11"/>
      <c r="H290" s="11"/>
      <c r="I290" s="11"/>
    </row>
    <row r="291" spans="1:9" ht="12.75">
      <c r="A291" s="11"/>
      <c r="B291" s="11"/>
      <c r="C291" s="11"/>
      <c r="D291" s="11"/>
      <c r="E291" s="88"/>
      <c r="F291" s="11"/>
      <c r="G291" s="11"/>
      <c r="H291" s="11"/>
      <c r="I291" s="11"/>
    </row>
    <row r="292" spans="1:9" ht="12.75">
      <c r="A292" s="11"/>
      <c r="B292" s="11"/>
      <c r="C292" s="11"/>
      <c r="D292" s="11"/>
      <c r="E292" s="88"/>
      <c r="F292" s="11"/>
      <c r="G292" s="11"/>
      <c r="H292" s="11"/>
      <c r="I292" s="11"/>
    </row>
    <row r="293" spans="1:9" ht="12.75">
      <c r="A293" s="11"/>
      <c r="B293" s="11"/>
      <c r="C293" s="11"/>
      <c r="D293" s="11"/>
      <c r="E293" s="88"/>
      <c r="F293" s="11"/>
      <c r="G293" s="11"/>
      <c r="H293" s="11"/>
      <c r="I293" s="11"/>
    </row>
    <row r="294" spans="1:9" ht="12.75">
      <c r="A294" s="11"/>
      <c r="B294" s="11"/>
      <c r="C294" s="11"/>
      <c r="D294" s="11"/>
      <c r="E294" s="88"/>
      <c r="F294" s="11"/>
      <c r="G294" s="11"/>
      <c r="H294" s="11"/>
      <c r="I294" s="11"/>
    </row>
    <row r="295" spans="1:9" ht="12.75">
      <c r="A295" s="11"/>
      <c r="B295" s="11"/>
      <c r="C295" s="11"/>
      <c r="D295" s="11"/>
      <c r="E295" s="88"/>
      <c r="F295" s="11"/>
      <c r="G295" s="11"/>
      <c r="H295" s="11"/>
      <c r="I295" s="11"/>
    </row>
    <row r="296" spans="1:9" ht="12.75">
      <c r="A296" s="11"/>
      <c r="B296" s="11"/>
      <c r="C296" s="11"/>
      <c r="D296" s="11"/>
      <c r="E296" s="88"/>
      <c r="F296" s="11"/>
      <c r="G296" s="11"/>
      <c r="H296" s="11"/>
      <c r="I296" s="11"/>
    </row>
    <row r="297" spans="1:9" ht="12.75">
      <c r="A297" s="11"/>
      <c r="B297" s="11"/>
      <c r="C297" s="11"/>
      <c r="D297" s="11"/>
      <c r="E297" s="88"/>
      <c r="F297" s="11"/>
      <c r="G297" s="11"/>
      <c r="H297" s="11"/>
      <c r="I297" s="11"/>
    </row>
    <row r="298" spans="1:9" ht="12.75">
      <c r="A298" s="11"/>
      <c r="B298" s="11"/>
      <c r="C298" s="11"/>
      <c r="D298" s="11"/>
      <c r="E298" s="88"/>
      <c r="F298" s="11"/>
      <c r="G298" s="11"/>
      <c r="H298" s="11"/>
      <c r="I298" s="11"/>
    </row>
    <row r="299" spans="1:9" ht="12.75">
      <c r="A299" s="11"/>
      <c r="B299" s="11"/>
      <c r="C299" s="11"/>
      <c r="D299" s="11"/>
      <c r="E299" s="88"/>
      <c r="F299" s="11"/>
      <c r="G299" s="11"/>
      <c r="H299" s="11"/>
      <c r="I299" s="11"/>
    </row>
    <row r="300" spans="1:9" ht="12.75">
      <c r="A300" s="11"/>
      <c r="B300" s="11"/>
      <c r="C300" s="11"/>
      <c r="D300" s="11"/>
      <c r="E300" s="88"/>
      <c r="F300" s="11"/>
      <c r="G300" s="11"/>
      <c r="H300" s="11"/>
      <c r="I300" s="11"/>
    </row>
    <row r="301" spans="1:9" ht="12.75">
      <c r="A301" s="11"/>
      <c r="B301" s="11"/>
      <c r="C301" s="11"/>
      <c r="D301" s="11"/>
      <c r="E301" s="88"/>
      <c r="F301" s="11"/>
      <c r="G301" s="11"/>
      <c r="H301" s="11"/>
      <c r="I301" s="11"/>
    </row>
    <row r="302" spans="1:9" ht="12.75">
      <c r="A302" s="11"/>
      <c r="B302" s="11"/>
      <c r="C302" s="11"/>
      <c r="D302" s="11"/>
      <c r="E302" s="88"/>
      <c r="F302" s="11"/>
      <c r="G302" s="11"/>
      <c r="H302" s="11"/>
      <c r="I302" s="11"/>
    </row>
    <row r="303" spans="1:9" ht="12.75">
      <c r="A303" s="11"/>
      <c r="B303" s="11"/>
      <c r="C303" s="11"/>
      <c r="D303" s="11"/>
      <c r="E303" s="88"/>
      <c r="F303" s="11"/>
      <c r="G303" s="11"/>
      <c r="H303" s="11"/>
      <c r="I303" s="11"/>
    </row>
    <row r="304" spans="1:9" ht="12.75">
      <c r="A304" s="11"/>
      <c r="B304" s="11"/>
      <c r="C304" s="11"/>
      <c r="D304" s="11"/>
      <c r="E304" s="88"/>
      <c r="F304" s="11"/>
      <c r="G304" s="11"/>
      <c r="H304" s="11"/>
      <c r="I304" s="11"/>
    </row>
    <row r="305" spans="1:9" ht="12.75">
      <c r="A305" s="11"/>
      <c r="B305" s="11"/>
      <c r="C305" s="11"/>
      <c r="D305" s="11"/>
      <c r="E305" s="88"/>
      <c r="F305" s="11"/>
      <c r="G305" s="11"/>
      <c r="H305" s="11"/>
      <c r="I305" s="11"/>
    </row>
    <row r="306" spans="1:9" ht="12.75">
      <c r="A306" s="11"/>
      <c r="B306" s="11"/>
      <c r="C306" s="11"/>
      <c r="D306" s="11"/>
      <c r="E306" s="88"/>
      <c r="F306" s="11"/>
      <c r="G306" s="11"/>
      <c r="H306" s="11"/>
      <c r="I306" s="11"/>
    </row>
    <row r="307" spans="1:9" ht="12.75">
      <c r="A307" s="11"/>
      <c r="B307" s="11"/>
      <c r="C307" s="11"/>
      <c r="D307" s="11"/>
      <c r="E307" s="88"/>
      <c r="F307" s="11"/>
      <c r="G307" s="11"/>
      <c r="H307" s="11"/>
      <c r="I307" s="11"/>
    </row>
    <row r="308" spans="1:9" ht="12.75">
      <c r="A308" s="11"/>
      <c r="B308" s="11"/>
      <c r="C308" s="11"/>
      <c r="D308" s="11"/>
      <c r="E308" s="88"/>
      <c r="F308" s="11"/>
      <c r="G308" s="11"/>
      <c r="H308" s="11"/>
      <c r="I308" s="11"/>
    </row>
    <row r="309" spans="1:9" ht="12.75">
      <c r="A309" s="11"/>
      <c r="B309" s="11"/>
      <c r="C309" s="11"/>
      <c r="D309" s="11"/>
      <c r="E309" s="88"/>
      <c r="F309" s="11"/>
      <c r="G309" s="11"/>
      <c r="H309" s="11"/>
      <c r="I309" s="11"/>
    </row>
    <row r="310" spans="1:9" ht="12.75">
      <c r="A310" s="11"/>
      <c r="B310" s="11"/>
      <c r="C310" s="11"/>
      <c r="D310" s="11"/>
      <c r="E310" s="88"/>
      <c r="F310" s="11"/>
      <c r="G310" s="11"/>
      <c r="H310" s="11"/>
      <c r="I310" s="11"/>
    </row>
    <row r="311" spans="1:9" ht="12.75">
      <c r="A311" s="11"/>
      <c r="B311" s="11"/>
      <c r="C311" s="11"/>
      <c r="D311" s="11"/>
      <c r="E311" s="88"/>
      <c r="F311" s="11"/>
      <c r="G311" s="11"/>
      <c r="H311" s="11"/>
      <c r="I311" s="11"/>
    </row>
    <row r="312" spans="1:9" ht="12.75">
      <c r="A312" s="11"/>
      <c r="B312" s="11"/>
      <c r="C312" s="11"/>
      <c r="D312" s="11"/>
      <c r="E312" s="88"/>
      <c r="F312" s="11"/>
      <c r="G312" s="11"/>
      <c r="H312" s="11"/>
      <c r="I312" s="11"/>
    </row>
    <row r="313" spans="1:9" ht="12.75">
      <c r="A313" s="11"/>
      <c r="B313" s="11"/>
      <c r="C313" s="11"/>
      <c r="D313" s="11"/>
      <c r="E313" s="88"/>
      <c r="F313" s="11"/>
      <c r="G313" s="11"/>
      <c r="H313" s="11"/>
      <c r="I313" s="11"/>
    </row>
    <row r="314" spans="1:9" ht="12.75">
      <c r="A314" s="11"/>
      <c r="B314" s="11"/>
      <c r="C314" s="11"/>
      <c r="D314" s="11"/>
      <c r="E314" s="88"/>
      <c r="F314" s="11"/>
      <c r="G314" s="11"/>
      <c r="H314" s="11"/>
      <c r="I314" s="11"/>
    </row>
    <row r="315" spans="1:9" ht="12.75">
      <c r="A315" s="11"/>
      <c r="B315" s="11"/>
      <c r="C315" s="11"/>
      <c r="D315" s="11"/>
      <c r="E315" s="88"/>
      <c r="F315" s="11"/>
      <c r="G315" s="11"/>
      <c r="H315" s="11"/>
      <c r="I315" s="11"/>
    </row>
    <row r="316" spans="1:9" ht="12.75">
      <c r="A316" s="11"/>
      <c r="B316" s="11"/>
      <c r="C316" s="11"/>
      <c r="D316" s="11"/>
      <c r="E316" s="88"/>
      <c r="F316" s="11"/>
      <c r="G316" s="11"/>
      <c r="H316" s="11"/>
      <c r="I316" s="11"/>
    </row>
    <row r="317" spans="1:9" ht="12.75">
      <c r="A317" s="11"/>
      <c r="B317" s="11"/>
      <c r="C317" s="11"/>
      <c r="D317" s="11"/>
      <c r="E317" s="88"/>
      <c r="F317" s="11"/>
      <c r="G317" s="11"/>
      <c r="H317" s="11"/>
      <c r="I317" s="11"/>
    </row>
    <row r="318" spans="1:9" ht="12.75">
      <c r="A318" s="11"/>
      <c r="B318" s="11"/>
      <c r="C318" s="11"/>
      <c r="D318" s="11"/>
      <c r="E318" s="88"/>
      <c r="F318" s="11"/>
      <c r="G318" s="11"/>
      <c r="H318" s="11"/>
      <c r="I318" s="11"/>
    </row>
    <row r="319" spans="1:9" ht="12.75">
      <c r="A319" s="11"/>
      <c r="B319" s="11"/>
      <c r="C319" s="11"/>
      <c r="D319" s="11"/>
      <c r="E319" s="88"/>
      <c r="F319" s="11"/>
      <c r="G319" s="11"/>
      <c r="H319" s="11"/>
      <c r="I319" s="11"/>
    </row>
    <row r="320" spans="1:9" ht="12.75">
      <c r="A320" s="11"/>
      <c r="B320" s="11"/>
      <c r="C320" s="11"/>
      <c r="D320" s="11"/>
      <c r="E320" s="88"/>
      <c r="F320" s="11"/>
      <c r="G320" s="11"/>
      <c r="H320" s="11"/>
      <c r="I320" s="11"/>
    </row>
    <row r="321" spans="1:9" ht="12.75">
      <c r="A321" s="11"/>
      <c r="B321" s="11"/>
      <c r="C321" s="11"/>
      <c r="D321" s="11"/>
      <c r="E321" s="88"/>
      <c r="F321" s="11"/>
      <c r="G321" s="11"/>
      <c r="H321" s="11"/>
      <c r="I321" s="11"/>
    </row>
    <row r="322" spans="1:9" ht="12.75">
      <c r="A322" s="11"/>
      <c r="B322" s="11"/>
      <c r="C322" s="11"/>
      <c r="D322" s="11"/>
      <c r="E322" s="88"/>
      <c r="F322" s="11"/>
      <c r="G322" s="11"/>
      <c r="H322" s="11"/>
      <c r="I322" s="11"/>
    </row>
    <row r="323" spans="1:9" ht="12.75">
      <c r="A323" s="11"/>
      <c r="B323" s="11"/>
      <c r="C323" s="11"/>
      <c r="D323" s="11"/>
      <c r="E323" s="88"/>
      <c r="F323" s="11"/>
      <c r="G323" s="11"/>
      <c r="H323" s="11"/>
      <c r="I323" s="11"/>
    </row>
    <row r="324" spans="1:9" ht="12.75">
      <c r="A324" s="11"/>
      <c r="B324" s="11"/>
      <c r="C324" s="11"/>
      <c r="D324" s="11"/>
      <c r="E324" s="88"/>
      <c r="F324" s="11"/>
      <c r="G324" s="11"/>
      <c r="H324" s="11"/>
      <c r="I324" s="11"/>
    </row>
    <row r="325" spans="1:9" ht="12.75">
      <c r="A325" s="11"/>
      <c r="B325" s="11"/>
      <c r="C325" s="11"/>
      <c r="D325" s="11"/>
      <c r="E325" s="88"/>
      <c r="F325" s="11"/>
      <c r="G325" s="11"/>
      <c r="H325" s="11"/>
      <c r="I325" s="11"/>
    </row>
    <row r="326" spans="1:9" ht="12.75">
      <c r="A326" s="11"/>
      <c r="B326" s="11"/>
      <c r="C326" s="11"/>
      <c r="D326" s="11"/>
      <c r="E326" s="88"/>
      <c r="F326" s="11"/>
      <c r="G326" s="11"/>
      <c r="H326" s="11"/>
      <c r="I326" s="11"/>
    </row>
    <row r="327" spans="1:9" ht="12.75">
      <c r="A327" s="11"/>
      <c r="B327" s="11"/>
      <c r="C327" s="11"/>
      <c r="D327" s="11"/>
      <c r="E327" s="88"/>
      <c r="F327" s="11"/>
      <c r="G327" s="11"/>
      <c r="H327" s="11"/>
      <c r="I327" s="11"/>
    </row>
    <row r="328" spans="1:9" ht="12.75">
      <c r="A328" s="11"/>
      <c r="B328" s="11"/>
      <c r="C328" s="11"/>
      <c r="D328" s="11"/>
      <c r="E328" s="88"/>
      <c r="F328" s="11"/>
      <c r="G328" s="11"/>
      <c r="H328" s="11"/>
      <c r="I328" s="11"/>
    </row>
    <row r="329" spans="1:9" ht="12.75">
      <c r="A329" s="11"/>
      <c r="B329" s="11"/>
      <c r="C329" s="11"/>
      <c r="D329" s="11"/>
      <c r="E329" s="88"/>
      <c r="F329" s="11"/>
      <c r="G329" s="11"/>
      <c r="H329" s="11"/>
      <c r="I329" s="11"/>
    </row>
    <row r="330" spans="1:9" ht="12.75">
      <c r="A330" s="11"/>
      <c r="B330" s="11"/>
      <c r="C330" s="11"/>
      <c r="D330" s="11"/>
      <c r="E330" s="88"/>
      <c r="F330" s="11"/>
      <c r="G330" s="11"/>
      <c r="H330" s="11"/>
      <c r="I330" s="11"/>
    </row>
    <row r="331" spans="1:9" ht="12.75">
      <c r="A331" s="11"/>
      <c r="B331" s="11"/>
      <c r="C331" s="11"/>
      <c r="D331" s="11"/>
      <c r="E331" s="88"/>
      <c r="F331" s="11"/>
      <c r="G331" s="11"/>
      <c r="H331" s="11"/>
      <c r="I331" s="11"/>
    </row>
    <row r="332" spans="1:9" ht="12.75">
      <c r="A332" s="11"/>
      <c r="B332" s="11"/>
      <c r="C332" s="11"/>
      <c r="D332" s="11"/>
      <c r="E332" s="88"/>
      <c r="F332" s="11"/>
      <c r="G332" s="11"/>
      <c r="H332" s="11"/>
      <c r="I332" s="11"/>
    </row>
    <row r="333" spans="1:9" ht="12.75">
      <c r="A333" s="11"/>
      <c r="B333" s="11"/>
      <c r="C333" s="11"/>
      <c r="D333" s="11"/>
      <c r="E333" s="88"/>
      <c r="F333" s="11"/>
      <c r="G333" s="11"/>
      <c r="H333" s="11"/>
      <c r="I333" s="11"/>
    </row>
    <row r="334" spans="1:9" ht="12.75">
      <c r="A334" s="11"/>
      <c r="B334" s="11"/>
      <c r="C334" s="11"/>
      <c r="D334" s="11"/>
      <c r="E334" s="88"/>
      <c r="F334" s="11"/>
      <c r="G334" s="11"/>
      <c r="H334" s="11"/>
      <c r="I334" s="11"/>
    </row>
    <row r="335" spans="1:9" ht="12.75">
      <c r="A335" s="11"/>
      <c r="B335" s="11"/>
      <c r="C335" s="11"/>
      <c r="D335" s="11"/>
      <c r="E335" s="88"/>
      <c r="F335" s="11"/>
      <c r="G335" s="11"/>
      <c r="H335" s="11"/>
      <c r="I335" s="11"/>
    </row>
    <row r="336" spans="1:9" ht="12.75">
      <c r="A336" s="11"/>
      <c r="B336" s="11"/>
      <c r="C336" s="11"/>
      <c r="D336" s="11"/>
      <c r="E336" s="88"/>
      <c r="F336" s="11"/>
      <c r="G336" s="11"/>
      <c r="H336" s="11"/>
      <c r="I336" s="11"/>
    </row>
    <row r="337" spans="1:9" ht="12.75">
      <c r="A337" s="11"/>
      <c r="B337" s="11"/>
      <c r="C337" s="11"/>
      <c r="D337" s="11"/>
      <c r="E337" s="88"/>
      <c r="F337" s="11"/>
      <c r="G337" s="11"/>
      <c r="H337" s="11"/>
      <c r="I337" s="11"/>
    </row>
    <row r="338" spans="1:9" ht="12.75">
      <c r="A338" s="11"/>
      <c r="B338" s="11"/>
      <c r="C338" s="11"/>
      <c r="D338" s="11"/>
      <c r="E338" s="88"/>
      <c r="F338" s="11"/>
      <c r="G338" s="11"/>
      <c r="H338" s="11"/>
      <c r="I338" s="11"/>
    </row>
    <row r="339" spans="1:9" ht="12.75">
      <c r="A339" s="11"/>
      <c r="B339" s="11"/>
      <c r="C339" s="11"/>
      <c r="D339" s="11"/>
      <c r="E339" s="88"/>
      <c r="F339" s="11"/>
      <c r="G339" s="11"/>
      <c r="H339" s="11"/>
      <c r="I339" s="11"/>
    </row>
    <row r="340" spans="1:9" ht="12.75">
      <c r="A340" s="11"/>
      <c r="B340" s="11"/>
      <c r="C340" s="11"/>
      <c r="D340" s="11"/>
      <c r="E340" s="88"/>
      <c r="F340" s="11"/>
      <c r="G340" s="11"/>
      <c r="H340" s="11"/>
      <c r="I340" s="11"/>
    </row>
    <row r="341" spans="1:9" ht="12.75">
      <c r="A341" s="11"/>
      <c r="B341" s="11"/>
      <c r="C341" s="11"/>
      <c r="D341" s="11"/>
      <c r="E341" s="88"/>
      <c r="F341" s="11"/>
      <c r="G341" s="11"/>
      <c r="H341" s="11"/>
      <c r="I341" s="11"/>
    </row>
    <row r="342" spans="1:9" ht="12.75">
      <c r="A342" s="11"/>
      <c r="B342" s="11"/>
      <c r="C342" s="11"/>
      <c r="D342" s="11"/>
      <c r="E342" s="88"/>
      <c r="F342" s="11"/>
      <c r="G342" s="11"/>
      <c r="H342" s="11"/>
      <c r="I342" s="11"/>
    </row>
    <row r="343" spans="1:9" ht="12.75">
      <c r="A343" s="11"/>
      <c r="B343" s="11"/>
      <c r="C343" s="11"/>
      <c r="D343" s="11"/>
      <c r="E343" s="88"/>
      <c r="F343" s="11"/>
      <c r="G343" s="11"/>
      <c r="H343" s="11"/>
      <c r="I343" s="11"/>
    </row>
    <row r="344" spans="1:9" ht="12.75">
      <c r="A344" s="11"/>
      <c r="B344" s="11"/>
      <c r="C344" s="11"/>
      <c r="D344" s="11"/>
      <c r="E344" s="88"/>
      <c r="F344" s="11"/>
      <c r="G344" s="11"/>
      <c r="H344" s="11"/>
      <c r="I344" s="11"/>
    </row>
    <row r="345" spans="1:9" ht="12.75">
      <c r="A345" s="11"/>
      <c r="B345" s="11"/>
      <c r="C345" s="11"/>
      <c r="D345" s="11"/>
      <c r="E345" s="88"/>
      <c r="F345" s="11"/>
      <c r="G345" s="11"/>
      <c r="H345" s="11"/>
      <c r="I345" s="11"/>
    </row>
    <row r="346" spans="1:9" ht="12.75">
      <c r="A346" s="11"/>
      <c r="B346" s="11"/>
      <c r="C346" s="11"/>
      <c r="D346" s="11"/>
      <c r="E346" s="88"/>
      <c r="F346" s="11"/>
      <c r="G346" s="11"/>
      <c r="H346" s="11"/>
      <c r="I346" s="11"/>
    </row>
    <row r="347" spans="1:9" ht="12.75">
      <c r="A347" s="11"/>
      <c r="B347" s="11"/>
      <c r="C347" s="11"/>
      <c r="D347" s="11"/>
      <c r="E347" s="88"/>
      <c r="F347" s="11"/>
      <c r="G347" s="11"/>
      <c r="H347" s="11"/>
      <c r="I347" s="11"/>
    </row>
    <row r="348" spans="1:9" ht="12.75">
      <c r="A348" s="11"/>
      <c r="B348" s="11"/>
      <c r="C348" s="11"/>
      <c r="D348" s="11"/>
      <c r="E348" s="88"/>
      <c r="F348" s="11"/>
      <c r="G348" s="11"/>
      <c r="H348" s="11"/>
      <c r="I348" s="11"/>
    </row>
    <row r="349" spans="1:9" ht="12.75">
      <c r="A349" s="11"/>
      <c r="B349" s="11"/>
      <c r="C349" s="11"/>
      <c r="D349" s="11"/>
      <c r="E349" s="88"/>
      <c r="F349" s="11"/>
      <c r="G349" s="11"/>
      <c r="H349" s="11"/>
      <c r="I349" s="11"/>
    </row>
    <row r="350" spans="1:9" ht="12.75">
      <c r="A350" s="11"/>
      <c r="B350" s="11"/>
      <c r="C350" s="11"/>
      <c r="D350" s="11"/>
      <c r="E350" s="88"/>
      <c r="F350" s="11"/>
      <c r="G350" s="11"/>
      <c r="H350" s="11"/>
      <c r="I350" s="11"/>
    </row>
    <row r="351" spans="1:9" ht="12.75">
      <c r="A351" s="11"/>
      <c r="B351" s="11"/>
      <c r="C351" s="11"/>
      <c r="D351" s="11"/>
      <c r="E351" s="88"/>
      <c r="F351" s="11"/>
      <c r="G351" s="11"/>
      <c r="H351" s="11"/>
      <c r="I351" s="11"/>
    </row>
    <row r="352" spans="1:9" ht="12.75">
      <c r="A352" s="11"/>
      <c r="B352" s="11"/>
      <c r="C352" s="11"/>
      <c r="D352" s="11"/>
      <c r="E352" s="88"/>
      <c r="F352" s="11"/>
      <c r="G352" s="11"/>
      <c r="H352" s="11"/>
      <c r="I352" s="11"/>
    </row>
    <row r="353" spans="1:9" ht="12.75">
      <c r="A353" s="11"/>
      <c r="B353" s="11"/>
      <c r="C353" s="11"/>
      <c r="D353" s="11"/>
      <c r="E353" s="88"/>
      <c r="F353" s="11"/>
      <c r="G353" s="11"/>
      <c r="H353" s="11"/>
      <c r="I353" s="11"/>
    </row>
    <row r="354" spans="1:9" ht="12.75">
      <c r="A354" s="11"/>
      <c r="B354" s="11"/>
      <c r="C354" s="11"/>
      <c r="D354" s="11"/>
      <c r="E354" s="88"/>
      <c r="F354" s="11"/>
      <c r="G354" s="11"/>
      <c r="H354" s="11"/>
      <c r="I354" s="11"/>
    </row>
    <row r="355" spans="1:9" ht="12.75">
      <c r="A355" s="11"/>
      <c r="B355" s="11"/>
      <c r="C355" s="11"/>
      <c r="D355" s="11"/>
      <c r="E355" s="88"/>
      <c r="F355" s="11"/>
      <c r="G355" s="11"/>
      <c r="H355" s="11"/>
      <c r="I355" s="11"/>
    </row>
    <row r="356" spans="1:9" ht="12.75">
      <c r="A356" s="11"/>
      <c r="B356" s="11"/>
      <c r="C356" s="11"/>
      <c r="D356" s="11"/>
      <c r="E356" s="88"/>
      <c r="F356" s="11"/>
      <c r="G356" s="11"/>
      <c r="H356" s="11"/>
      <c r="I356" s="11"/>
    </row>
    <row r="357" spans="1:9" ht="12.75">
      <c r="A357" s="11"/>
      <c r="B357" s="11"/>
      <c r="C357" s="11"/>
      <c r="D357" s="11"/>
      <c r="E357" s="88"/>
      <c r="F357" s="11"/>
      <c r="G357" s="11"/>
      <c r="H357" s="11"/>
      <c r="I357" s="11"/>
    </row>
    <row r="358" spans="1:9" ht="12.75">
      <c r="A358" s="11"/>
      <c r="B358" s="11"/>
      <c r="C358" s="11"/>
      <c r="D358" s="11"/>
      <c r="E358" s="88"/>
      <c r="F358" s="11"/>
      <c r="G358" s="11"/>
      <c r="H358" s="11"/>
      <c r="I358" s="11"/>
    </row>
    <row r="359" spans="1:9" ht="12.75">
      <c r="A359" s="11"/>
      <c r="B359" s="11"/>
      <c r="C359" s="11"/>
      <c r="D359" s="11"/>
      <c r="E359" s="88"/>
      <c r="F359" s="11"/>
      <c r="G359" s="11"/>
      <c r="H359" s="11"/>
      <c r="I359" s="11"/>
    </row>
    <row r="360" spans="1:9" ht="12.75">
      <c r="A360" s="11"/>
      <c r="B360" s="11"/>
      <c r="C360" s="11"/>
      <c r="D360" s="11"/>
      <c r="E360" s="88"/>
      <c r="F360" s="11"/>
      <c r="G360" s="11"/>
      <c r="H360" s="11"/>
      <c r="I360" s="11"/>
    </row>
    <row r="361" spans="1:9" ht="12.75">
      <c r="A361" s="11"/>
      <c r="B361" s="11"/>
      <c r="C361" s="11"/>
      <c r="D361" s="11"/>
      <c r="E361" s="88"/>
      <c r="F361" s="11"/>
      <c r="G361" s="11"/>
      <c r="H361" s="11"/>
      <c r="I361" s="11"/>
    </row>
    <row r="362" spans="1:9" ht="12.75">
      <c r="A362" s="11"/>
      <c r="B362" s="11"/>
      <c r="C362" s="11"/>
      <c r="D362" s="11"/>
      <c r="E362" s="88"/>
      <c r="F362" s="11"/>
      <c r="G362" s="11"/>
      <c r="H362" s="11"/>
      <c r="I362" s="11"/>
    </row>
    <row r="363" spans="1:9" ht="12.75">
      <c r="A363" s="11"/>
      <c r="B363" s="11"/>
      <c r="C363" s="11"/>
      <c r="D363" s="11"/>
      <c r="E363" s="88"/>
      <c r="F363" s="11"/>
      <c r="G363" s="11"/>
      <c r="H363" s="11"/>
      <c r="I363" s="11"/>
    </row>
    <row r="364" spans="1:9" ht="12.75">
      <c r="A364" s="11"/>
      <c r="B364" s="11"/>
      <c r="C364" s="11"/>
      <c r="D364" s="11"/>
      <c r="E364" s="88"/>
      <c r="F364" s="11"/>
      <c r="G364" s="11"/>
      <c r="H364" s="11"/>
      <c r="I364" s="11"/>
    </row>
    <row r="365" spans="1:9" ht="12.75">
      <c r="A365" s="11"/>
      <c r="B365" s="11"/>
      <c r="C365" s="11"/>
      <c r="D365" s="11"/>
      <c r="E365" s="88"/>
      <c r="F365" s="11"/>
      <c r="G365" s="11"/>
      <c r="H365" s="11"/>
      <c r="I365" s="11"/>
    </row>
    <row r="366" spans="1:9" ht="12.75">
      <c r="A366" s="11"/>
      <c r="B366" s="11"/>
      <c r="C366" s="11"/>
      <c r="D366" s="11"/>
      <c r="E366" s="88"/>
      <c r="F366" s="11"/>
      <c r="G366" s="11"/>
      <c r="H366" s="11"/>
      <c r="I366" s="11"/>
    </row>
    <row r="367" spans="1:9" ht="12.75">
      <c r="A367" s="11"/>
      <c r="B367" s="11"/>
      <c r="C367" s="11"/>
      <c r="D367" s="11"/>
      <c r="E367" s="88"/>
      <c r="F367" s="11"/>
      <c r="G367" s="11"/>
      <c r="H367" s="11"/>
      <c r="I367" s="11"/>
    </row>
    <row r="368" spans="1:9" ht="12.75">
      <c r="A368" s="11"/>
      <c r="B368" s="11"/>
      <c r="C368" s="11"/>
      <c r="D368" s="11"/>
      <c r="E368" s="88"/>
      <c r="F368" s="11"/>
      <c r="G368" s="11"/>
      <c r="H368" s="11"/>
      <c r="I368" s="11"/>
    </row>
    <row r="369" spans="1:9" ht="12.75">
      <c r="A369" s="11"/>
      <c r="B369" s="11"/>
      <c r="C369" s="11"/>
      <c r="D369" s="11"/>
      <c r="E369" s="88"/>
      <c r="F369" s="11"/>
      <c r="G369" s="11"/>
      <c r="H369" s="11"/>
      <c r="I369" s="11"/>
    </row>
    <row r="370" spans="1:9" ht="12.75">
      <c r="A370" s="11"/>
      <c r="B370" s="11"/>
      <c r="C370" s="11"/>
      <c r="D370" s="11"/>
      <c r="E370" s="88"/>
      <c r="F370" s="11"/>
      <c r="G370" s="11"/>
      <c r="H370" s="11"/>
      <c r="I370" s="11"/>
    </row>
    <row r="371" spans="1:9" ht="12.75">
      <c r="A371" s="11"/>
      <c r="B371" s="11"/>
      <c r="C371" s="11"/>
      <c r="D371" s="11"/>
      <c r="E371" s="88"/>
      <c r="F371" s="11"/>
      <c r="G371" s="11"/>
      <c r="H371" s="11"/>
      <c r="I371" s="11"/>
    </row>
    <row r="372" spans="1:9" ht="12.75">
      <c r="A372" s="11"/>
      <c r="B372" s="11"/>
      <c r="C372" s="11"/>
      <c r="D372" s="11"/>
      <c r="E372" s="88"/>
      <c r="F372" s="11"/>
      <c r="G372" s="11"/>
      <c r="H372" s="11"/>
      <c r="I372" s="11"/>
    </row>
    <row r="373" spans="1:9" ht="12.75">
      <c r="A373" s="11"/>
      <c r="B373" s="11"/>
      <c r="C373" s="11"/>
      <c r="D373" s="11"/>
      <c r="E373" s="88"/>
      <c r="F373" s="11"/>
      <c r="G373" s="11"/>
      <c r="H373" s="11"/>
      <c r="I373" s="11"/>
    </row>
    <row r="374" spans="1:9" ht="12.75">
      <c r="A374" s="11"/>
      <c r="B374" s="11"/>
      <c r="C374" s="11"/>
      <c r="D374" s="11"/>
      <c r="E374" s="88"/>
      <c r="F374" s="11"/>
      <c r="G374" s="11"/>
      <c r="H374" s="11"/>
      <c r="I374" s="11"/>
    </row>
    <row r="375" spans="1:9" ht="12.75">
      <c r="A375" s="11"/>
      <c r="B375" s="11"/>
      <c r="C375" s="11"/>
      <c r="D375" s="11"/>
      <c r="E375" s="88"/>
      <c r="F375" s="11"/>
      <c r="G375" s="11"/>
      <c r="H375" s="11"/>
      <c r="I375" s="11"/>
    </row>
    <row r="376" spans="1:9" ht="12.75">
      <c r="A376" s="11"/>
      <c r="B376" s="11"/>
      <c r="C376" s="11"/>
      <c r="D376" s="11"/>
      <c r="E376" s="88"/>
      <c r="F376" s="11"/>
      <c r="G376" s="11"/>
      <c r="H376" s="11"/>
      <c r="I376" s="11"/>
    </row>
    <row r="377" spans="1:9" ht="12.75">
      <c r="A377" s="11"/>
      <c r="B377" s="11"/>
      <c r="C377" s="11"/>
      <c r="D377" s="11"/>
      <c r="E377" s="88"/>
      <c r="F377" s="11"/>
      <c r="G377" s="11"/>
      <c r="H377" s="11"/>
      <c r="I377" s="11"/>
    </row>
    <row r="378" spans="1:9" ht="12.75">
      <c r="A378" s="11"/>
      <c r="B378" s="11"/>
      <c r="C378" s="11"/>
      <c r="D378" s="11"/>
      <c r="E378" s="88"/>
      <c r="F378" s="11"/>
      <c r="G378" s="11"/>
      <c r="H378" s="11"/>
      <c r="I378" s="11"/>
    </row>
    <row r="379" spans="1:9" ht="12.75">
      <c r="A379" s="11"/>
      <c r="B379" s="11"/>
      <c r="C379" s="11"/>
      <c r="D379" s="11"/>
      <c r="E379" s="88"/>
      <c r="F379" s="11"/>
      <c r="G379" s="11"/>
      <c r="H379" s="11"/>
      <c r="I379" s="11"/>
    </row>
    <row r="380" spans="1:9" ht="12.75">
      <c r="A380" s="11"/>
      <c r="B380" s="11"/>
      <c r="C380" s="11"/>
      <c r="D380" s="11"/>
      <c r="E380" s="88"/>
      <c r="F380" s="11"/>
      <c r="G380" s="11"/>
      <c r="H380" s="11"/>
      <c r="I380" s="11"/>
    </row>
    <row r="381" spans="1:9" ht="12.75">
      <c r="A381" s="11"/>
      <c r="B381" s="11"/>
      <c r="C381" s="11"/>
      <c r="D381" s="11"/>
      <c r="E381" s="88"/>
      <c r="F381" s="11"/>
      <c r="G381" s="11"/>
      <c r="H381" s="11"/>
      <c r="I381" s="11"/>
    </row>
    <row r="382" spans="1:9" ht="12.75">
      <c r="A382" s="11"/>
      <c r="B382" s="11"/>
      <c r="C382" s="11"/>
      <c r="D382" s="11"/>
      <c r="E382" s="88"/>
      <c r="F382" s="11"/>
      <c r="G382" s="11"/>
      <c r="H382" s="11"/>
      <c r="I382" s="11"/>
    </row>
    <row r="383" spans="1:9" ht="12.75">
      <c r="A383" s="11"/>
      <c r="B383" s="11"/>
      <c r="C383" s="11"/>
      <c r="D383" s="11"/>
      <c r="E383" s="88"/>
      <c r="F383" s="11"/>
      <c r="G383" s="11"/>
      <c r="H383" s="11"/>
      <c r="I383" s="11"/>
    </row>
    <row r="384" spans="1:9" ht="12.75">
      <c r="A384" s="11"/>
      <c r="B384" s="11"/>
      <c r="C384" s="11"/>
      <c r="D384" s="11"/>
      <c r="E384" s="88"/>
      <c r="F384" s="11"/>
      <c r="G384" s="11"/>
      <c r="H384" s="11"/>
      <c r="I384" s="11"/>
    </row>
    <row r="385" spans="1:9" ht="12.75">
      <c r="A385" s="11"/>
      <c r="B385" s="11"/>
      <c r="C385" s="11"/>
      <c r="D385" s="11"/>
      <c r="E385" s="88"/>
      <c r="F385" s="11"/>
      <c r="G385" s="11"/>
      <c r="H385" s="11"/>
      <c r="I385" s="11"/>
    </row>
    <row r="386" spans="1:9" ht="12.75">
      <c r="A386" s="11"/>
      <c r="B386" s="11"/>
      <c r="C386" s="11"/>
      <c r="D386" s="11"/>
      <c r="E386" s="88"/>
      <c r="F386" s="11"/>
      <c r="G386" s="11"/>
      <c r="H386" s="11"/>
      <c r="I386" s="11"/>
    </row>
    <row r="387" spans="1:9" ht="12.75">
      <c r="A387" s="11"/>
      <c r="B387" s="11"/>
      <c r="C387" s="11"/>
      <c r="D387" s="11"/>
      <c r="E387" s="88"/>
      <c r="F387" s="11"/>
      <c r="G387" s="11"/>
      <c r="H387" s="11"/>
      <c r="I387" s="11"/>
    </row>
    <row r="388" spans="1:9" ht="12.75">
      <c r="A388" s="11"/>
      <c r="B388" s="11"/>
      <c r="C388" s="11"/>
      <c r="D388" s="11"/>
      <c r="E388" s="88"/>
      <c r="F388" s="11"/>
      <c r="G388" s="11"/>
      <c r="H388" s="11"/>
      <c r="I388" s="11"/>
    </row>
    <row r="389" spans="1:9" ht="12.75">
      <c r="A389" s="11"/>
      <c r="B389" s="11"/>
      <c r="C389" s="11"/>
      <c r="D389" s="11"/>
      <c r="E389" s="88"/>
      <c r="F389" s="11"/>
      <c r="G389" s="11"/>
      <c r="H389" s="11"/>
      <c r="I389" s="11"/>
    </row>
    <row r="390" spans="1:9" ht="12.75">
      <c r="A390" s="11"/>
      <c r="B390" s="11"/>
      <c r="C390" s="11"/>
      <c r="D390" s="11"/>
      <c r="E390" s="88"/>
      <c r="F390" s="11"/>
      <c r="G390" s="11"/>
      <c r="H390" s="11"/>
      <c r="I390" s="11"/>
    </row>
    <row r="391" spans="1:9" ht="12.75">
      <c r="A391" s="11"/>
      <c r="B391" s="11"/>
      <c r="C391" s="11"/>
      <c r="D391" s="11"/>
      <c r="E391" s="88"/>
      <c r="F391" s="11"/>
      <c r="G391" s="11"/>
      <c r="H391" s="11"/>
      <c r="I391" s="11"/>
    </row>
    <row r="392" spans="1:9" ht="12.75">
      <c r="A392" s="11"/>
      <c r="B392" s="11"/>
      <c r="C392" s="11"/>
      <c r="D392" s="11"/>
      <c r="E392" s="88"/>
      <c r="F392" s="11"/>
      <c r="G392" s="11"/>
      <c r="H392" s="11"/>
      <c r="I392" s="11"/>
    </row>
    <row r="393" spans="1:9" ht="12.75">
      <c r="A393" s="11"/>
      <c r="B393" s="11"/>
      <c r="C393" s="11"/>
      <c r="D393" s="11"/>
      <c r="E393" s="88"/>
      <c r="F393" s="11"/>
      <c r="G393" s="11"/>
      <c r="H393" s="11"/>
      <c r="I393" s="11"/>
    </row>
    <row r="394" spans="1:9" ht="12.75">
      <c r="A394" s="11"/>
      <c r="B394" s="11"/>
      <c r="C394" s="11"/>
      <c r="D394" s="11"/>
      <c r="E394" s="88"/>
      <c r="F394" s="11"/>
      <c r="G394" s="11"/>
      <c r="H394" s="11"/>
      <c r="I394" s="11"/>
    </row>
    <row r="395" spans="1:9" ht="12.75">
      <c r="A395" s="11"/>
      <c r="B395" s="11"/>
      <c r="C395" s="11"/>
      <c r="D395" s="11"/>
      <c r="E395" s="88"/>
      <c r="F395" s="11"/>
      <c r="G395" s="11"/>
      <c r="H395" s="11"/>
      <c r="I395" s="11"/>
    </row>
    <row r="396" spans="1:9" ht="12.75">
      <c r="A396" s="11"/>
      <c r="B396" s="11"/>
      <c r="C396" s="11"/>
      <c r="D396" s="11"/>
      <c r="E396" s="88"/>
      <c r="F396" s="11"/>
      <c r="G396" s="11"/>
      <c r="H396" s="11"/>
      <c r="I396" s="11"/>
    </row>
    <row r="397" spans="1:9" ht="12.75">
      <c r="A397" s="11"/>
      <c r="B397" s="11"/>
      <c r="C397" s="11"/>
      <c r="D397" s="11"/>
      <c r="E397" s="88"/>
      <c r="F397" s="11"/>
      <c r="G397" s="11"/>
      <c r="H397" s="11"/>
      <c r="I397" s="11"/>
    </row>
    <row r="398" spans="1:9" ht="12.75">
      <c r="A398" s="11"/>
      <c r="B398" s="11"/>
      <c r="C398" s="11"/>
      <c r="D398" s="11"/>
      <c r="E398" s="88"/>
      <c r="F398" s="11"/>
      <c r="G398" s="11"/>
      <c r="H398" s="11"/>
      <c r="I398" s="11"/>
    </row>
    <row r="399" spans="1:9" ht="12.75">
      <c r="A399" s="11"/>
      <c r="B399" s="11"/>
      <c r="C399" s="11"/>
      <c r="D399" s="11"/>
      <c r="E399" s="88"/>
      <c r="F399" s="11"/>
      <c r="G399" s="11"/>
      <c r="H399" s="11"/>
      <c r="I399" s="11"/>
    </row>
    <row r="400" spans="1:9" ht="12.75">
      <c r="A400" s="11"/>
      <c r="B400" s="11"/>
      <c r="C400" s="11"/>
      <c r="D400" s="11"/>
      <c r="E400" s="88"/>
      <c r="F400" s="11"/>
      <c r="G400" s="11"/>
      <c r="H400" s="11"/>
      <c r="I400" s="11"/>
    </row>
    <row r="401" spans="1:9" ht="12.75">
      <c r="A401" s="11"/>
      <c r="B401" s="11"/>
      <c r="C401" s="11"/>
      <c r="D401" s="11"/>
      <c r="E401" s="88"/>
      <c r="F401" s="11"/>
      <c r="G401" s="11"/>
      <c r="H401" s="11"/>
      <c r="I401" s="11"/>
    </row>
    <row r="402" spans="1:9" ht="12.75">
      <c r="A402" s="11"/>
      <c r="B402" s="11"/>
      <c r="C402" s="11"/>
      <c r="D402" s="11"/>
      <c r="E402" s="88"/>
      <c r="F402" s="11"/>
      <c r="G402" s="11"/>
      <c r="H402" s="11"/>
      <c r="I402" s="11"/>
    </row>
    <row r="403" spans="1:9" ht="12.75">
      <c r="A403" s="11"/>
      <c r="B403" s="11"/>
      <c r="C403" s="11"/>
      <c r="D403" s="11"/>
      <c r="E403" s="88"/>
      <c r="F403" s="11"/>
      <c r="G403" s="11"/>
      <c r="H403" s="11"/>
      <c r="I403" s="11"/>
    </row>
    <row r="404" spans="1:9" ht="12.75">
      <c r="A404" s="11"/>
      <c r="B404" s="11"/>
      <c r="C404" s="11"/>
      <c r="D404" s="11"/>
      <c r="E404" s="88"/>
      <c r="F404" s="11"/>
      <c r="G404" s="11"/>
      <c r="H404" s="11"/>
      <c r="I404" s="11"/>
    </row>
    <row r="405" spans="1:9" ht="12.75">
      <c r="A405" s="11"/>
      <c r="B405" s="11"/>
      <c r="C405" s="11"/>
      <c r="D405" s="11"/>
      <c r="E405" s="88"/>
      <c r="F405" s="11"/>
      <c r="G405" s="11"/>
      <c r="H405" s="11"/>
      <c r="I405" s="11"/>
    </row>
    <row r="406" spans="1:9" ht="12.75">
      <c r="A406" s="11"/>
      <c r="B406" s="11"/>
      <c r="C406" s="11"/>
      <c r="D406" s="11"/>
      <c r="E406" s="88"/>
      <c r="F406" s="11"/>
      <c r="G406" s="11"/>
      <c r="H406" s="11"/>
      <c r="I406" s="11"/>
    </row>
  </sheetData>
  <sheetProtection password="EF65" sheet="1" objects="1" scenarios="1"/>
  <mergeCells count="13">
    <mergeCell ref="A1:I1"/>
    <mergeCell ref="B6:C6"/>
    <mergeCell ref="A9:B13"/>
    <mergeCell ref="A16:B22"/>
    <mergeCell ref="A40:B41"/>
    <mergeCell ref="A42:I42"/>
    <mergeCell ref="D3:D5"/>
    <mergeCell ref="A2:C2"/>
    <mergeCell ref="A3:C5"/>
    <mergeCell ref="E3:E5"/>
    <mergeCell ref="F2:H3"/>
    <mergeCell ref="A25:B32"/>
    <mergeCell ref="A35:B37"/>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scale="99"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sheetPr>
  <dimension ref="A1:G242"/>
  <sheetViews>
    <sheetView showOutlineSymbols="0" workbookViewId="0" topLeftCell="A1">
      <selection activeCell="F8" sqref="F8"/>
    </sheetView>
  </sheetViews>
  <sheetFormatPr defaultColWidth="9.140625" defaultRowHeight="12.75"/>
  <cols>
    <col min="1" max="3" width="2.7109375" style="14" customWidth="1"/>
    <col min="4" max="4" width="58.421875" style="14" customWidth="1"/>
    <col min="5" max="5" width="5.7109375" style="91" customWidth="1"/>
    <col min="6" max="7" width="13.7109375" style="15" customWidth="1"/>
    <col min="8" max="36" width="9.140625" style="17" customWidth="1"/>
    <col min="37" max="16384" width="9.140625" style="16" customWidth="1"/>
  </cols>
  <sheetData>
    <row r="1" spans="1:7" ht="16.5" customHeight="1" thickBot="1">
      <c r="A1" s="447"/>
      <c r="B1" s="448"/>
      <c r="C1" s="448"/>
      <c r="D1" s="448"/>
      <c r="E1" s="448"/>
      <c r="F1" s="448"/>
      <c r="G1" s="448"/>
    </row>
    <row r="2" spans="1:7" ht="15" customHeight="1">
      <c r="A2" s="390" t="s">
        <v>318</v>
      </c>
      <c r="B2" s="426"/>
      <c r="C2" s="427"/>
      <c r="D2" s="157" t="s">
        <v>97</v>
      </c>
      <c r="E2" s="192" t="s">
        <v>16</v>
      </c>
      <c r="F2" s="198" t="s">
        <v>135</v>
      </c>
      <c r="G2" s="158" t="s">
        <v>48</v>
      </c>
    </row>
    <row r="3" spans="1:7" ht="15" customHeight="1">
      <c r="A3" s="391" t="s">
        <v>2</v>
      </c>
      <c r="B3" s="428"/>
      <c r="C3" s="429"/>
      <c r="D3" s="317" t="s">
        <v>8</v>
      </c>
      <c r="E3" s="434" t="s">
        <v>17</v>
      </c>
      <c r="F3" s="86" t="s">
        <v>49</v>
      </c>
      <c r="G3" s="161" t="s">
        <v>49</v>
      </c>
    </row>
    <row r="4" spans="1:7" ht="15" customHeight="1" thickBot="1">
      <c r="A4" s="431"/>
      <c r="B4" s="432"/>
      <c r="C4" s="433"/>
      <c r="D4" s="450"/>
      <c r="E4" s="449"/>
      <c r="F4" s="164">
        <v>5</v>
      </c>
      <c r="G4" s="167">
        <v>6</v>
      </c>
    </row>
    <row r="5" spans="1:7" ht="18" customHeight="1">
      <c r="A5" s="387"/>
      <c r="B5" s="451"/>
      <c r="C5" s="452"/>
      <c r="D5" s="199" t="s">
        <v>581</v>
      </c>
      <c r="E5" s="184" t="s">
        <v>112</v>
      </c>
      <c r="F5" s="200">
        <f>IF(F6+F25+'R4'!G21&lt;800,F6+F25+'R4'!G21,T("LIMIT"))</f>
        <v>0</v>
      </c>
      <c r="G5" s="171">
        <f>IF(G6+G25+'R4'!H21&lt;800,G6+G25+'R4'!H21,T("LIMIT"))</f>
        <v>0</v>
      </c>
    </row>
    <row r="6" spans="1:7" ht="18" customHeight="1">
      <c r="A6" s="172" t="s">
        <v>0</v>
      </c>
      <c r="B6" s="385"/>
      <c r="C6" s="453"/>
      <c r="D6" s="194" t="s">
        <v>582</v>
      </c>
      <c r="E6" s="184" t="s">
        <v>113</v>
      </c>
      <c r="F6" s="179">
        <f>F7+F11+F17+F20+F23</f>
        <v>0</v>
      </c>
      <c r="G6" s="180">
        <f>G7+G11+G17+G20+G23</f>
        <v>0</v>
      </c>
    </row>
    <row r="7" spans="1:7" ht="18" customHeight="1">
      <c r="A7" s="181" t="s">
        <v>0</v>
      </c>
      <c r="B7" s="182" t="s">
        <v>3</v>
      </c>
      <c r="C7" s="201"/>
      <c r="D7" s="194" t="s">
        <v>507</v>
      </c>
      <c r="E7" s="184" t="s">
        <v>114</v>
      </c>
      <c r="F7" s="179">
        <f>F8+F10+F9</f>
        <v>0</v>
      </c>
      <c r="G7" s="180">
        <f>G8+G10+G9</f>
        <v>0</v>
      </c>
    </row>
    <row r="8" spans="1:7" ht="18" customHeight="1">
      <c r="A8" s="391"/>
      <c r="B8" s="428"/>
      <c r="C8" s="162">
        <v>1</v>
      </c>
      <c r="D8" s="195" t="s">
        <v>321</v>
      </c>
      <c r="E8" s="184" t="s">
        <v>115</v>
      </c>
      <c r="F8" s="176">
        <v>0</v>
      </c>
      <c r="G8" s="178">
        <v>0</v>
      </c>
    </row>
    <row r="9" spans="1:7" ht="18" customHeight="1">
      <c r="A9" s="391"/>
      <c r="B9" s="428"/>
      <c r="C9" s="162">
        <v>2</v>
      </c>
      <c r="D9" s="195" t="s">
        <v>412</v>
      </c>
      <c r="E9" s="184" t="s">
        <v>116</v>
      </c>
      <c r="F9" s="176">
        <v>0</v>
      </c>
      <c r="G9" s="178">
        <v>0</v>
      </c>
    </row>
    <row r="10" spans="1:7" ht="18" customHeight="1">
      <c r="A10" s="454"/>
      <c r="B10" s="438"/>
      <c r="C10" s="197">
        <v>3</v>
      </c>
      <c r="D10" s="195" t="s">
        <v>348</v>
      </c>
      <c r="E10" s="184" t="s">
        <v>117</v>
      </c>
      <c r="F10" s="176">
        <v>0</v>
      </c>
      <c r="G10" s="178">
        <v>0</v>
      </c>
    </row>
    <row r="11" spans="1:7" ht="18" customHeight="1">
      <c r="A11" s="181" t="s">
        <v>0</v>
      </c>
      <c r="B11" s="182" t="s">
        <v>4</v>
      </c>
      <c r="C11" s="201"/>
      <c r="D11" s="194" t="s">
        <v>583</v>
      </c>
      <c r="E11" s="184" t="s">
        <v>118</v>
      </c>
      <c r="F11" s="179">
        <f>SUM(F12:F16)</f>
        <v>0</v>
      </c>
      <c r="G11" s="180">
        <f>SUM(G12:G16)</f>
        <v>0</v>
      </c>
    </row>
    <row r="12" spans="1:7" ht="18" customHeight="1">
      <c r="A12" s="159" t="s">
        <v>0</v>
      </c>
      <c r="B12" s="86" t="s">
        <v>4</v>
      </c>
      <c r="C12" s="162">
        <v>1</v>
      </c>
      <c r="D12" s="195" t="s">
        <v>98</v>
      </c>
      <c r="E12" s="184" t="s">
        <v>119</v>
      </c>
      <c r="F12" s="176">
        <v>0</v>
      </c>
      <c r="G12" s="178">
        <v>0</v>
      </c>
    </row>
    <row r="13" spans="1:7" ht="18" customHeight="1">
      <c r="A13" s="391"/>
      <c r="B13" s="428"/>
      <c r="C13" s="162">
        <v>2</v>
      </c>
      <c r="D13" s="195" t="s">
        <v>99</v>
      </c>
      <c r="E13" s="184" t="s">
        <v>120</v>
      </c>
      <c r="F13" s="176">
        <v>0</v>
      </c>
      <c r="G13" s="178">
        <v>0</v>
      </c>
    </row>
    <row r="14" spans="1:7" ht="18" customHeight="1">
      <c r="A14" s="430"/>
      <c r="B14" s="428"/>
      <c r="C14" s="162">
        <v>3</v>
      </c>
      <c r="D14" s="195" t="s">
        <v>349</v>
      </c>
      <c r="E14" s="184" t="s">
        <v>460</v>
      </c>
      <c r="F14" s="176">
        <v>0</v>
      </c>
      <c r="G14" s="178">
        <v>0</v>
      </c>
    </row>
    <row r="15" spans="1:7" ht="18" customHeight="1">
      <c r="A15" s="430"/>
      <c r="B15" s="428"/>
      <c r="C15" s="162">
        <v>4</v>
      </c>
      <c r="D15" s="195" t="s">
        <v>578</v>
      </c>
      <c r="E15" s="184" t="s">
        <v>121</v>
      </c>
      <c r="F15" s="176">
        <v>0</v>
      </c>
      <c r="G15" s="178">
        <v>0</v>
      </c>
    </row>
    <row r="16" spans="1:7" ht="18" customHeight="1">
      <c r="A16" s="454"/>
      <c r="B16" s="438"/>
      <c r="C16" s="197">
        <v>5</v>
      </c>
      <c r="D16" s="195" t="s">
        <v>579</v>
      </c>
      <c r="E16" s="184" t="s">
        <v>122</v>
      </c>
      <c r="F16" s="176">
        <v>0</v>
      </c>
      <c r="G16" s="178">
        <v>0</v>
      </c>
    </row>
    <row r="17" spans="1:7" ht="18" customHeight="1">
      <c r="A17" s="181" t="s">
        <v>0</v>
      </c>
      <c r="B17" s="182" t="s">
        <v>5</v>
      </c>
      <c r="C17" s="201"/>
      <c r="D17" s="194" t="s">
        <v>584</v>
      </c>
      <c r="E17" s="184" t="s">
        <v>123</v>
      </c>
      <c r="F17" s="179">
        <f>SUM(F18:F19)</f>
        <v>0</v>
      </c>
      <c r="G17" s="180">
        <f>SUM(G18:G19)</f>
        <v>0</v>
      </c>
    </row>
    <row r="18" spans="1:7" ht="18" customHeight="1">
      <c r="A18" s="159" t="s">
        <v>0</v>
      </c>
      <c r="B18" s="86" t="s">
        <v>5</v>
      </c>
      <c r="C18" s="162">
        <v>1</v>
      </c>
      <c r="D18" s="195" t="s">
        <v>410</v>
      </c>
      <c r="E18" s="184" t="s">
        <v>124</v>
      </c>
      <c r="F18" s="176">
        <v>0</v>
      </c>
      <c r="G18" s="178">
        <v>0</v>
      </c>
    </row>
    <row r="19" spans="1:7" ht="18" customHeight="1">
      <c r="A19" s="454"/>
      <c r="B19" s="438"/>
      <c r="C19" s="197">
        <v>2</v>
      </c>
      <c r="D19" s="195" t="s">
        <v>100</v>
      </c>
      <c r="E19" s="184" t="s">
        <v>125</v>
      </c>
      <c r="F19" s="176">
        <v>0</v>
      </c>
      <c r="G19" s="178">
        <v>0</v>
      </c>
    </row>
    <row r="20" spans="1:7" ht="18" customHeight="1">
      <c r="A20" s="181" t="s">
        <v>0</v>
      </c>
      <c r="B20" s="182" t="s">
        <v>52</v>
      </c>
      <c r="C20" s="201"/>
      <c r="D20" s="194" t="s">
        <v>585</v>
      </c>
      <c r="E20" s="184" t="s">
        <v>126</v>
      </c>
      <c r="F20" s="179">
        <f>F21+F22</f>
        <v>0</v>
      </c>
      <c r="G20" s="180">
        <f>G21+G22</f>
        <v>0</v>
      </c>
    </row>
    <row r="21" spans="1:7" ht="18" customHeight="1">
      <c r="A21" s="159" t="s">
        <v>0</v>
      </c>
      <c r="B21" s="86" t="s">
        <v>52</v>
      </c>
      <c r="C21" s="162">
        <v>1</v>
      </c>
      <c r="D21" s="195" t="s">
        <v>101</v>
      </c>
      <c r="E21" s="184" t="s">
        <v>127</v>
      </c>
      <c r="F21" s="176">
        <v>0</v>
      </c>
      <c r="G21" s="178">
        <v>0</v>
      </c>
    </row>
    <row r="22" spans="1:7" ht="18" customHeight="1">
      <c r="A22" s="455"/>
      <c r="B22" s="438"/>
      <c r="C22" s="197">
        <v>2</v>
      </c>
      <c r="D22" s="195" t="s">
        <v>102</v>
      </c>
      <c r="E22" s="184" t="s">
        <v>128</v>
      </c>
      <c r="F22" s="176">
        <v>0</v>
      </c>
      <c r="G22" s="178">
        <v>0</v>
      </c>
    </row>
    <row r="23" spans="1:7" ht="18" customHeight="1">
      <c r="A23" s="181" t="s">
        <v>0</v>
      </c>
      <c r="B23" s="182" t="s">
        <v>96</v>
      </c>
      <c r="C23" s="201"/>
      <c r="D23" s="203" t="s">
        <v>411</v>
      </c>
      <c r="E23" s="204" t="s">
        <v>129</v>
      </c>
      <c r="F23" s="456">
        <f>'R1'!K14-F7-F11-F17-F20-F25-'R4'!G21</f>
        <v>0</v>
      </c>
      <c r="G23" s="458">
        <f>'R1'!L14-G7-G11-G17-G20-G25-'R4'!H21</f>
        <v>0</v>
      </c>
    </row>
    <row r="24" spans="1:7" ht="18" customHeight="1">
      <c r="A24" s="455"/>
      <c r="B24" s="438"/>
      <c r="C24" s="439"/>
      <c r="D24" s="205" t="s">
        <v>586</v>
      </c>
      <c r="E24" s="206"/>
      <c r="F24" s="457"/>
      <c r="G24" s="459"/>
    </row>
    <row r="25" spans="1:7" ht="18" customHeight="1">
      <c r="A25" s="172" t="s">
        <v>1</v>
      </c>
      <c r="B25" s="385"/>
      <c r="C25" s="453"/>
      <c r="D25" s="194" t="s">
        <v>587</v>
      </c>
      <c r="E25" s="184" t="s">
        <v>130</v>
      </c>
      <c r="F25" s="179">
        <f>F26+F31+'R4'!G5+'R4'!G17</f>
        <v>0</v>
      </c>
      <c r="G25" s="180">
        <f>G26+G31+'R4'!H5+'R4'!H17</f>
        <v>0</v>
      </c>
    </row>
    <row r="26" spans="1:7" ht="18" customHeight="1">
      <c r="A26" s="181" t="s">
        <v>1</v>
      </c>
      <c r="B26" s="182" t="s">
        <v>3</v>
      </c>
      <c r="C26" s="201"/>
      <c r="D26" s="194" t="s">
        <v>588</v>
      </c>
      <c r="E26" s="184" t="s">
        <v>131</v>
      </c>
      <c r="F26" s="179">
        <f>SUM(F27:F30)</f>
        <v>0</v>
      </c>
      <c r="G26" s="180">
        <f>SUM(G27:G30)</f>
        <v>0</v>
      </c>
    </row>
    <row r="27" spans="1:7" ht="18" customHeight="1">
      <c r="A27" s="159" t="s">
        <v>1</v>
      </c>
      <c r="B27" s="86" t="s">
        <v>3</v>
      </c>
      <c r="C27" s="162">
        <v>1</v>
      </c>
      <c r="D27" s="195" t="s">
        <v>413</v>
      </c>
      <c r="E27" s="184" t="s">
        <v>132</v>
      </c>
      <c r="F27" s="176">
        <v>0</v>
      </c>
      <c r="G27" s="178">
        <v>0</v>
      </c>
    </row>
    <row r="28" spans="1:7" ht="18" customHeight="1">
      <c r="A28" s="391"/>
      <c r="B28" s="428"/>
      <c r="C28" s="162">
        <v>2</v>
      </c>
      <c r="D28" s="195" t="s">
        <v>414</v>
      </c>
      <c r="E28" s="184" t="s">
        <v>133</v>
      </c>
      <c r="F28" s="176">
        <v>0</v>
      </c>
      <c r="G28" s="178">
        <v>0</v>
      </c>
    </row>
    <row r="29" spans="1:7" ht="18" customHeight="1">
      <c r="A29" s="391"/>
      <c r="B29" s="428"/>
      <c r="C29" s="162">
        <v>3</v>
      </c>
      <c r="D29" s="195" t="s">
        <v>350</v>
      </c>
      <c r="E29" s="184" t="s">
        <v>134</v>
      </c>
      <c r="F29" s="176">
        <v>0</v>
      </c>
      <c r="G29" s="178">
        <v>0</v>
      </c>
    </row>
    <row r="30" spans="1:7" ht="18" customHeight="1">
      <c r="A30" s="454"/>
      <c r="B30" s="438"/>
      <c r="C30" s="197">
        <v>4</v>
      </c>
      <c r="D30" s="195" t="s">
        <v>103</v>
      </c>
      <c r="E30" s="184" t="s">
        <v>145</v>
      </c>
      <c r="F30" s="176">
        <v>0</v>
      </c>
      <c r="G30" s="178">
        <v>0</v>
      </c>
    </row>
    <row r="31" spans="1:7" ht="18" customHeight="1">
      <c r="A31" s="181" t="s">
        <v>1</v>
      </c>
      <c r="B31" s="182" t="s">
        <v>4</v>
      </c>
      <c r="C31" s="201"/>
      <c r="D31" s="194" t="s">
        <v>589</v>
      </c>
      <c r="E31" s="184" t="s">
        <v>146</v>
      </c>
      <c r="F31" s="179">
        <f>SUM(F32:F41)</f>
        <v>0</v>
      </c>
      <c r="G31" s="180">
        <f>SUM(G32:G41)</f>
        <v>0</v>
      </c>
    </row>
    <row r="32" spans="1:7" ht="18" customHeight="1">
      <c r="A32" s="159" t="s">
        <v>1</v>
      </c>
      <c r="B32" s="86" t="s">
        <v>4</v>
      </c>
      <c r="C32" s="162">
        <v>1</v>
      </c>
      <c r="D32" s="195" t="s">
        <v>418</v>
      </c>
      <c r="E32" s="184" t="s">
        <v>147</v>
      </c>
      <c r="F32" s="176">
        <v>0</v>
      </c>
      <c r="G32" s="178">
        <v>0</v>
      </c>
    </row>
    <row r="33" spans="1:7" ht="18" customHeight="1">
      <c r="A33" s="391"/>
      <c r="B33" s="428"/>
      <c r="C33" s="162">
        <v>2</v>
      </c>
      <c r="D33" s="195" t="s">
        <v>598</v>
      </c>
      <c r="E33" s="184" t="s">
        <v>148</v>
      </c>
      <c r="F33" s="176">
        <v>0</v>
      </c>
      <c r="G33" s="178">
        <v>0</v>
      </c>
    </row>
    <row r="34" spans="1:7" ht="18" customHeight="1">
      <c r="A34" s="430"/>
      <c r="B34" s="428"/>
      <c r="C34" s="162">
        <v>3</v>
      </c>
      <c r="D34" s="196" t="s">
        <v>505</v>
      </c>
      <c r="E34" s="184" t="s">
        <v>149</v>
      </c>
      <c r="F34" s="176">
        <v>0</v>
      </c>
      <c r="G34" s="178">
        <v>0</v>
      </c>
    </row>
    <row r="35" spans="1:7" ht="18" customHeight="1">
      <c r="A35" s="430"/>
      <c r="B35" s="428"/>
      <c r="C35" s="162">
        <v>4</v>
      </c>
      <c r="D35" s="196" t="s">
        <v>419</v>
      </c>
      <c r="E35" s="184" t="s">
        <v>150</v>
      </c>
      <c r="F35" s="176">
        <v>0</v>
      </c>
      <c r="G35" s="178">
        <v>0</v>
      </c>
    </row>
    <row r="36" spans="1:7" ht="18" customHeight="1">
      <c r="A36" s="430"/>
      <c r="B36" s="428"/>
      <c r="C36" s="162">
        <v>5</v>
      </c>
      <c r="D36" s="195" t="s">
        <v>104</v>
      </c>
      <c r="E36" s="184" t="s">
        <v>440</v>
      </c>
      <c r="F36" s="176">
        <v>0</v>
      </c>
      <c r="G36" s="178">
        <v>0</v>
      </c>
    </row>
    <row r="37" spans="1:7" ht="18" customHeight="1">
      <c r="A37" s="430"/>
      <c r="B37" s="428"/>
      <c r="C37" s="162">
        <v>6</v>
      </c>
      <c r="D37" s="195" t="s">
        <v>417</v>
      </c>
      <c r="E37" s="204" t="s">
        <v>151</v>
      </c>
      <c r="F37" s="176">
        <v>0</v>
      </c>
      <c r="G37" s="178">
        <v>0</v>
      </c>
    </row>
    <row r="38" spans="1:7" ht="18" customHeight="1">
      <c r="A38" s="430"/>
      <c r="B38" s="428"/>
      <c r="C38" s="162">
        <v>7</v>
      </c>
      <c r="D38" s="195" t="s">
        <v>105</v>
      </c>
      <c r="E38" s="204" t="s">
        <v>152</v>
      </c>
      <c r="F38" s="176">
        <v>0</v>
      </c>
      <c r="G38" s="178">
        <v>0</v>
      </c>
    </row>
    <row r="39" spans="1:7" ht="18" customHeight="1">
      <c r="A39" s="430"/>
      <c r="B39" s="428"/>
      <c r="C39" s="162">
        <v>8</v>
      </c>
      <c r="D39" s="207" t="s">
        <v>416</v>
      </c>
      <c r="E39" s="204" t="s">
        <v>153</v>
      </c>
      <c r="F39" s="176">
        <v>0</v>
      </c>
      <c r="G39" s="178">
        <v>0</v>
      </c>
    </row>
    <row r="40" spans="1:7" ht="18" customHeight="1">
      <c r="A40" s="430"/>
      <c r="B40" s="428"/>
      <c r="C40" s="162">
        <v>9</v>
      </c>
      <c r="D40" s="207" t="s">
        <v>139</v>
      </c>
      <c r="E40" s="204" t="s">
        <v>506</v>
      </c>
      <c r="F40" s="176">
        <v>0</v>
      </c>
      <c r="G40" s="178">
        <v>0</v>
      </c>
    </row>
    <row r="41" spans="1:7" ht="18" customHeight="1" thickBot="1">
      <c r="A41" s="431"/>
      <c r="B41" s="432"/>
      <c r="C41" s="164">
        <v>10</v>
      </c>
      <c r="D41" s="208" t="s">
        <v>415</v>
      </c>
      <c r="E41" s="186" t="s">
        <v>580</v>
      </c>
      <c r="F41" s="176">
        <v>0</v>
      </c>
      <c r="G41" s="178">
        <v>0</v>
      </c>
    </row>
    <row r="42" spans="1:7" ht="12.75">
      <c r="A42" s="423">
        <v>3</v>
      </c>
      <c r="B42" s="423"/>
      <c r="C42" s="423"/>
      <c r="D42" s="423"/>
      <c r="E42" s="423"/>
      <c r="F42" s="423"/>
      <c r="G42" s="423"/>
    </row>
    <row r="43" spans="1:7" ht="12.75">
      <c r="A43" s="18"/>
      <c r="B43" s="18"/>
      <c r="C43" s="18"/>
      <c r="D43" s="18"/>
      <c r="E43" s="90"/>
      <c r="F43" s="19"/>
      <c r="G43" s="19"/>
    </row>
    <row r="44" spans="1:7" ht="12.75">
      <c r="A44" s="18"/>
      <c r="B44" s="18"/>
      <c r="C44" s="18"/>
      <c r="D44" s="18"/>
      <c r="E44" s="90"/>
      <c r="F44" s="19"/>
      <c r="G44" s="19"/>
    </row>
    <row r="45" spans="1:7" ht="12.75">
      <c r="A45" s="18"/>
      <c r="B45" s="18"/>
      <c r="C45" s="18"/>
      <c r="D45" s="18"/>
      <c r="E45" s="90"/>
      <c r="F45" s="19"/>
      <c r="G45" s="19"/>
    </row>
    <row r="46" spans="1:7" ht="12.75">
      <c r="A46" s="18"/>
      <c r="B46" s="18"/>
      <c r="C46" s="18"/>
      <c r="D46" s="18"/>
      <c r="E46" s="90"/>
      <c r="F46" s="19"/>
      <c r="G46" s="19"/>
    </row>
    <row r="47" spans="1:7" ht="12.75">
      <c r="A47" s="18"/>
      <c r="B47" s="18"/>
      <c r="C47" s="18"/>
      <c r="D47" s="18"/>
      <c r="E47" s="90"/>
      <c r="F47" s="19"/>
      <c r="G47" s="19"/>
    </row>
    <row r="48" spans="1:7" ht="12.75">
      <c r="A48" s="18"/>
      <c r="B48" s="18"/>
      <c r="C48" s="18"/>
      <c r="D48" s="18"/>
      <c r="E48" s="90"/>
      <c r="F48" s="19"/>
      <c r="G48" s="19"/>
    </row>
    <row r="49" spans="1:7" ht="12.75">
      <c r="A49" s="18"/>
      <c r="B49" s="18"/>
      <c r="C49" s="18"/>
      <c r="D49" s="18"/>
      <c r="E49" s="90"/>
      <c r="F49" s="19"/>
      <c r="G49" s="19"/>
    </row>
    <row r="50" spans="1:7" ht="12.75">
      <c r="A50" s="18"/>
      <c r="B50" s="18"/>
      <c r="C50" s="18"/>
      <c r="D50" s="18"/>
      <c r="E50" s="90"/>
      <c r="F50" s="19"/>
      <c r="G50" s="19"/>
    </row>
    <row r="51" spans="1:7" ht="12.75">
      <c r="A51" s="18"/>
      <c r="B51" s="18"/>
      <c r="C51" s="18"/>
      <c r="D51" s="18"/>
      <c r="E51" s="90"/>
      <c r="F51" s="19"/>
      <c r="G51" s="19"/>
    </row>
    <row r="52" spans="1:7" ht="12.75">
      <c r="A52" s="18"/>
      <c r="B52" s="18"/>
      <c r="C52" s="18"/>
      <c r="D52" s="18"/>
      <c r="E52" s="90"/>
      <c r="F52" s="19"/>
      <c r="G52" s="19"/>
    </row>
    <row r="53" spans="1:7" ht="12.75">
      <c r="A53" s="18"/>
      <c r="B53" s="18"/>
      <c r="C53" s="18"/>
      <c r="D53" s="18"/>
      <c r="E53" s="90"/>
      <c r="F53" s="19"/>
      <c r="G53" s="19"/>
    </row>
    <row r="54" spans="1:7" ht="12.75">
      <c r="A54" s="18"/>
      <c r="B54" s="18"/>
      <c r="C54" s="18"/>
      <c r="D54" s="18"/>
      <c r="E54" s="90"/>
      <c r="F54" s="19"/>
      <c r="G54" s="19"/>
    </row>
    <row r="55" spans="1:7" ht="12.75">
      <c r="A55" s="18"/>
      <c r="B55" s="18"/>
      <c r="C55" s="18"/>
      <c r="D55" s="18"/>
      <c r="E55" s="90"/>
      <c r="F55" s="19"/>
      <c r="G55" s="19"/>
    </row>
    <row r="56" spans="1:7" ht="12.75">
      <c r="A56" s="18"/>
      <c r="B56" s="18"/>
      <c r="C56" s="18"/>
      <c r="D56" s="18"/>
      <c r="E56" s="90"/>
      <c r="F56" s="19"/>
      <c r="G56" s="19"/>
    </row>
    <row r="57" spans="1:7" ht="12.75">
      <c r="A57" s="18"/>
      <c r="B57" s="18"/>
      <c r="C57" s="18"/>
      <c r="D57" s="18"/>
      <c r="E57" s="90"/>
      <c r="F57" s="19"/>
      <c r="G57" s="19"/>
    </row>
    <row r="58" spans="1:7" ht="12.75">
      <c r="A58" s="18"/>
      <c r="B58" s="18"/>
      <c r="C58" s="18"/>
      <c r="D58" s="18"/>
      <c r="E58" s="90"/>
      <c r="F58" s="19"/>
      <c r="G58" s="19"/>
    </row>
    <row r="59" spans="1:7" ht="12.75">
      <c r="A59" s="18"/>
      <c r="B59" s="18"/>
      <c r="C59" s="18"/>
      <c r="D59" s="18"/>
      <c r="E59" s="90"/>
      <c r="F59" s="19"/>
      <c r="G59" s="19"/>
    </row>
    <row r="60" spans="1:7" ht="12.75">
      <c r="A60" s="18"/>
      <c r="B60" s="18"/>
      <c r="C60" s="18"/>
      <c r="D60" s="18"/>
      <c r="E60" s="90"/>
      <c r="F60" s="19"/>
      <c r="G60" s="19"/>
    </row>
    <row r="61" spans="1:7" ht="12.75">
      <c r="A61" s="18"/>
      <c r="B61" s="18"/>
      <c r="C61" s="18"/>
      <c r="D61" s="18"/>
      <c r="E61" s="90"/>
      <c r="F61" s="19"/>
      <c r="G61" s="19"/>
    </row>
    <row r="62" spans="1:7" ht="12.75">
      <c r="A62" s="18"/>
      <c r="B62" s="18"/>
      <c r="C62" s="18"/>
      <c r="D62" s="18"/>
      <c r="E62" s="90"/>
      <c r="F62" s="19"/>
      <c r="G62" s="19"/>
    </row>
    <row r="63" spans="1:7" ht="12.75">
      <c r="A63" s="18"/>
      <c r="B63" s="18"/>
      <c r="C63" s="18"/>
      <c r="D63" s="18"/>
      <c r="E63" s="90"/>
      <c r="F63" s="19"/>
      <c r="G63" s="19"/>
    </row>
    <row r="64" spans="1:7" ht="12.75">
      <c r="A64" s="18"/>
      <c r="B64" s="18"/>
      <c r="C64" s="18"/>
      <c r="D64" s="18"/>
      <c r="E64" s="90"/>
      <c r="F64" s="19"/>
      <c r="G64" s="19"/>
    </row>
    <row r="65" spans="1:7" ht="12.75">
      <c r="A65" s="18"/>
      <c r="B65" s="18"/>
      <c r="C65" s="18"/>
      <c r="D65" s="18"/>
      <c r="E65" s="90"/>
      <c r="F65" s="19"/>
      <c r="G65" s="19"/>
    </row>
    <row r="66" spans="1:7" ht="12.75">
      <c r="A66" s="18"/>
      <c r="B66" s="18"/>
      <c r="C66" s="18"/>
      <c r="D66" s="18"/>
      <c r="E66" s="90"/>
      <c r="F66" s="19"/>
      <c r="G66" s="19"/>
    </row>
    <row r="67" spans="1:7" ht="12.75">
      <c r="A67" s="18"/>
      <c r="B67" s="18"/>
      <c r="C67" s="18"/>
      <c r="D67" s="18"/>
      <c r="E67" s="90"/>
      <c r="F67" s="19"/>
      <c r="G67" s="19"/>
    </row>
    <row r="68" spans="1:7" ht="12.75">
      <c r="A68" s="18"/>
      <c r="B68" s="18"/>
      <c r="C68" s="18"/>
      <c r="D68" s="18"/>
      <c r="E68" s="90"/>
      <c r="F68" s="19"/>
      <c r="G68" s="19"/>
    </row>
    <row r="69" spans="1:7" ht="12.75">
      <c r="A69" s="18"/>
      <c r="B69" s="18"/>
      <c r="C69" s="18"/>
      <c r="D69" s="18"/>
      <c r="E69" s="90"/>
      <c r="F69" s="19"/>
      <c r="G69" s="19"/>
    </row>
    <row r="70" spans="1:7" ht="12.75">
      <c r="A70" s="18"/>
      <c r="B70" s="18"/>
      <c r="C70" s="18"/>
      <c r="D70" s="18"/>
      <c r="E70" s="90"/>
      <c r="F70" s="19"/>
      <c r="G70" s="19"/>
    </row>
    <row r="71" spans="1:7" ht="12.75">
      <c r="A71" s="18"/>
      <c r="B71" s="18"/>
      <c r="C71" s="18"/>
      <c r="D71" s="18"/>
      <c r="E71" s="90"/>
      <c r="F71" s="19"/>
      <c r="G71" s="19"/>
    </row>
    <row r="72" spans="1:7" ht="12.75">
      <c r="A72" s="18"/>
      <c r="B72" s="18"/>
      <c r="C72" s="18"/>
      <c r="D72" s="18"/>
      <c r="E72" s="90"/>
      <c r="F72" s="19"/>
      <c r="G72" s="19"/>
    </row>
    <row r="73" spans="1:7" ht="12.75">
      <c r="A73" s="18"/>
      <c r="B73" s="18"/>
      <c r="C73" s="18"/>
      <c r="D73" s="18"/>
      <c r="E73" s="90"/>
      <c r="F73" s="19"/>
      <c r="G73" s="19"/>
    </row>
    <row r="74" spans="1:7" ht="12.75">
      <c r="A74" s="18"/>
      <c r="B74" s="18"/>
      <c r="C74" s="18"/>
      <c r="D74" s="18"/>
      <c r="E74" s="90"/>
      <c r="F74" s="19"/>
      <c r="G74" s="19"/>
    </row>
    <row r="75" spans="1:7" ht="12.75">
      <c r="A75" s="18"/>
      <c r="B75" s="18"/>
      <c r="C75" s="18"/>
      <c r="D75" s="18"/>
      <c r="E75" s="90"/>
      <c r="F75" s="19"/>
      <c r="G75" s="19"/>
    </row>
    <row r="76" spans="1:7" ht="12.75">
      <c r="A76" s="18"/>
      <c r="B76" s="18"/>
      <c r="C76" s="18"/>
      <c r="D76" s="18"/>
      <c r="E76" s="90"/>
      <c r="F76" s="19"/>
      <c r="G76" s="19"/>
    </row>
    <row r="77" spans="1:7" ht="12.75">
      <c r="A77" s="18"/>
      <c r="B77" s="18"/>
      <c r="C77" s="18"/>
      <c r="D77" s="18"/>
      <c r="E77" s="90"/>
      <c r="F77" s="19"/>
      <c r="G77" s="19"/>
    </row>
    <row r="78" spans="1:7" ht="12.75">
      <c r="A78" s="18"/>
      <c r="B78" s="18"/>
      <c r="C78" s="18"/>
      <c r="D78" s="18"/>
      <c r="E78" s="90"/>
      <c r="F78" s="19"/>
      <c r="G78" s="19"/>
    </row>
    <row r="79" spans="1:7" ht="12.75">
      <c r="A79" s="18"/>
      <c r="B79" s="18"/>
      <c r="C79" s="18"/>
      <c r="D79" s="18"/>
      <c r="E79" s="90"/>
      <c r="F79" s="19"/>
      <c r="G79" s="19"/>
    </row>
    <row r="80" spans="1:7" ht="12.75">
      <c r="A80" s="18"/>
      <c r="B80" s="18"/>
      <c r="C80" s="18"/>
      <c r="D80" s="18"/>
      <c r="E80" s="90"/>
      <c r="F80" s="19"/>
      <c r="G80" s="19"/>
    </row>
    <row r="81" spans="1:7" ht="12.75">
      <c r="A81" s="18"/>
      <c r="B81" s="18"/>
      <c r="C81" s="18"/>
      <c r="D81" s="18"/>
      <c r="E81" s="90"/>
      <c r="F81" s="19"/>
      <c r="G81" s="19"/>
    </row>
    <row r="82" spans="1:7" ht="12.75">
      <c r="A82" s="18"/>
      <c r="B82" s="18"/>
      <c r="C82" s="18"/>
      <c r="D82" s="18"/>
      <c r="E82" s="90"/>
      <c r="F82" s="19"/>
      <c r="G82" s="19"/>
    </row>
    <row r="83" spans="1:7" ht="12.75">
      <c r="A83" s="18"/>
      <c r="B83" s="18"/>
      <c r="C83" s="18"/>
      <c r="D83" s="18"/>
      <c r="E83" s="90"/>
      <c r="F83" s="19"/>
      <c r="G83" s="19"/>
    </row>
    <row r="84" spans="1:7" ht="12.75">
      <c r="A84" s="18"/>
      <c r="B84" s="18"/>
      <c r="C84" s="18"/>
      <c r="D84" s="18"/>
      <c r="E84" s="90"/>
      <c r="F84" s="19"/>
      <c r="G84" s="19"/>
    </row>
    <row r="85" spans="1:7" ht="12.75">
      <c r="A85" s="18"/>
      <c r="B85" s="18"/>
      <c r="C85" s="18"/>
      <c r="D85" s="18"/>
      <c r="E85" s="90"/>
      <c r="F85" s="19"/>
      <c r="G85" s="19"/>
    </row>
    <row r="86" spans="1:7" ht="12.75">
      <c r="A86" s="18"/>
      <c r="B86" s="18"/>
      <c r="C86" s="18"/>
      <c r="D86" s="18"/>
      <c r="E86" s="90"/>
      <c r="F86" s="19"/>
      <c r="G86" s="19"/>
    </row>
    <row r="87" spans="1:7" ht="12.75">
      <c r="A87" s="18"/>
      <c r="B87" s="18"/>
      <c r="C87" s="18"/>
      <c r="D87" s="18"/>
      <c r="E87" s="90"/>
      <c r="F87" s="19"/>
      <c r="G87" s="19"/>
    </row>
    <row r="88" spans="1:7" ht="12.75">
      <c r="A88" s="18"/>
      <c r="B88" s="18"/>
      <c r="C88" s="18"/>
      <c r="D88" s="18"/>
      <c r="E88" s="90"/>
      <c r="F88" s="19"/>
      <c r="G88" s="19"/>
    </row>
    <row r="89" spans="1:7" ht="12.75">
      <c r="A89" s="18"/>
      <c r="B89" s="18"/>
      <c r="C89" s="18"/>
      <c r="D89" s="18"/>
      <c r="E89" s="90"/>
      <c r="F89" s="19"/>
      <c r="G89" s="19"/>
    </row>
    <row r="90" spans="1:7" ht="12.75">
      <c r="A90" s="18"/>
      <c r="B90" s="18"/>
      <c r="C90" s="18"/>
      <c r="D90" s="18"/>
      <c r="E90" s="90"/>
      <c r="F90" s="19"/>
      <c r="G90" s="19"/>
    </row>
    <row r="91" spans="1:7" ht="12.75">
      <c r="A91" s="18"/>
      <c r="B91" s="18"/>
      <c r="C91" s="18"/>
      <c r="D91" s="18"/>
      <c r="E91" s="90"/>
      <c r="F91" s="19"/>
      <c r="G91" s="19"/>
    </row>
    <row r="92" spans="1:7" ht="12.75">
      <c r="A92" s="18"/>
      <c r="B92" s="18"/>
      <c r="C92" s="18"/>
      <c r="D92" s="18"/>
      <c r="E92" s="90"/>
      <c r="F92" s="19"/>
      <c r="G92" s="19"/>
    </row>
    <row r="93" spans="1:7" ht="12.75">
      <c r="A93" s="18"/>
      <c r="B93" s="18"/>
      <c r="C93" s="18"/>
      <c r="D93" s="18"/>
      <c r="E93" s="90"/>
      <c r="F93" s="19"/>
      <c r="G93" s="19"/>
    </row>
    <row r="94" spans="1:7" ht="12.75">
      <c r="A94" s="18"/>
      <c r="B94" s="18"/>
      <c r="C94" s="18"/>
      <c r="D94" s="18"/>
      <c r="E94" s="90"/>
      <c r="F94" s="19"/>
      <c r="G94" s="19"/>
    </row>
    <row r="95" spans="1:7" ht="12.75">
      <c r="A95" s="18"/>
      <c r="B95" s="18"/>
      <c r="C95" s="18"/>
      <c r="D95" s="18"/>
      <c r="E95" s="90"/>
      <c r="F95" s="19"/>
      <c r="G95" s="19"/>
    </row>
    <row r="96" spans="1:7" ht="12.75">
      <c r="A96" s="18"/>
      <c r="B96" s="18"/>
      <c r="C96" s="18"/>
      <c r="D96" s="18"/>
      <c r="E96" s="90"/>
      <c r="F96" s="19"/>
      <c r="G96" s="19"/>
    </row>
    <row r="97" spans="1:7" ht="12.75">
      <c r="A97" s="18"/>
      <c r="B97" s="18"/>
      <c r="C97" s="18"/>
      <c r="D97" s="18"/>
      <c r="E97" s="90"/>
      <c r="F97" s="19"/>
      <c r="G97" s="19"/>
    </row>
    <row r="98" spans="1:7" ht="12.75">
      <c r="A98" s="18"/>
      <c r="B98" s="18"/>
      <c r="C98" s="18"/>
      <c r="D98" s="18"/>
      <c r="E98" s="90"/>
      <c r="F98" s="19"/>
      <c r="G98" s="19"/>
    </row>
    <row r="99" spans="1:7" ht="12.75">
      <c r="A99" s="18"/>
      <c r="B99" s="18"/>
      <c r="C99" s="18"/>
      <c r="D99" s="18"/>
      <c r="E99" s="90"/>
      <c r="F99" s="19"/>
      <c r="G99" s="19"/>
    </row>
    <row r="100" spans="1:7" ht="12.75">
      <c r="A100" s="18"/>
      <c r="B100" s="18"/>
      <c r="C100" s="18"/>
      <c r="D100" s="18"/>
      <c r="E100" s="90"/>
      <c r="F100" s="19"/>
      <c r="G100" s="19"/>
    </row>
    <row r="101" spans="1:7" ht="12.75">
      <c r="A101" s="18"/>
      <c r="B101" s="18"/>
      <c r="C101" s="18"/>
      <c r="D101" s="18"/>
      <c r="E101" s="90"/>
      <c r="F101" s="19"/>
      <c r="G101" s="19"/>
    </row>
    <row r="102" spans="1:7" ht="12.75">
      <c r="A102" s="18"/>
      <c r="B102" s="18"/>
      <c r="C102" s="18"/>
      <c r="D102" s="18"/>
      <c r="E102" s="90"/>
      <c r="F102" s="19"/>
      <c r="G102" s="19"/>
    </row>
    <row r="103" spans="1:7" ht="12.75">
      <c r="A103" s="18"/>
      <c r="B103" s="18"/>
      <c r="C103" s="18"/>
      <c r="D103" s="18"/>
      <c r="E103" s="90"/>
      <c r="F103" s="19"/>
      <c r="G103" s="19"/>
    </row>
    <row r="104" spans="1:7" ht="12.75">
      <c r="A104" s="18"/>
      <c r="B104" s="18"/>
      <c r="C104" s="18"/>
      <c r="D104" s="18"/>
      <c r="E104" s="90"/>
      <c r="F104" s="19"/>
      <c r="G104" s="19"/>
    </row>
    <row r="105" spans="1:7" ht="12.75">
      <c r="A105" s="18"/>
      <c r="B105" s="18"/>
      <c r="C105" s="18"/>
      <c r="D105" s="18"/>
      <c r="E105" s="90"/>
      <c r="F105" s="19"/>
      <c r="G105" s="19"/>
    </row>
    <row r="106" spans="1:7" ht="12.75">
      <c r="A106" s="18"/>
      <c r="B106" s="18"/>
      <c r="C106" s="18"/>
      <c r="D106" s="18"/>
      <c r="E106" s="90"/>
      <c r="F106" s="19"/>
      <c r="G106" s="19"/>
    </row>
    <row r="107" spans="1:7" ht="12.75">
      <c r="A107" s="18"/>
      <c r="B107" s="18"/>
      <c r="C107" s="18"/>
      <c r="D107" s="18"/>
      <c r="E107" s="90"/>
      <c r="F107" s="19"/>
      <c r="G107" s="19"/>
    </row>
    <row r="108" spans="1:7" ht="12.75">
      <c r="A108" s="18"/>
      <c r="B108" s="18"/>
      <c r="C108" s="18"/>
      <c r="D108" s="18"/>
      <c r="E108" s="90"/>
      <c r="F108" s="19"/>
      <c r="G108" s="19"/>
    </row>
    <row r="109" spans="1:7" ht="12.75">
      <c r="A109" s="18"/>
      <c r="B109" s="18"/>
      <c r="C109" s="18"/>
      <c r="D109" s="18"/>
      <c r="E109" s="90"/>
      <c r="F109" s="19"/>
      <c r="G109" s="19"/>
    </row>
    <row r="110" spans="1:7" ht="12.75">
      <c r="A110" s="18"/>
      <c r="B110" s="18"/>
      <c r="C110" s="18"/>
      <c r="D110" s="18"/>
      <c r="E110" s="90"/>
      <c r="F110" s="19"/>
      <c r="G110" s="19"/>
    </row>
    <row r="111" spans="1:7" ht="12.75">
      <c r="A111" s="18"/>
      <c r="B111" s="18"/>
      <c r="C111" s="18"/>
      <c r="D111" s="18"/>
      <c r="E111" s="90"/>
      <c r="F111" s="19"/>
      <c r="G111" s="19"/>
    </row>
    <row r="112" spans="1:7" ht="12.75">
      <c r="A112" s="18"/>
      <c r="B112" s="18"/>
      <c r="C112" s="18"/>
      <c r="D112" s="18"/>
      <c r="E112" s="90"/>
      <c r="F112" s="19"/>
      <c r="G112" s="19"/>
    </row>
    <row r="113" spans="1:7" ht="12.75">
      <c r="A113" s="18"/>
      <c r="B113" s="18"/>
      <c r="C113" s="18"/>
      <c r="D113" s="18"/>
      <c r="E113" s="90"/>
      <c r="F113" s="19"/>
      <c r="G113" s="19"/>
    </row>
    <row r="114" spans="1:7" ht="12.75">
      <c r="A114" s="18"/>
      <c r="B114" s="18"/>
      <c r="C114" s="18"/>
      <c r="D114" s="18"/>
      <c r="E114" s="90"/>
      <c r="F114" s="19"/>
      <c r="G114" s="19"/>
    </row>
    <row r="115" spans="1:7" ht="12.75">
      <c r="A115" s="18"/>
      <c r="B115" s="18"/>
      <c r="C115" s="18"/>
      <c r="D115" s="18"/>
      <c r="E115" s="90"/>
      <c r="F115" s="19"/>
      <c r="G115" s="19"/>
    </row>
    <row r="116" spans="1:7" ht="12.75">
      <c r="A116" s="18"/>
      <c r="B116" s="18"/>
      <c r="C116" s="18"/>
      <c r="D116" s="18"/>
      <c r="E116" s="90"/>
      <c r="F116" s="19"/>
      <c r="G116" s="19"/>
    </row>
    <row r="117" spans="1:7" ht="12.75">
      <c r="A117" s="18"/>
      <c r="B117" s="18"/>
      <c r="C117" s="18"/>
      <c r="D117" s="18"/>
      <c r="E117" s="90"/>
      <c r="F117" s="19"/>
      <c r="G117" s="19"/>
    </row>
    <row r="118" spans="1:7" ht="12.75">
      <c r="A118" s="18"/>
      <c r="B118" s="18"/>
      <c r="C118" s="18"/>
      <c r="D118" s="18"/>
      <c r="E118" s="90"/>
      <c r="F118" s="19"/>
      <c r="G118" s="19"/>
    </row>
    <row r="119" spans="1:7" ht="12.75">
      <c r="A119" s="18"/>
      <c r="B119" s="18"/>
      <c r="C119" s="18"/>
      <c r="D119" s="18"/>
      <c r="E119" s="90"/>
      <c r="F119" s="19"/>
      <c r="G119" s="19"/>
    </row>
    <row r="120" spans="1:7" ht="12.75">
      <c r="A120" s="18"/>
      <c r="B120" s="18"/>
      <c r="C120" s="18"/>
      <c r="D120" s="18"/>
      <c r="E120" s="90"/>
      <c r="F120" s="19"/>
      <c r="G120" s="19"/>
    </row>
    <row r="121" spans="1:7" ht="12.75">
      <c r="A121" s="18"/>
      <c r="B121" s="18"/>
      <c r="C121" s="18"/>
      <c r="D121" s="18"/>
      <c r="E121" s="90"/>
      <c r="F121" s="19"/>
      <c r="G121" s="19"/>
    </row>
    <row r="122" spans="1:7" ht="12.75">
      <c r="A122" s="18"/>
      <c r="B122" s="18"/>
      <c r="C122" s="18"/>
      <c r="D122" s="18"/>
      <c r="E122" s="90"/>
      <c r="F122" s="19"/>
      <c r="G122" s="19"/>
    </row>
    <row r="123" spans="1:7" ht="12.75">
      <c r="A123" s="18"/>
      <c r="B123" s="18"/>
      <c r="C123" s="18"/>
      <c r="D123" s="18"/>
      <c r="E123" s="90"/>
      <c r="F123" s="19"/>
      <c r="G123" s="19"/>
    </row>
    <row r="124" spans="1:7" ht="12.75">
      <c r="A124" s="18"/>
      <c r="B124" s="18"/>
      <c r="C124" s="18"/>
      <c r="D124" s="18"/>
      <c r="E124" s="90"/>
      <c r="F124" s="19"/>
      <c r="G124" s="19"/>
    </row>
    <row r="125" spans="1:7" ht="12.75">
      <c r="A125" s="18"/>
      <c r="B125" s="18"/>
      <c r="C125" s="18"/>
      <c r="D125" s="18"/>
      <c r="E125" s="90"/>
      <c r="F125" s="19"/>
      <c r="G125" s="19"/>
    </row>
    <row r="126" spans="1:7" ht="12.75">
      <c r="A126" s="18"/>
      <c r="B126" s="18"/>
      <c r="C126" s="18"/>
      <c r="D126" s="18"/>
      <c r="E126" s="90"/>
      <c r="F126" s="19"/>
      <c r="G126" s="19"/>
    </row>
    <row r="127" spans="1:7" ht="12.75">
      <c r="A127" s="18"/>
      <c r="B127" s="18"/>
      <c r="C127" s="18"/>
      <c r="D127" s="18"/>
      <c r="E127" s="90"/>
      <c r="F127" s="19"/>
      <c r="G127" s="19"/>
    </row>
    <row r="128" spans="1:7" ht="12.75">
      <c r="A128" s="18"/>
      <c r="B128" s="18"/>
      <c r="C128" s="18"/>
      <c r="D128" s="18"/>
      <c r="E128" s="90"/>
      <c r="F128" s="19"/>
      <c r="G128" s="19"/>
    </row>
    <row r="129" spans="1:7" ht="12.75">
      <c r="A129" s="18"/>
      <c r="B129" s="18"/>
      <c r="C129" s="18"/>
      <c r="D129" s="18"/>
      <c r="E129" s="90"/>
      <c r="F129" s="19"/>
      <c r="G129" s="19"/>
    </row>
    <row r="130" spans="1:7" ht="12.75">
      <c r="A130" s="18"/>
      <c r="B130" s="18"/>
      <c r="C130" s="18"/>
      <c r="D130" s="18"/>
      <c r="E130" s="90"/>
      <c r="F130" s="19"/>
      <c r="G130" s="19"/>
    </row>
    <row r="131" spans="1:7" ht="12.75">
      <c r="A131" s="18"/>
      <c r="B131" s="18"/>
      <c r="C131" s="18"/>
      <c r="D131" s="18"/>
      <c r="E131" s="90"/>
      <c r="F131" s="19"/>
      <c r="G131" s="19"/>
    </row>
    <row r="132" spans="1:7" ht="12.75">
      <c r="A132" s="18"/>
      <c r="B132" s="18"/>
      <c r="C132" s="18"/>
      <c r="D132" s="18"/>
      <c r="E132" s="90"/>
      <c r="F132" s="19"/>
      <c r="G132" s="19"/>
    </row>
    <row r="133" spans="1:7" ht="12.75">
      <c r="A133" s="18"/>
      <c r="B133" s="18"/>
      <c r="C133" s="18"/>
      <c r="D133" s="18"/>
      <c r="E133" s="90"/>
      <c r="F133" s="19"/>
      <c r="G133" s="19"/>
    </row>
    <row r="134" spans="1:7" ht="12.75">
      <c r="A134" s="18"/>
      <c r="B134" s="18"/>
      <c r="C134" s="18"/>
      <c r="D134" s="18"/>
      <c r="E134" s="90"/>
      <c r="F134" s="19"/>
      <c r="G134" s="19"/>
    </row>
    <row r="135" spans="1:7" ht="12.75">
      <c r="A135" s="18"/>
      <c r="B135" s="18"/>
      <c r="C135" s="18"/>
      <c r="D135" s="18"/>
      <c r="E135" s="90"/>
      <c r="F135" s="19"/>
      <c r="G135" s="19"/>
    </row>
    <row r="136" spans="1:7" ht="12.75">
      <c r="A136" s="18"/>
      <c r="B136" s="18"/>
      <c r="C136" s="18"/>
      <c r="D136" s="18"/>
      <c r="E136" s="90"/>
      <c r="F136" s="19"/>
      <c r="G136" s="19"/>
    </row>
    <row r="137" spans="1:7" ht="12.75">
      <c r="A137" s="18"/>
      <c r="B137" s="18"/>
      <c r="C137" s="18"/>
      <c r="D137" s="18"/>
      <c r="E137" s="90"/>
      <c r="F137" s="19"/>
      <c r="G137" s="19"/>
    </row>
    <row r="138" spans="1:7" ht="12.75">
      <c r="A138" s="18"/>
      <c r="B138" s="18"/>
      <c r="C138" s="18"/>
      <c r="D138" s="18"/>
      <c r="E138" s="90"/>
      <c r="F138" s="19"/>
      <c r="G138" s="19"/>
    </row>
    <row r="139" spans="1:7" ht="12.75">
      <c r="A139" s="18"/>
      <c r="B139" s="18"/>
      <c r="C139" s="18"/>
      <c r="D139" s="18"/>
      <c r="E139" s="90"/>
      <c r="F139" s="19"/>
      <c r="G139" s="19"/>
    </row>
    <row r="140" spans="1:7" ht="12.75">
      <c r="A140" s="18"/>
      <c r="B140" s="18"/>
      <c r="C140" s="18"/>
      <c r="D140" s="18"/>
      <c r="E140" s="90"/>
      <c r="F140" s="19"/>
      <c r="G140" s="19"/>
    </row>
    <row r="141" spans="1:7" ht="12.75">
      <c r="A141" s="18"/>
      <c r="B141" s="18"/>
      <c r="C141" s="18"/>
      <c r="D141" s="18"/>
      <c r="E141" s="90"/>
      <c r="F141" s="19"/>
      <c r="G141" s="19"/>
    </row>
    <row r="142" spans="1:7" ht="12.75">
      <c r="A142" s="18"/>
      <c r="B142" s="18"/>
      <c r="C142" s="18"/>
      <c r="D142" s="18"/>
      <c r="E142" s="90"/>
      <c r="F142" s="19"/>
      <c r="G142" s="19"/>
    </row>
    <row r="143" spans="1:7" ht="12.75">
      <c r="A143" s="18"/>
      <c r="B143" s="18"/>
      <c r="C143" s="18"/>
      <c r="D143" s="18"/>
      <c r="E143" s="90"/>
      <c r="F143" s="19"/>
      <c r="G143" s="19"/>
    </row>
    <row r="144" spans="1:7" ht="12.75">
      <c r="A144" s="18"/>
      <c r="B144" s="18"/>
      <c r="C144" s="18"/>
      <c r="D144" s="18"/>
      <c r="E144" s="90"/>
      <c r="F144" s="19"/>
      <c r="G144" s="19"/>
    </row>
    <row r="145" spans="1:7" ht="12.75">
      <c r="A145" s="18"/>
      <c r="B145" s="18"/>
      <c r="C145" s="18"/>
      <c r="D145" s="18"/>
      <c r="E145" s="90"/>
      <c r="F145" s="19"/>
      <c r="G145" s="19"/>
    </row>
    <row r="146" spans="1:7" ht="12.75">
      <c r="A146" s="18"/>
      <c r="B146" s="18"/>
      <c r="C146" s="18"/>
      <c r="D146" s="18"/>
      <c r="E146" s="90"/>
      <c r="F146" s="19"/>
      <c r="G146" s="19"/>
    </row>
    <row r="147" spans="1:7" ht="12.75">
      <c r="A147" s="18"/>
      <c r="B147" s="18"/>
      <c r="C147" s="18"/>
      <c r="D147" s="18"/>
      <c r="E147" s="90"/>
      <c r="F147" s="19"/>
      <c r="G147" s="19"/>
    </row>
    <row r="148" spans="1:7" ht="12.75">
      <c r="A148" s="18"/>
      <c r="B148" s="18"/>
      <c r="C148" s="18"/>
      <c r="D148" s="18"/>
      <c r="E148" s="90"/>
      <c r="F148" s="19"/>
      <c r="G148" s="19"/>
    </row>
    <row r="149" spans="1:7" ht="12.75">
      <c r="A149" s="18"/>
      <c r="B149" s="18"/>
      <c r="C149" s="18"/>
      <c r="D149" s="18"/>
      <c r="E149" s="90"/>
      <c r="F149" s="19"/>
      <c r="G149" s="19"/>
    </row>
    <row r="150" spans="1:7" ht="12.75">
      <c r="A150" s="18"/>
      <c r="B150" s="18"/>
      <c r="C150" s="18"/>
      <c r="D150" s="18"/>
      <c r="E150" s="90"/>
      <c r="F150" s="19"/>
      <c r="G150" s="19"/>
    </row>
    <row r="151" spans="1:7" ht="12.75">
      <c r="A151" s="18"/>
      <c r="B151" s="18"/>
      <c r="C151" s="18"/>
      <c r="D151" s="18"/>
      <c r="E151" s="90"/>
      <c r="F151" s="19"/>
      <c r="G151" s="19"/>
    </row>
    <row r="152" spans="1:7" ht="12.75">
      <c r="A152" s="18"/>
      <c r="B152" s="18"/>
      <c r="C152" s="18"/>
      <c r="D152" s="18"/>
      <c r="E152" s="90"/>
      <c r="F152" s="19"/>
      <c r="G152" s="19"/>
    </row>
    <row r="153" spans="1:7" ht="12.75">
      <c r="A153" s="18"/>
      <c r="B153" s="18"/>
      <c r="C153" s="18"/>
      <c r="D153" s="18"/>
      <c r="E153" s="90"/>
      <c r="F153" s="19"/>
      <c r="G153" s="19"/>
    </row>
    <row r="154" spans="1:7" ht="12.75">
      <c r="A154" s="18"/>
      <c r="B154" s="18"/>
      <c r="C154" s="18"/>
      <c r="D154" s="18"/>
      <c r="E154" s="90"/>
      <c r="F154" s="19"/>
      <c r="G154" s="19"/>
    </row>
    <row r="155" spans="1:7" ht="12.75">
      <c r="A155" s="18"/>
      <c r="B155" s="18"/>
      <c r="C155" s="18"/>
      <c r="D155" s="18"/>
      <c r="E155" s="90"/>
      <c r="F155" s="19"/>
      <c r="G155" s="19"/>
    </row>
    <row r="156" spans="1:7" ht="12.75">
      <c r="A156" s="18"/>
      <c r="B156" s="18"/>
      <c r="C156" s="18"/>
      <c r="D156" s="18"/>
      <c r="E156" s="90"/>
      <c r="F156" s="19"/>
      <c r="G156" s="19"/>
    </row>
    <row r="157" spans="1:7" ht="12.75">
      <c r="A157" s="18"/>
      <c r="B157" s="18"/>
      <c r="C157" s="18"/>
      <c r="D157" s="18"/>
      <c r="E157" s="90"/>
      <c r="F157" s="19"/>
      <c r="G157" s="19"/>
    </row>
    <row r="158" spans="1:7" ht="12.75">
      <c r="A158" s="18"/>
      <c r="B158" s="18"/>
      <c r="C158" s="18"/>
      <c r="D158" s="18"/>
      <c r="E158" s="90"/>
      <c r="F158" s="19"/>
      <c r="G158" s="19"/>
    </row>
    <row r="159" spans="1:7" ht="12.75">
      <c r="A159" s="18"/>
      <c r="B159" s="18"/>
      <c r="C159" s="18"/>
      <c r="D159" s="18"/>
      <c r="E159" s="90"/>
      <c r="F159" s="19"/>
      <c r="G159" s="19"/>
    </row>
    <row r="160" spans="1:7" ht="12.75">
      <c r="A160" s="18"/>
      <c r="B160" s="18"/>
      <c r="C160" s="18"/>
      <c r="D160" s="18"/>
      <c r="E160" s="90"/>
      <c r="F160" s="19"/>
      <c r="G160" s="19"/>
    </row>
    <row r="161" spans="1:7" ht="12.75">
      <c r="A161" s="18"/>
      <c r="B161" s="18"/>
      <c r="C161" s="18"/>
      <c r="D161" s="18"/>
      <c r="E161" s="90"/>
      <c r="F161" s="19"/>
      <c r="G161" s="19"/>
    </row>
    <row r="162" spans="1:7" ht="12.75">
      <c r="A162" s="18"/>
      <c r="B162" s="18"/>
      <c r="C162" s="18"/>
      <c r="D162" s="18"/>
      <c r="E162" s="90"/>
      <c r="F162" s="19"/>
      <c r="G162" s="19"/>
    </row>
    <row r="163" spans="1:7" ht="12.75">
      <c r="A163" s="18"/>
      <c r="B163" s="18"/>
      <c r="C163" s="18"/>
      <c r="D163" s="18"/>
      <c r="E163" s="90"/>
      <c r="F163" s="19"/>
      <c r="G163" s="19"/>
    </row>
    <row r="164" spans="1:7" ht="12.75">
      <c r="A164" s="18"/>
      <c r="B164" s="18"/>
      <c r="C164" s="18"/>
      <c r="D164" s="18"/>
      <c r="E164" s="90"/>
      <c r="F164" s="19"/>
      <c r="G164" s="19"/>
    </row>
    <row r="165" spans="1:7" ht="12.75">
      <c r="A165" s="18"/>
      <c r="B165" s="18"/>
      <c r="C165" s="18"/>
      <c r="D165" s="18"/>
      <c r="E165" s="90"/>
      <c r="F165" s="19"/>
      <c r="G165" s="19"/>
    </row>
    <row r="166" spans="1:7" ht="12.75">
      <c r="A166" s="18"/>
      <c r="B166" s="18"/>
      <c r="C166" s="18"/>
      <c r="D166" s="18"/>
      <c r="E166" s="90"/>
      <c r="F166" s="19"/>
      <c r="G166" s="19"/>
    </row>
    <row r="167" spans="1:7" ht="12.75">
      <c r="A167" s="18"/>
      <c r="B167" s="18"/>
      <c r="C167" s="18"/>
      <c r="D167" s="18"/>
      <c r="E167" s="90"/>
      <c r="F167" s="19"/>
      <c r="G167" s="19"/>
    </row>
    <row r="168" spans="1:7" ht="12.75">
      <c r="A168" s="18"/>
      <c r="B168" s="18"/>
      <c r="C168" s="18"/>
      <c r="D168" s="18"/>
      <c r="E168" s="90"/>
      <c r="F168" s="19"/>
      <c r="G168" s="19"/>
    </row>
    <row r="169" spans="1:7" ht="12.75">
      <c r="A169" s="18"/>
      <c r="B169" s="18"/>
      <c r="C169" s="18"/>
      <c r="D169" s="18"/>
      <c r="E169" s="90"/>
      <c r="F169" s="19"/>
      <c r="G169" s="19"/>
    </row>
    <row r="170" spans="1:7" ht="12.75">
      <c r="A170" s="18"/>
      <c r="B170" s="18"/>
      <c r="C170" s="18"/>
      <c r="D170" s="18"/>
      <c r="E170" s="90"/>
      <c r="F170" s="19"/>
      <c r="G170" s="19"/>
    </row>
    <row r="171" spans="1:7" ht="12.75">
      <c r="A171" s="18"/>
      <c r="B171" s="18"/>
      <c r="C171" s="18"/>
      <c r="D171" s="18"/>
      <c r="E171" s="90"/>
      <c r="F171" s="19"/>
      <c r="G171" s="19"/>
    </row>
    <row r="172" spans="1:7" ht="12.75">
      <c r="A172" s="18"/>
      <c r="B172" s="18"/>
      <c r="C172" s="18"/>
      <c r="D172" s="18"/>
      <c r="E172" s="90"/>
      <c r="F172" s="19"/>
      <c r="G172" s="19"/>
    </row>
    <row r="173" spans="1:7" ht="12.75">
      <c r="A173" s="18"/>
      <c r="B173" s="18"/>
      <c r="C173" s="18"/>
      <c r="D173" s="18"/>
      <c r="E173" s="90"/>
      <c r="F173" s="19"/>
      <c r="G173" s="19"/>
    </row>
    <row r="174" spans="1:7" ht="12.75">
      <c r="A174" s="18"/>
      <c r="B174" s="18"/>
      <c r="C174" s="18"/>
      <c r="D174" s="18"/>
      <c r="E174" s="90"/>
      <c r="F174" s="19"/>
      <c r="G174" s="19"/>
    </row>
    <row r="175" spans="1:7" ht="12.75">
      <c r="A175" s="18"/>
      <c r="B175" s="18"/>
      <c r="C175" s="18"/>
      <c r="D175" s="18"/>
      <c r="E175" s="90"/>
      <c r="F175" s="19"/>
      <c r="G175" s="19"/>
    </row>
    <row r="176" spans="1:7" ht="12.75">
      <c r="A176" s="18"/>
      <c r="B176" s="18"/>
      <c r="C176" s="18"/>
      <c r="D176" s="18"/>
      <c r="E176" s="90"/>
      <c r="F176" s="19"/>
      <c r="G176" s="19"/>
    </row>
    <row r="177" spans="1:7" ht="12.75">
      <c r="A177" s="18"/>
      <c r="B177" s="18"/>
      <c r="C177" s="18"/>
      <c r="D177" s="18"/>
      <c r="E177" s="90"/>
      <c r="F177" s="19"/>
      <c r="G177" s="19"/>
    </row>
    <row r="178" spans="1:7" ht="12.75">
      <c r="A178" s="18"/>
      <c r="B178" s="18"/>
      <c r="C178" s="18"/>
      <c r="D178" s="18"/>
      <c r="E178" s="90"/>
      <c r="F178" s="19"/>
      <c r="G178" s="19"/>
    </row>
    <row r="179" spans="1:7" ht="12.75">
      <c r="A179" s="18"/>
      <c r="B179" s="18"/>
      <c r="C179" s="18"/>
      <c r="D179" s="18"/>
      <c r="E179" s="90"/>
      <c r="F179" s="19"/>
      <c r="G179" s="19"/>
    </row>
    <row r="180" spans="1:7" ht="12.75">
      <c r="A180" s="18"/>
      <c r="B180" s="18"/>
      <c r="C180" s="18"/>
      <c r="D180" s="18"/>
      <c r="E180" s="90"/>
      <c r="F180" s="19"/>
      <c r="G180" s="19"/>
    </row>
    <row r="181" spans="1:7" ht="12.75">
      <c r="A181" s="18"/>
      <c r="B181" s="18"/>
      <c r="C181" s="18"/>
      <c r="D181" s="18"/>
      <c r="E181" s="90"/>
      <c r="F181" s="19"/>
      <c r="G181" s="19"/>
    </row>
    <row r="182" spans="1:7" ht="12.75">
      <c r="A182" s="18"/>
      <c r="B182" s="18"/>
      <c r="C182" s="18"/>
      <c r="D182" s="18"/>
      <c r="E182" s="90"/>
      <c r="F182" s="19"/>
      <c r="G182" s="19"/>
    </row>
    <row r="183" spans="1:7" ht="12.75">
      <c r="A183" s="18"/>
      <c r="B183" s="18"/>
      <c r="C183" s="18"/>
      <c r="D183" s="18"/>
      <c r="E183" s="90"/>
      <c r="F183" s="19"/>
      <c r="G183" s="19"/>
    </row>
    <row r="184" spans="1:7" ht="12.75">
      <c r="A184" s="18"/>
      <c r="B184" s="18"/>
      <c r="C184" s="18"/>
      <c r="D184" s="18"/>
      <c r="E184" s="90"/>
      <c r="F184" s="19"/>
      <c r="G184" s="19"/>
    </row>
    <row r="185" spans="1:7" ht="12.75">
      <c r="A185" s="18"/>
      <c r="B185" s="18"/>
      <c r="C185" s="18"/>
      <c r="D185" s="18"/>
      <c r="E185" s="90"/>
      <c r="F185" s="19"/>
      <c r="G185" s="19"/>
    </row>
    <row r="186" spans="1:7" ht="12.75">
      <c r="A186" s="18"/>
      <c r="B186" s="18"/>
      <c r="C186" s="18"/>
      <c r="D186" s="18"/>
      <c r="E186" s="90"/>
      <c r="F186" s="19"/>
      <c r="G186" s="19"/>
    </row>
    <row r="187" spans="1:7" ht="12.75">
      <c r="A187" s="18"/>
      <c r="B187" s="18"/>
      <c r="C187" s="18"/>
      <c r="D187" s="18"/>
      <c r="E187" s="90"/>
      <c r="F187" s="19"/>
      <c r="G187" s="19"/>
    </row>
    <row r="188" spans="1:7" ht="12.75">
      <c r="A188" s="18"/>
      <c r="B188" s="18"/>
      <c r="C188" s="18"/>
      <c r="D188" s="18"/>
      <c r="E188" s="90"/>
      <c r="F188" s="19"/>
      <c r="G188" s="19"/>
    </row>
    <row r="189" spans="1:7" ht="12.75">
      <c r="A189" s="18"/>
      <c r="B189" s="18"/>
      <c r="C189" s="18"/>
      <c r="D189" s="18"/>
      <c r="E189" s="90"/>
      <c r="F189" s="19"/>
      <c r="G189" s="19"/>
    </row>
    <row r="190" spans="1:7" ht="12.75">
      <c r="A190" s="18"/>
      <c r="B190" s="18"/>
      <c r="C190" s="18"/>
      <c r="D190" s="18"/>
      <c r="E190" s="90"/>
      <c r="F190" s="19"/>
      <c r="G190" s="19"/>
    </row>
    <row r="191" spans="1:7" ht="12.75">
      <c r="A191" s="18"/>
      <c r="B191" s="18"/>
      <c r="C191" s="18"/>
      <c r="D191" s="18"/>
      <c r="E191" s="90"/>
      <c r="F191" s="19"/>
      <c r="G191" s="19"/>
    </row>
    <row r="192" spans="1:7" ht="12.75">
      <c r="A192" s="18"/>
      <c r="B192" s="18"/>
      <c r="C192" s="18"/>
      <c r="D192" s="18"/>
      <c r="E192" s="90"/>
      <c r="F192" s="19"/>
      <c r="G192" s="19"/>
    </row>
    <row r="193" spans="1:7" ht="12.75">
      <c r="A193" s="18"/>
      <c r="B193" s="18"/>
      <c r="C193" s="18"/>
      <c r="D193" s="18"/>
      <c r="E193" s="90"/>
      <c r="F193" s="19"/>
      <c r="G193" s="19"/>
    </row>
    <row r="194" spans="1:7" ht="12.75">
      <c r="A194" s="18"/>
      <c r="B194" s="18"/>
      <c r="C194" s="18"/>
      <c r="D194" s="18"/>
      <c r="E194" s="90"/>
      <c r="F194" s="19"/>
      <c r="G194" s="19"/>
    </row>
    <row r="195" spans="1:7" ht="12.75">
      <c r="A195" s="18"/>
      <c r="B195" s="18"/>
      <c r="C195" s="18"/>
      <c r="D195" s="18"/>
      <c r="E195" s="90"/>
      <c r="F195" s="19"/>
      <c r="G195" s="19"/>
    </row>
    <row r="196" spans="1:7" ht="12.75">
      <c r="A196" s="18"/>
      <c r="B196" s="18"/>
      <c r="C196" s="18"/>
      <c r="D196" s="18"/>
      <c r="E196" s="90"/>
      <c r="F196" s="19"/>
      <c r="G196" s="19"/>
    </row>
    <row r="197" spans="1:7" ht="12.75">
      <c r="A197" s="18"/>
      <c r="B197" s="18"/>
      <c r="C197" s="18"/>
      <c r="D197" s="18"/>
      <c r="E197" s="90"/>
      <c r="F197" s="19"/>
      <c r="G197" s="19"/>
    </row>
    <row r="198" spans="1:7" ht="12.75">
      <c r="A198" s="18"/>
      <c r="B198" s="18"/>
      <c r="C198" s="18"/>
      <c r="D198" s="18"/>
      <c r="E198" s="90"/>
      <c r="F198" s="19"/>
      <c r="G198" s="19"/>
    </row>
    <row r="199" spans="1:7" ht="12.75">
      <c r="A199" s="18"/>
      <c r="B199" s="18"/>
      <c r="C199" s="18"/>
      <c r="D199" s="18"/>
      <c r="E199" s="90"/>
      <c r="F199" s="19"/>
      <c r="G199" s="19"/>
    </row>
    <row r="200" spans="1:7" ht="12.75">
      <c r="A200" s="18"/>
      <c r="B200" s="18"/>
      <c r="C200" s="18"/>
      <c r="D200" s="18"/>
      <c r="E200" s="90"/>
      <c r="F200" s="19"/>
      <c r="G200" s="19"/>
    </row>
    <row r="201" spans="1:7" ht="12.75">
      <c r="A201" s="18"/>
      <c r="B201" s="18"/>
      <c r="C201" s="18"/>
      <c r="D201" s="18"/>
      <c r="E201" s="90"/>
      <c r="F201" s="19"/>
      <c r="G201" s="19"/>
    </row>
    <row r="202" spans="1:7" ht="12.75">
      <c r="A202" s="18"/>
      <c r="B202" s="18"/>
      <c r="C202" s="18"/>
      <c r="D202" s="18"/>
      <c r="E202" s="90"/>
      <c r="F202" s="19"/>
      <c r="G202" s="19"/>
    </row>
    <row r="203" spans="1:7" ht="12.75">
      <c r="A203" s="18"/>
      <c r="B203" s="18"/>
      <c r="C203" s="18"/>
      <c r="D203" s="18"/>
      <c r="E203" s="90"/>
      <c r="F203" s="19"/>
      <c r="G203" s="19"/>
    </row>
    <row r="204" spans="1:7" ht="12.75">
      <c r="A204" s="18"/>
      <c r="B204" s="18"/>
      <c r="C204" s="18"/>
      <c r="D204" s="18"/>
      <c r="E204" s="90"/>
      <c r="F204" s="19"/>
      <c r="G204" s="19"/>
    </row>
    <row r="205" spans="1:7" ht="12.75">
      <c r="A205" s="18"/>
      <c r="B205" s="18"/>
      <c r="C205" s="18"/>
      <c r="D205" s="18"/>
      <c r="E205" s="90"/>
      <c r="F205" s="19"/>
      <c r="G205" s="19"/>
    </row>
    <row r="206" spans="1:7" ht="12.75">
      <c r="A206" s="18"/>
      <c r="B206" s="18"/>
      <c r="C206" s="18"/>
      <c r="D206" s="18"/>
      <c r="E206" s="90"/>
      <c r="F206" s="19"/>
      <c r="G206" s="19"/>
    </row>
    <row r="207" spans="1:7" ht="12.75">
      <c r="A207" s="18"/>
      <c r="B207" s="18"/>
      <c r="C207" s="18"/>
      <c r="D207" s="18"/>
      <c r="E207" s="90"/>
      <c r="F207" s="19"/>
      <c r="G207" s="19"/>
    </row>
    <row r="208" spans="1:7" ht="12.75">
      <c r="A208" s="18"/>
      <c r="B208" s="18"/>
      <c r="C208" s="18"/>
      <c r="D208" s="18"/>
      <c r="E208" s="90"/>
      <c r="F208" s="19"/>
      <c r="G208" s="19"/>
    </row>
    <row r="209" spans="1:7" ht="12.75">
      <c r="A209" s="18"/>
      <c r="B209" s="18"/>
      <c r="C209" s="18"/>
      <c r="D209" s="18"/>
      <c r="E209" s="90"/>
      <c r="F209" s="19"/>
      <c r="G209" s="19"/>
    </row>
    <row r="210" spans="1:7" ht="12.75">
      <c r="A210" s="18"/>
      <c r="B210" s="18"/>
      <c r="C210" s="18"/>
      <c r="D210" s="18"/>
      <c r="E210" s="90"/>
      <c r="F210" s="19"/>
      <c r="G210" s="19"/>
    </row>
    <row r="211" spans="1:7" ht="12.75">
      <c r="A211" s="18"/>
      <c r="B211" s="18"/>
      <c r="C211" s="18"/>
      <c r="D211" s="18"/>
      <c r="E211" s="90"/>
      <c r="F211" s="19"/>
      <c r="G211" s="19"/>
    </row>
    <row r="212" spans="1:7" ht="12.75">
      <c r="A212" s="18"/>
      <c r="B212" s="18"/>
      <c r="C212" s="18"/>
      <c r="D212" s="18"/>
      <c r="E212" s="90"/>
      <c r="F212" s="19"/>
      <c r="G212" s="19"/>
    </row>
    <row r="213" spans="1:7" ht="12.75">
      <c r="A213" s="18"/>
      <c r="B213" s="18"/>
      <c r="C213" s="18"/>
      <c r="D213" s="18"/>
      <c r="E213" s="90"/>
      <c r="F213" s="19"/>
      <c r="G213" s="19"/>
    </row>
    <row r="214" spans="1:7" ht="12.75">
      <c r="A214" s="18"/>
      <c r="B214" s="18"/>
      <c r="C214" s="18"/>
      <c r="D214" s="18"/>
      <c r="E214" s="90"/>
      <c r="F214" s="19"/>
      <c r="G214" s="19"/>
    </row>
    <row r="215" spans="1:7" ht="12.75">
      <c r="A215" s="18"/>
      <c r="B215" s="18"/>
      <c r="C215" s="18"/>
      <c r="D215" s="18"/>
      <c r="E215" s="90"/>
      <c r="F215" s="19"/>
      <c r="G215" s="19"/>
    </row>
    <row r="216" spans="1:7" ht="12.75">
      <c r="A216" s="18"/>
      <c r="B216" s="18"/>
      <c r="C216" s="18"/>
      <c r="D216" s="18"/>
      <c r="E216" s="90"/>
      <c r="F216" s="19"/>
      <c r="G216" s="19"/>
    </row>
    <row r="217" spans="1:7" ht="12.75">
      <c r="A217" s="18"/>
      <c r="B217" s="18"/>
      <c r="C217" s="18"/>
      <c r="D217" s="18"/>
      <c r="E217" s="90"/>
      <c r="F217" s="19"/>
      <c r="G217" s="19"/>
    </row>
    <row r="218" spans="1:7" ht="12.75">
      <c r="A218" s="18"/>
      <c r="B218" s="18"/>
      <c r="C218" s="18"/>
      <c r="D218" s="18"/>
      <c r="E218" s="90"/>
      <c r="F218" s="19"/>
      <c r="G218" s="19"/>
    </row>
    <row r="219" spans="1:7" ht="12.75">
      <c r="A219" s="18"/>
      <c r="B219" s="18"/>
      <c r="C219" s="18"/>
      <c r="D219" s="18"/>
      <c r="E219" s="90"/>
      <c r="F219" s="19"/>
      <c r="G219" s="19"/>
    </row>
    <row r="220" spans="1:7" ht="12.75">
      <c r="A220" s="18"/>
      <c r="B220" s="18"/>
      <c r="C220" s="18"/>
      <c r="D220" s="18"/>
      <c r="E220" s="90"/>
      <c r="F220" s="19"/>
      <c r="G220" s="19"/>
    </row>
    <row r="221" spans="1:7" ht="12.75">
      <c r="A221" s="18"/>
      <c r="B221" s="18"/>
      <c r="C221" s="18"/>
      <c r="D221" s="18"/>
      <c r="E221" s="90"/>
      <c r="F221" s="19"/>
      <c r="G221" s="19"/>
    </row>
    <row r="222" spans="1:7" ht="12.75">
      <c r="A222" s="18"/>
      <c r="B222" s="18"/>
      <c r="C222" s="18"/>
      <c r="D222" s="18"/>
      <c r="E222" s="90"/>
      <c r="F222" s="19"/>
      <c r="G222" s="19"/>
    </row>
    <row r="223" spans="1:7" ht="12.75">
      <c r="A223" s="18"/>
      <c r="B223" s="18"/>
      <c r="C223" s="18"/>
      <c r="D223" s="18"/>
      <c r="E223" s="90"/>
      <c r="F223" s="19"/>
      <c r="G223" s="19"/>
    </row>
    <row r="224" spans="1:7" ht="12.75">
      <c r="A224" s="18"/>
      <c r="B224" s="18"/>
      <c r="C224" s="18"/>
      <c r="D224" s="18"/>
      <c r="E224" s="90"/>
      <c r="F224" s="19"/>
      <c r="G224" s="19"/>
    </row>
    <row r="225" spans="1:7" ht="12.75">
      <c r="A225" s="18"/>
      <c r="B225" s="18"/>
      <c r="C225" s="18"/>
      <c r="D225" s="18"/>
      <c r="E225" s="90"/>
      <c r="F225" s="19"/>
      <c r="G225" s="19"/>
    </row>
    <row r="226" spans="1:7" ht="12.75">
      <c r="A226" s="18"/>
      <c r="B226" s="18"/>
      <c r="C226" s="18"/>
      <c r="D226" s="18"/>
      <c r="E226" s="90"/>
      <c r="F226" s="19"/>
      <c r="G226" s="19"/>
    </row>
    <row r="227" spans="1:7" ht="12.75">
      <c r="A227" s="18"/>
      <c r="B227" s="18"/>
      <c r="C227" s="18"/>
      <c r="D227" s="18"/>
      <c r="E227" s="90"/>
      <c r="F227" s="19"/>
      <c r="G227" s="19"/>
    </row>
    <row r="228" spans="1:7" ht="12.75">
      <c r="A228" s="18"/>
      <c r="B228" s="18"/>
      <c r="C228" s="18"/>
      <c r="D228" s="18"/>
      <c r="E228" s="90"/>
      <c r="F228" s="19"/>
      <c r="G228" s="19"/>
    </row>
    <row r="229" spans="1:7" ht="12.75">
      <c r="A229" s="18"/>
      <c r="B229" s="18"/>
      <c r="C229" s="18"/>
      <c r="D229" s="18"/>
      <c r="E229" s="90"/>
      <c r="F229" s="19"/>
      <c r="G229" s="19"/>
    </row>
    <row r="230" spans="1:7" ht="12.75">
      <c r="A230" s="18"/>
      <c r="B230" s="18"/>
      <c r="C230" s="18"/>
      <c r="D230" s="18"/>
      <c r="E230" s="90"/>
      <c r="F230" s="19"/>
      <c r="G230" s="19"/>
    </row>
    <row r="231" spans="1:7" ht="12.75">
      <c r="A231" s="18"/>
      <c r="B231" s="18"/>
      <c r="C231" s="18"/>
      <c r="D231" s="18"/>
      <c r="E231" s="90"/>
      <c r="F231" s="19"/>
      <c r="G231" s="19"/>
    </row>
    <row r="232" spans="1:7" ht="12.75">
      <c r="A232" s="18"/>
      <c r="B232" s="18"/>
      <c r="C232" s="18"/>
      <c r="D232" s="18"/>
      <c r="E232" s="90"/>
      <c r="F232" s="19"/>
      <c r="G232" s="19"/>
    </row>
    <row r="233" spans="1:7" ht="12.75">
      <c r="A233" s="18"/>
      <c r="B233" s="18"/>
      <c r="C233" s="18"/>
      <c r="D233" s="18"/>
      <c r="E233" s="90"/>
      <c r="F233" s="19"/>
      <c r="G233" s="19"/>
    </row>
    <row r="234" spans="1:7" ht="12.75">
      <c r="A234" s="18"/>
      <c r="B234" s="18"/>
      <c r="C234" s="18"/>
      <c r="D234" s="18"/>
      <c r="E234" s="90"/>
      <c r="F234" s="19"/>
      <c r="G234" s="19"/>
    </row>
    <row r="235" spans="1:7" ht="12.75">
      <c r="A235" s="18"/>
      <c r="B235" s="18"/>
      <c r="C235" s="18"/>
      <c r="D235" s="18"/>
      <c r="E235" s="90"/>
      <c r="F235" s="19"/>
      <c r="G235" s="19"/>
    </row>
    <row r="236" spans="1:7" ht="12.75">
      <c r="A236" s="18"/>
      <c r="B236" s="18"/>
      <c r="C236" s="18"/>
      <c r="D236" s="18"/>
      <c r="E236" s="90"/>
      <c r="F236" s="19"/>
      <c r="G236" s="19"/>
    </row>
    <row r="237" spans="1:7" ht="12.75">
      <c r="A237" s="18"/>
      <c r="B237" s="18"/>
      <c r="C237" s="18"/>
      <c r="D237" s="18"/>
      <c r="E237" s="90"/>
      <c r="F237" s="19"/>
      <c r="G237" s="19"/>
    </row>
    <row r="238" spans="1:7" ht="12.75">
      <c r="A238" s="18"/>
      <c r="B238" s="18"/>
      <c r="C238" s="18"/>
      <c r="D238" s="18"/>
      <c r="E238" s="90"/>
      <c r="F238" s="19"/>
      <c r="G238" s="19"/>
    </row>
    <row r="239" spans="1:7" ht="12.75">
      <c r="A239" s="18"/>
      <c r="B239" s="18"/>
      <c r="C239" s="18"/>
      <c r="D239" s="18"/>
      <c r="E239" s="90"/>
      <c r="F239" s="19"/>
      <c r="G239" s="19"/>
    </row>
    <row r="240" spans="1:7" ht="12.75">
      <c r="A240" s="18"/>
      <c r="B240" s="18"/>
      <c r="C240" s="18"/>
      <c r="D240" s="18"/>
      <c r="E240" s="90"/>
      <c r="F240" s="19"/>
      <c r="G240" s="19"/>
    </row>
    <row r="241" spans="1:7" ht="12.75">
      <c r="A241" s="18"/>
      <c r="B241" s="18"/>
      <c r="C241" s="18"/>
      <c r="D241" s="18"/>
      <c r="E241" s="90"/>
      <c r="F241" s="19"/>
      <c r="G241" s="19"/>
    </row>
    <row r="242" spans="1:7" ht="12.75">
      <c r="A242" s="18"/>
      <c r="B242" s="18"/>
      <c r="C242" s="18"/>
      <c r="D242" s="18"/>
      <c r="E242" s="90"/>
      <c r="F242" s="19"/>
      <c r="G242" s="19"/>
    </row>
  </sheetData>
  <sheetProtection password="EF65" sheet="1" objects="1" scenarios="1"/>
  <mergeCells count="18">
    <mergeCell ref="F23:F24"/>
    <mergeCell ref="G23:G24"/>
    <mergeCell ref="A28:B30"/>
    <mergeCell ref="A33:B41"/>
    <mergeCell ref="A13:B16"/>
    <mergeCell ref="A22:B22"/>
    <mergeCell ref="A24:C24"/>
    <mergeCell ref="B25:C25"/>
    <mergeCell ref="A42:G42"/>
    <mergeCell ref="A1:G1"/>
    <mergeCell ref="E3:E4"/>
    <mergeCell ref="D3:D4"/>
    <mergeCell ref="A3:C4"/>
    <mergeCell ref="A2:C2"/>
    <mergeCell ref="A5:C5"/>
    <mergeCell ref="B6:C6"/>
    <mergeCell ref="A8:B10"/>
    <mergeCell ref="A19:B19"/>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V94"/>
  <sheetViews>
    <sheetView showOutlineSymbols="0" workbookViewId="0" topLeftCell="A1">
      <selection activeCell="G6" sqref="G6"/>
    </sheetView>
  </sheetViews>
  <sheetFormatPr defaultColWidth="9.140625" defaultRowHeight="12.75"/>
  <cols>
    <col min="1" max="3" width="2.7109375" style="3" customWidth="1"/>
    <col min="4" max="4" width="44.7109375" style="3" customWidth="1"/>
    <col min="5" max="5" width="13.7109375" style="3" customWidth="1"/>
    <col min="6" max="6" width="5.7109375" style="3" customWidth="1"/>
    <col min="7" max="8" width="13.7109375" style="3" customWidth="1"/>
    <col min="9" max="61" width="9.140625" style="10" customWidth="1"/>
    <col min="62" max="16384" width="9.140625" style="4" customWidth="1"/>
  </cols>
  <sheetData>
    <row r="1" spans="1:8" ht="13.5" thickBot="1">
      <c r="A1" s="443"/>
      <c r="B1" s="443"/>
      <c r="C1" s="443"/>
      <c r="D1" s="443"/>
      <c r="E1" s="443"/>
      <c r="F1" s="443"/>
      <c r="G1" s="443"/>
      <c r="H1" s="443"/>
    </row>
    <row r="2" spans="1:8" ht="12.75">
      <c r="A2" s="464" t="s">
        <v>318</v>
      </c>
      <c r="B2" s="465"/>
      <c r="C2" s="466"/>
      <c r="D2" s="473" t="s">
        <v>97</v>
      </c>
      <c r="E2" s="474"/>
      <c r="F2" s="210" t="s">
        <v>16</v>
      </c>
      <c r="G2" s="211" t="s">
        <v>135</v>
      </c>
      <c r="H2" s="212" t="s">
        <v>48</v>
      </c>
    </row>
    <row r="3" spans="1:8" ht="12.75">
      <c r="A3" s="467" t="s">
        <v>2</v>
      </c>
      <c r="B3" s="468"/>
      <c r="C3" s="469"/>
      <c r="D3" s="475" t="s">
        <v>8</v>
      </c>
      <c r="E3" s="476"/>
      <c r="F3" s="479" t="s">
        <v>17</v>
      </c>
      <c r="G3" s="214" t="s">
        <v>49</v>
      </c>
      <c r="H3" s="215" t="s">
        <v>49</v>
      </c>
    </row>
    <row r="4" spans="1:8" ht="13.5" thickBot="1">
      <c r="A4" s="470"/>
      <c r="B4" s="471"/>
      <c r="C4" s="472"/>
      <c r="D4" s="477"/>
      <c r="E4" s="478"/>
      <c r="F4" s="480"/>
      <c r="G4" s="216">
        <v>5</v>
      </c>
      <c r="H4" s="215">
        <v>6</v>
      </c>
    </row>
    <row r="5" spans="1:256" ht="19.5" customHeight="1">
      <c r="A5" s="209" t="s">
        <v>1</v>
      </c>
      <c r="B5" s="211" t="s">
        <v>5</v>
      </c>
      <c r="C5" s="217"/>
      <c r="D5" s="481" t="s">
        <v>590</v>
      </c>
      <c r="E5" s="482"/>
      <c r="F5" s="175">
        <v>103</v>
      </c>
      <c r="G5" s="170">
        <f>SUM(G6:G16)</f>
        <v>0</v>
      </c>
      <c r="H5" s="171">
        <f>SUM(H6:H16)</f>
        <v>0</v>
      </c>
      <c r="IV5" s="3" t="s">
        <v>5</v>
      </c>
    </row>
    <row r="6" spans="1:256" ht="19.5" customHeight="1">
      <c r="A6" s="213" t="s">
        <v>1</v>
      </c>
      <c r="B6" s="214" t="s">
        <v>5</v>
      </c>
      <c r="C6" s="216">
        <v>1</v>
      </c>
      <c r="D6" s="333" t="s">
        <v>418</v>
      </c>
      <c r="E6" s="483"/>
      <c r="F6" s="175" t="s">
        <v>154</v>
      </c>
      <c r="G6" s="176">
        <v>0</v>
      </c>
      <c r="H6" s="178">
        <v>0</v>
      </c>
      <c r="IV6" s="3"/>
    </row>
    <row r="7" spans="1:256" ht="19.5" customHeight="1">
      <c r="A7" s="213"/>
      <c r="B7" s="214"/>
      <c r="C7" s="216">
        <v>2</v>
      </c>
      <c r="D7" s="333" t="s">
        <v>598</v>
      </c>
      <c r="E7" s="483"/>
      <c r="F7" s="175" t="s">
        <v>155</v>
      </c>
      <c r="G7" s="176">
        <v>0</v>
      </c>
      <c r="H7" s="178">
        <v>0</v>
      </c>
      <c r="IV7" s="3"/>
    </row>
    <row r="8" spans="1:256" ht="19.5" customHeight="1">
      <c r="A8" s="213"/>
      <c r="B8" s="214"/>
      <c r="C8" s="216">
        <v>3</v>
      </c>
      <c r="D8" s="312" t="s">
        <v>505</v>
      </c>
      <c r="E8" s="486"/>
      <c r="F8" s="175" t="s">
        <v>156</v>
      </c>
      <c r="G8" s="176">
        <v>0</v>
      </c>
      <c r="H8" s="178">
        <v>0</v>
      </c>
      <c r="IV8" s="3"/>
    </row>
    <row r="9" spans="1:256" ht="19.5" customHeight="1">
      <c r="A9" s="213"/>
      <c r="B9" s="214"/>
      <c r="C9" s="216">
        <v>4</v>
      </c>
      <c r="D9" s="312" t="s">
        <v>419</v>
      </c>
      <c r="E9" s="486"/>
      <c r="F9" s="175" t="s">
        <v>157</v>
      </c>
      <c r="G9" s="176">
        <v>0</v>
      </c>
      <c r="H9" s="178">
        <v>0</v>
      </c>
      <c r="IV9" s="3"/>
    </row>
    <row r="10" spans="1:256" ht="19.5" customHeight="1">
      <c r="A10" s="213"/>
      <c r="B10" s="214"/>
      <c r="C10" s="216">
        <v>5</v>
      </c>
      <c r="D10" s="219" t="s">
        <v>137</v>
      </c>
      <c r="E10" s="220"/>
      <c r="F10" s="175" t="s">
        <v>158</v>
      </c>
      <c r="G10" s="176">
        <v>0</v>
      </c>
      <c r="H10" s="178">
        <v>0</v>
      </c>
      <c r="IV10" s="3"/>
    </row>
    <row r="11" spans="1:256" ht="19.5" customHeight="1">
      <c r="A11" s="213"/>
      <c r="B11" s="214"/>
      <c r="C11" s="216">
        <v>6</v>
      </c>
      <c r="D11" s="219" t="s">
        <v>420</v>
      </c>
      <c r="E11" s="220"/>
      <c r="F11" s="175">
        <v>109</v>
      </c>
      <c r="G11" s="176">
        <v>0</v>
      </c>
      <c r="H11" s="178">
        <v>0</v>
      </c>
      <c r="IV11" s="3"/>
    </row>
    <row r="12" spans="1:256" ht="19.5" customHeight="1">
      <c r="A12" s="213"/>
      <c r="B12" s="214"/>
      <c r="C12" s="216">
        <v>7</v>
      </c>
      <c r="D12" s="484" t="s">
        <v>138</v>
      </c>
      <c r="E12" s="485"/>
      <c r="F12" s="175">
        <v>110</v>
      </c>
      <c r="G12" s="176">
        <v>0</v>
      </c>
      <c r="H12" s="178">
        <v>0</v>
      </c>
      <c r="IV12" s="3"/>
    </row>
    <row r="13" spans="1:256" ht="19.5" customHeight="1">
      <c r="A13" s="213"/>
      <c r="B13" s="214"/>
      <c r="C13" s="216">
        <v>8</v>
      </c>
      <c r="D13" s="484" t="s">
        <v>421</v>
      </c>
      <c r="E13" s="485"/>
      <c r="F13" s="175">
        <v>111</v>
      </c>
      <c r="G13" s="176">
        <v>0</v>
      </c>
      <c r="H13" s="178">
        <v>0</v>
      </c>
      <c r="IV13" s="3"/>
    </row>
    <row r="14" spans="1:256" ht="19.5" customHeight="1">
      <c r="A14" s="213"/>
      <c r="B14" s="214"/>
      <c r="C14" s="216">
        <v>9</v>
      </c>
      <c r="D14" s="484" t="s">
        <v>417</v>
      </c>
      <c r="E14" s="485"/>
      <c r="F14" s="175">
        <v>112</v>
      </c>
      <c r="G14" s="176">
        <v>0</v>
      </c>
      <c r="H14" s="178">
        <v>0</v>
      </c>
      <c r="IV14" s="3"/>
    </row>
    <row r="15" spans="1:256" ht="19.5" customHeight="1">
      <c r="A15" s="213"/>
      <c r="B15" s="214"/>
      <c r="C15" s="216">
        <v>10</v>
      </c>
      <c r="D15" s="484" t="s">
        <v>144</v>
      </c>
      <c r="E15" s="485"/>
      <c r="F15" s="175">
        <v>113</v>
      </c>
      <c r="G15" s="176">
        <v>0</v>
      </c>
      <c r="H15" s="178">
        <v>0</v>
      </c>
      <c r="IV15" s="3"/>
    </row>
    <row r="16" spans="1:256" ht="19.5" customHeight="1">
      <c r="A16" s="221"/>
      <c r="B16" s="222"/>
      <c r="C16" s="223">
        <v>11</v>
      </c>
      <c r="D16" s="484" t="s">
        <v>139</v>
      </c>
      <c r="E16" s="485"/>
      <c r="F16" s="175">
        <v>114</v>
      </c>
      <c r="G16" s="176">
        <v>0</v>
      </c>
      <c r="H16" s="178">
        <v>0</v>
      </c>
      <c r="IV16" s="3"/>
    </row>
    <row r="17" spans="1:256" ht="19.5" customHeight="1">
      <c r="A17" s="224" t="s">
        <v>1</v>
      </c>
      <c r="B17" s="225" t="s">
        <v>52</v>
      </c>
      <c r="C17" s="226"/>
      <c r="D17" s="494" t="s">
        <v>591</v>
      </c>
      <c r="E17" s="495"/>
      <c r="F17" s="175">
        <v>115</v>
      </c>
      <c r="G17" s="179">
        <f>G18+G19+G20</f>
        <v>0</v>
      </c>
      <c r="H17" s="180">
        <f>H18+H19+H20</f>
        <v>0</v>
      </c>
      <c r="IV17" s="3"/>
    </row>
    <row r="18" spans="1:256" ht="19.5" customHeight="1">
      <c r="A18" s="213" t="s">
        <v>1</v>
      </c>
      <c r="B18" s="214" t="s">
        <v>52</v>
      </c>
      <c r="C18" s="216">
        <v>1</v>
      </c>
      <c r="D18" s="484" t="s">
        <v>140</v>
      </c>
      <c r="E18" s="335"/>
      <c r="F18" s="175">
        <v>116</v>
      </c>
      <c r="G18" s="176">
        <v>0</v>
      </c>
      <c r="H18" s="178">
        <v>0</v>
      </c>
      <c r="IV18" s="3"/>
    </row>
    <row r="19" spans="1:256" ht="19.5" customHeight="1">
      <c r="A19" s="213"/>
      <c r="B19" s="214"/>
      <c r="C19" s="216">
        <v>2</v>
      </c>
      <c r="D19" s="484" t="s">
        <v>510</v>
      </c>
      <c r="E19" s="335"/>
      <c r="F19" s="175">
        <v>117</v>
      </c>
      <c r="G19" s="176">
        <v>0</v>
      </c>
      <c r="H19" s="178">
        <v>0</v>
      </c>
      <c r="IV19" s="3"/>
    </row>
    <row r="20" spans="1:256" ht="19.5" customHeight="1">
      <c r="A20" s="221"/>
      <c r="B20" s="222"/>
      <c r="C20" s="223">
        <v>3</v>
      </c>
      <c r="D20" s="484" t="s">
        <v>141</v>
      </c>
      <c r="E20" s="335"/>
      <c r="F20" s="175">
        <v>118</v>
      </c>
      <c r="G20" s="176">
        <v>0</v>
      </c>
      <c r="H20" s="178">
        <v>0</v>
      </c>
      <c r="IV20" s="3"/>
    </row>
    <row r="21" spans="1:256" ht="19.5" customHeight="1">
      <c r="A21" s="224" t="s">
        <v>50</v>
      </c>
      <c r="B21" s="225" t="s">
        <v>3</v>
      </c>
      <c r="C21" s="226"/>
      <c r="D21" s="494" t="s">
        <v>592</v>
      </c>
      <c r="E21" s="401"/>
      <c r="F21" s="175">
        <v>119</v>
      </c>
      <c r="G21" s="179">
        <f>G22+G23</f>
        <v>0</v>
      </c>
      <c r="H21" s="180">
        <f>H22+H23</f>
        <v>0</v>
      </c>
      <c r="IV21" s="3"/>
    </row>
    <row r="22" spans="1:256" ht="19.5" customHeight="1">
      <c r="A22" s="213" t="s">
        <v>50</v>
      </c>
      <c r="B22" s="214" t="s">
        <v>3</v>
      </c>
      <c r="C22" s="216">
        <v>1</v>
      </c>
      <c r="D22" s="484" t="s">
        <v>142</v>
      </c>
      <c r="E22" s="335"/>
      <c r="F22" s="175">
        <v>120</v>
      </c>
      <c r="G22" s="176">
        <v>0</v>
      </c>
      <c r="H22" s="178">
        <v>0</v>
      </c>
      <c r="IV22" s="3"/>
    </row>
    <row r="23" spans="1:256" ht="19.5" customHeight="1" thickBot="1">
      <c r="A23" s="213"/>
      <c r="B23" s="214"/>
      <c r="C23" s="216">
        <v>2</v>
      </c>
      <c r="D23" s="484" t="s">
        <v>143</v>
      </c>
      <c r="E23" s="335"/>
      <c r="F23" s="175">
        <v>121</v>
      </c>
      <c r="G23" s="176">
        <v>0</v>
      </c>
      <c r="H23" s="178">
        <v>0</v>
      </c>
      <c r="IV23" s="3"/>
    </row>
    <row r="24" spans="1:256" ht="24.75" customHeight="1" thickBot="1">
      <c r="A24" s="227"/>
      <c r="B24" s="228"/>
      <c r="C24" s="228"/>
      <c r="D24" s="228"/>
      <c r="E24" s="228"/>
      <c r="F24" s="228"/>
      <c r="G24" s="228"/>
      <c r="H24" s="228"/>
      <c r="IV24" s="3"/>
    </row>
    <row r="25" spans="1:256" ht="19.5" customHeight="1">
      <c r="A25" s="496" t="s">
        <v>422</v>
      </c>
      <c r="B25" s="497"/>
      <c r="C25" s="497"/>
      <c r="D25" s="498"/>
      <c r="E25" s="515">
        <f>+ZAKL_DATA!D7</f>
        <v>0</v>
      </c>
      <c r="F25" s="516"/>
      <c r="G25" s="516"/>
      <c r="H25" s="517"/>
      <c r="IV25" s="3"/>
    </row>
    <row r="26" spans="1:256" ht="19.5" customHeight="1">
      <c r="A26" s="504" t="s">
        <v>575</v>
      </c>
      <c r="B26" s="505"/>
      <c r="C26" s="505"/>
      <c r="D26" s="483"/>
      <c r="E26" s="506" t="str">
        <f>+ZAKL_DATA!D2</f>
        <v>CZ</v>
      </c>
      <c r="F26" s="507"/>
      <c r="G26" s="507"/>
      <c r="H26" s="508"/>
      <c r="IV26" s="3"/>
    </row>
    <row r="27" spans="1:256" ht="60" customHeight="1" thickBot="1">
      <c r="A27" s="518" t="s">
        <v>423</v>
      </c>
      <c r="B27" s="519"/>
      <c r="C27" s="519"/>
      <c r="D27" s="520"/>
      <c r="E27" s="521">
        <f>+ZAKL_DATA!B29</f>
        <v>0</v>
      </c>
      <c r="F27" s="522"/>
      <c r="G27" s="522"/>
      <c r="H27" s="523"/>
      <c r="IV27" s="3"/>
    </row>
    <row r="28" spans="1:256" ht="24.75" customHeight="1" thickBot="1">
      <c r="A28" s="85"/>
      <c r="B28" s="85"/>
      <c r="C28" s="85"/>
      <c r="D28" s="85"/>
      <c r="E28" s="85"/>
      <c r="F28" s="85"/>
      <c r="G28" s="85"/>
      <c r="H28" s="85"/>
      <c r="IV28" s="3"/>
    </row>
    <row r="29" spans="1:256" ht="15.75" customHeight="1">
      <c r="A29" s="487" t="s">
        <v>424</v>
      </c>
      <c r="B29" s="488"/>
      <c r="C29" s="489"/>
      <c r="D29" s="492" t="s">
        <v>426</v>
      </c>
      <c r="E29" s="499" t="s">
        <v>425</v>
      </c>
      <c r="F29" s="500"/>
      <c r="G29" s="500"/>
      <c r="H29" s="501"/>
      <c r="IV29" s="3"/>
    </row>
    <row r="30" spans="1:256" ht="15.75" customHeight="1">
      <c r="A30" s="490"/>
      <c r="B30" s="354"/>
      <c r="C30" s="491"/>
      <c r="D30" s="493"/>
      <c r="E30" s="502"/>
      <c r="F30" s="351"/>
      <c r="G30" s="351"/>
      <c r="H30" s="503"/>
      <c r="IV30" s="3"/>
    </row>
    <row r="31" spans="1:256" ht="15.75" customHeight="1">
      <c r="A31" s="527">
        <f ca="1">TODAY()</f>
        <v>40849</v>
      </c>
      <c r="B31" s="528"/>
      <c r="C31" s="529"/>
      <c r="D31" s="524"/>
      <c r="E31" s="509"/>
      <c r="F31" s="510"/>
      <c r="G31" s="510"/>
      <c r="H31" s="511"/>
      <c r="IV31" s="3"/>
    </row>
    <row r="32" spans="1:256" ht="15.75" customHeight="1">
      <c r="A32" s="530"/>
      <c r="B32" s="528"/>
      <c r="C32" s="529"/>
      <c r="D32" s="525"/>
      <c r="E32" s="509"/>
      <c r="F32" s="510"/>
      <c r="G32" s="510"/>
      <c r="H32" s="511"/>
      <c r="IV32" s="3"/>
    </row>
    <row r="33" spans="1:256" ht="15.75" customHeight="1">
      <c r="A33" s="531">
        <f ca="1">NOW()</f>
        <v>40849.623764814816</v>
      </c>
      <c r="B33" s="532"/>
      <c r="C33" s="533"/>
      <c r="D33" s="525"/>
      <c r="E33" s="509"/>
      <c r="F33" s="510"/>
      <c r="G33" s="510"/>
      <c r="H33" s="511"/>
      <c r="IV33" s="3"/>
    </row>
    <row r="34" spans="1:256" ht="15.75" customHeight="1">
      <c r="A34" s="531"/>
      <c r="B34" s="532"/>
      <c r="C34" s="533"/>
      <c r="D34" s="525"/>
      <c r="E34" s="509"/>
      <c r="F34" s="510"/>
      <c r="G34" s="510"/>
      <c r="H34" s="511"/>
      <c r="IV34" s="3"/>
    </row>
    <row r="35" spans="1:256" ht="15.75" customHeight="1" thickBot="1">
      <c r="A35" s="534"/>
      <c r="B35" s="535"/>
      <c r="C35" s="536"/>
      <c r="D35" s="526"/>
      <c r="E35" s="512"/>
      <c r="F35" s="513"/>
      <c r="G35" s="513"/>
      <c r="H35" s="514"/>
      <c r="IV35" s="3"/>
    </row>
    <row r="36" spans="1:256" ht="12.75">
      <c r="A36" s="460" t="str">
        <f>+'R1'!A44:L44</f>
        <v>Formulář zpracovala ASPEKT HM, daňová, účetní a auditorská kancelář, www.danovapriznani.cz, business.center.cz</v>
      </c>
      <c r="B36" s="461"/>
      <c r="C36" s="461"/>
      <c r="D36" s="461"/>
      <c r="E36" s="461"/>
      <c r="F36" s="461"/>
      <c r="G36" s="461"/>
      <c r="H36" s="461"/>
      <c r="IV36" s="3"/>
    </row>
    <row r="37" spans="1:256" s="10" customFormat="1" ht="12.75">
      <c r="A37" s="462">
        <v>4</v>
      </c>
      <c r="B37" s="463"/>
      <c r="C37" s="463"/>
      <c r="D37" s="463"/>
      <c r="E37" s="463"/>
      <c r="F37" s="463"/>
      <c r="G37" s="463"/>
      <c r="H37" s="463"/>
      <c r="IV37" s="11"/>
    </row>
    <row r="38" spans="1:256" s="10" customFormat="1" ht="12.75">
      <c r="A38" s="11"/>
      <c r="B38" s="11"/>
      <c r="C38" s="11"/>
      <c r="D38" s="11"/>
      <c r="E38" s="11"/>
      <c r="F38" s="11"/>
      <c r="G38" s="11"/>
      <c r="H38" s="11"/>
      <c r="IV38" s="11"/>
    </row>
    <row r="39" spans="1:256" s="10" customFormat="1" ht="12.75">
      <c r="A39" s="11"/>
      <c r="B39" s="11"/>
      <c r="C39" s="11"/>
      <c r="D39" s="11"/>
      <c r="E39" s="11"/>
      <c r="F39" s="11"/>
      <c r="G39" s="11"/>
      <c r="H39" s="11"/>
      <c r="IV39" s="11"/>
    </row>
    <row r="40" spans="1:256" s="10" customFormat="1" ht="12.75">
      <c r="A40" s="11"/>
      <c r="B40" s="11"/>
      <c r="C40" s="11"/>
      <c r="D40" s="11"/>
      <c r="E40" s="11"/>
      <c r="F40" s="11"/>
      <c r="G40" s="11"/>
      <c r="H40" s="11"/>
      <c r="IV40" s="11"/>
    </row>
    <row r="41" spans="1:256" s="10" customFormat="1" ht="12.75">
      <c r="A41" s="11"/>
      <c r="B41" s="11"/>
      <c r="C41" s="11"/>
      <c r="D41" s="11"/>
      <c r="E41" s="11"/>
      <c r="F41" s="11"/>
      <c r="G41" s="11"/>
      <c r="H41" s="11"/>
      <c r="IV41" s="11"/>
    </row>
    <row r="42" spans="1:256" s="10" customFormat="1" ht="12.75">
      <c r="A42" s="11"/>
      <c r="B42" s="11"/>
      <c r="C42" s="11"/>
      <c r="D42" s="11"/>
      <c r="E42" s="11"/>
      <c r="F42" s="11"/>
      <c r="G42" s="11"/>
      <c r="H42" s="11"/>
      <c r="IV42" s="11"/>
    </row>
    <row r="43" spans="1:256" s="10" customFormat="1" ht="12.75">
      <c r="A43" s="11"/>
      <c r="B43" s="11"/>
      <c r="C43" s="11"/>
      <c r="D43" s="11"/>
      <c r="E43" s="11"/>
      <c r="F43" s="11"/>
      <c r="G43" s="11"/>
      <c r="H43" s="11"/>
      <c r="IV43" s="11"/>
    </row>
    <row r="44" spans="1:256" s="10" customFormat="1" ht="12.75">
      <c r="A44" s="11"/>
      <c r="B44" s="11"/>
      <c r="C44" s="11"/>
      <c r="D44" s="11"/>
      <c r="E44" s="11"/>
      <c r="F44" s="11"/>
      <c r="G44" s="11"/>
      <c r="H44" s="11"/>
      <c r="IV44" s="11"/>
    </row>
    <row r="45" spans="1:256" s="10" customFormat="1" ht="12.75">
      <c r="A45" s="11"/>
      <c r="B45" s="11"/>
      <c r="C45" s="11"/>
      <c r="D45" s="11"/>
      <c r="E45" s="11"/>
      <c r="F45" s="11"/>
      <c r="G45" s="11"/>
      <c r="H45" s="11"/>
      <c r="IV45" s="11"/>
    </row>
    <row r="46" spans="1:256" s="10" customFormat="1" ht="12.75">
      <c r="A46" s="11"/>
      <c r="B46" s="11"/>
      <c r="C46" s="11"/>
      <c r="D46" s="11"/>
      <c r="E46" s="11"/>
      <c r="F46" s="11"/>
      <c r="G46" s="11"/>
      <c r="H46" s="11"/>
      <c r="IV46" s="11"/>
    </row>
    <row r="47" spans="1:256" s="10" customFormat="1" ht="12.75">
      <c r="A47" s="11"/>
      <c r="B47" s="11"/>
      <c r="C47" s="11"/>
      <c r="D47" s="11"/>
      <c r="E47" s="11"/>
      <c r="F47" s="11"/>
      <c r="G47" s="11"/>
      <c r="H47" s="11"/>
      <c r="IV47" s="11"/>
    </row>
    <row r="48" spans="1:256" s="10" customFormat="1" ht="12.75">
      <c r="A48" s="11"/>
      <c r="B48" s="11"/>
      <c r="C48" s="11"/>
      <c r="D48" s="11"/>
      <c r="E48" s="11"/>
      <c r="F48" s="11"/>
      <c r="G48" s="11"/>
      <c r="H48" s="11"/>
      <c r="IV48" s="11"/>
    </row>
    <row r="49" spans="1:256" s="10" customFormat="1" ht="12.75">
      <c r="A49" s="11"/>
      <c r="B49" s="11"/>
      <c r="C49" s="11"/>
      <c r="D49" s="11"/>
      <c r="E49" s="11"/>
      <c r="F49" s="11"/>
      <c r="G49" s="11"/>
      <c r="H49" s="11"/>
      <c r="IV49" s="11"/>
    </row>
    <row r="50" spans="1:256" s="10" customFormat="1" ht="12.75">
      <c r="A50" s="11"/>
      <c r="B50" s="11"/>
      <c r="C50" s="11"/>
      <c r="D50" s="11"/>
      <c r="E50" s="11"/>
      <c r="F50" s="11"/>
      <c r="G50" s="11"/>
      <c r="H50" s="11"/>
      <c r="IV50" s="11"/>
    </row>
    <row r="51" spans="1:256" s="10" customFormat="1" ht="12.75">
      <c r="A51" s="11"/>
      <c r="B51" s="11"/>
      <c r="C51" s="11"/>
      <c r="D51" s="11"/>
      <c r="E51" s="11"/>
      <c r="F51" s="11"/>
      <c r="G51" s="11"/>
      <c r="H51" s="11"/>
      <c r="IV51" s="11"/>
    </row>
    <row r="52" spans="1:256" s="10" customFormat="1" ht="12.75">
      <c r="A52" s="11"/>
      <c r="B52" s="11"/>
      <c r="C52" s="11"/>
      <c r="D52" s="11"/>
      <c r="E52" s="11"/>
      <c r="F52" s="11"/>
      <c r="G52" s="11"/>
      <c r="H52" s="11"/>
      <c r="IV52" s="11"/>
    </row>
    <row r="53" spans="1:256" s="10" customFormat="1" ht="12.75">
      <c r="A53" s="11"/>
      <c r="B53" s="11"/>
      <c r="C53" s="11"/>
      <c r="D53" s="11"/>
      <c r="E53" s="11"/>
      <c r="F53" s="11"/>
      <c r="G53" s="11"/>
      <c r="H53" s="11"/>
      <c r="IV53" s="11"/>
    </row>
    <row r="54" spans="1:256" s="10" customFormat="1" ht="12.75">
      <c r="A54" s="11"/>
      <c r="B54" s="11"/>
      <c r="C54" s="11"/>
      <c r="D54" s="11"/>
      <c r="E54" s="11"/>
      <c r="F54" s="11"/>
      <c r="G54" s="11"/>
      <c r="H54" s="11"/>
      <c r="IV54" s="11"/>
    </row>
    <row r="55" spans="1:256" s="10" customFormat="1" ht="12.75">
      <c r="A55" s="11"/>
      <c r="B55" s="11"/>
      <c r="C55" s="11"/>
      <c r="D55" s="11"/>
      <c r="E55" s="11"/>
      <c r="F55" s="11"/>
      <c r="G55" s="11"/>
      <c r="H55" s="11"/>
      <c r="IV55" s="11"/>
    </row>
    <row r="56" spans="1:256" s="10" customFormat="1" ht="12.75">
      <c r="A56" s="11"/>
      <c r="B56" s="11"/>
      <c r="C56" s="11"/>
      <c r="D56" s="11"/>
      <c r="E56" s="11"/>
      <c r="F56" s="11"/>
      <c r="G56" s="11"/>
      <c r="H56" s="11"/>
      <c r="IV56" s="11"/>
    </row>
    <row r="57" spans="1:256" s="10" customFormat="1" ht="12.75">
      <c r="A57" s="11"/>
      <c r="B57" s="11"/>
      <c r="C57" s="11"/>
      <c r="D57" s="11"/>
      <c r="E57" s="11"/>
      <c r="F57" s="11"/>
      <c r="G57" s="11"/>
      <c r="H57" s="11"/>
      <c r="IV57" s="11"/>
    </row>
    <row r="58" spans="1:256" s="10" customFormat="1" ht="12.75">
      <c r="A58" s="11"/>
      <c r="B58" s="11"/>
      <c r="C58" s="11"/>
      <c r="D58" s="11"/>
      <c r="E58" s="11"/>
      <c r="F58" s="11"/>
      <c r="G58" s="11"/>
      <c r="H58" s="11"/>
      <c r="IV58" s="11"/>
    </row>
    <row r="59" spans="1:256" s="10" customFormat="1" ht="12.75">
      <c r="A59" s="11"/>
      <c r="B59" s="11"/>
      <c r="C59" s="11"/>
      <c r="D59" s="11"/>
      <c r="E59" s="11"/>
      <c r="F59" s="11"/>
      <c r="G59" s="11"/>
      <c r="H59" s="11"/>
      <c r="IV59" s="11"/>
    </row>
    <row r="60" spans="1:256" s="10" customFormat="1" ht="12.75">
      <c r="A60" s="11"/>
      <c r="B60" s="11"/>
      <c r="C60" s="11"/>
      <c r="D60" s="11"/>
      <c r="E60" s="11"/>
      <c r="F60" s="11"/>
      <c r="G60" s="11"/>
      <c r="H60" s="11"/>
      <c r="IV60" s="11"/>
    </row>
    <row r="61" spans="1:256" s="10" customFormat="1" ht="12.75">
      <c r="A61" s="11"/>
      <c r="B61" s="11"/>
      <c r="C61" s="11"/>
      <c r="D61" s="11"/>
      <c r="E61" s="11"/>
      <c r="F61" s="11"/>
      <c r="G61" s="11"/>
      <c r="H61" s="11"/>
      <c r="IV61" s="11"/>
    </row>
    <row r="62" spans="1:256" s="10" customFormat="1" ht="12.75">
      <c r="A62" s="11"/>
      <c r="B62" s="11"/>
      <c r="C62" s="11"/>
      <c r="D62" s="11"/>
      <c r="E62" s="11"/>
      <c r="F62" s="11"/>
      <c r="G62" s="11"/>
      <c r="H62" s="11"/>
      <c r="IV62" s="11"/>
    </row>
    <row r="63" spans="1:256" s="10" customFormat="1" ht="12.75">
      <c r="A63" s="11"/>
      <c r="B63" s="11"/>
      <c r="C63" s="11"/>
      <c r="D63" s="11"/>
      <c r="E63" s="11"/>
      <c r="F63" s="11"/>
      <c r="G63" s="11"/>
      <c r="H63" s="11"/>
      <c r="IV63" s="11"/>
    </row>
    <row r="64" spans="1:256" s="10" customFormat="1" ht="12.75">
      <c r="A64" s="11"/>
      <c r="B64" s="11"/>
      <c r="C64" s="11"/>
      <c r="D64" s="11"/>
      <c r="E64" s="11"/>
      <c r="F64" s="11"/>
      <c r="G64" s="11"/>
      <c r="H64" s="11"/>
      <c r="IV64" s="11"/>
    </row>
    <row r="65" spans="1:256" s="10" customFormat="1" ht="12.75">
      <c r="A65" s="11"/>
      <c r="B65" s="11"/>
      <c r="C65" s="11"/>
      <c r="D65" s="11"/>
      <c r="E65" s="11"/>
      <c r="F65" s="11"/>
      <c r="G65" s="11"/>
      <c r="H65" s="11"/>
      <c r="IV65" s="11"/>
    </row>
    <row r="66" spans="1:256" s="10" customFormat="1" ht="12.75">
      <c r="A66" s="11"/>
      <c r="B66" s="11"/>
      <c r="C66" s="11"/>
      <c r="D66" s="11"/>
      <c r="E66" s="11"/>
      <c r="F66" s="11"/>
      <c r="G66" s="11"/>
      <c r="H66" s="11"/>
      <c r="IV66" s="11"/>
    </row>
    <row r="67" spans="1:256" s="10" customFormat="1" ht="12.75">
      <c r="A67" s="11"/>
      <c r="B67" s="11"/>
      <c r="C67" s="11"/>
      <c r="D67" s="11"/>
      <c r="E67" s="11"/>
      <c r="F67" s="11"/>
      <c r="G67" s="11"/>
      <c r="H67" s="11"/>
      <c r="IV67" s="11"/>
    </row>
    <row r="68" spans="1:256" s="10" customFormat="1" ht="12.75">
      <c r="A68" s="11"/>
      <c r="B68" s="11"/>
      <c r="C68" s="11"/>
      <c r="D68" s="11"/>
      <c r="E68" s="11"/>
      <c r="F68" s="11"/>
      <c r="G68" s="11"/>
      <c r="H68" s="11"/>
      <c r="IV68" s="11"/>
    </row>
    <row r="69" spans="1:256" s="10" customFormat="1" ht="12.75">
      <c r="A69" s="11"/>
      <c r="B69" s="11"/>
      <c r="C69" s="11"/>
      <c r="D69" s="11"/>
      <c r="E69" s="11"/>
      <c r="F69" s="11"/>
      <c r="G69" s="11"/>
      <c r="H69" s="11"/>
      <c r="IV69" s="11"/>
    </row>
    <row r="70" spans="1:256" s="10" customFormat="1" ht="12.75">
      <c r="A70" s="11"/>
      <c r="B70" s="11"/>
      <c r="C70" s="11"/>
      <c r="D70" s="11"/>
      <c r="E70" s="11"/>
      <c r="F70" s="11"/>
      <c r="G70" s="11"/>
      <c r="H70" s="11"/>
      <c r="IV70" s="11"/>
    </row>
    <row r="71" spans="1:256" s="10" customFormat="1" ht="12.75">
      <c r="A71" s="11"/>
      <c r="B71" s="11"/>
      <c r="C71" s="11"/>
      <c r="D71" s="11"/>
      <c r="E71" s="11"/>
      <c r="F71" s="11"/>
      <c r="G71" s="11"/>
      <c r="H71" s="11"/>
      <c r="IV71" s="11"/>
    </row>
    <row r="72" spans="1:8" s="10" customFormat="1" ht="12.75">
      <c r="A72" s="11"/>
      <c r="B72" s="11"/>
      <c r="C72" s="11"/>
      <c r="D72" s="11"/>
      <c r="E72" s="11"/>
      <c r="F72" s="11"/>
      <c r="G72" s="11"/>
      <c r="H72" s="11"/>
    </row>
    <row r="73" spans="1:8" s="10" customFormat="1" ht="12.75">
      <c r="A73" s="11"/>
      <c r="B73" s="11"/>
      <c r="C73" s="11"/>
      <c r="D73" s="11"/>
      <c r="E73" s="11"/>
      <c r="F73" s="11"/>
      <c r="G73" s="11"/>
      <c r="H73" s="11"/>
    </row>
    <row r="74" spans="1:8" s="10" customFormat="1" ht="12.75">
      <c r="A74" s="11"/>
      <c r="B74" s="11"/>
      <c r="C74" s="11"/>
      <c r="D74" s="11"/>
      <c r="E74" s="11"/>
      <c r="F74" s="11"/>
      <c r="G74" s="11"/>
      <c r="H74" s="11"/>
    </row>
    <row r="75" spans="1:8" s="10" customFormat="1" ht="12.75">
      <c r="A75" s="11"/>
      <c r="B75" s="11"/>
      <c r="C75" s="11"/>
      <c r="D75" s="11"/>
      <c r="E75" s="11"/>
      <c r="F75" s="11"/>
      <c r="G75" s="11"/>
      <c r="H75" s="11"/>
    </row>
    <row r="76" spans="1:8" ht="12.75">
      <c r="A76" s="11"/>
      <c r="B76" s="11"/>
      <c r="C76" s="11"/>
      <c r="D76" s="11"/>
      <c r="E76" s="11"/>
      <c r="F76" s="11"/>
      <c r="G76" s="11"/>
      <c r="H76" s="11"/>
    </row>
    <row r="77" spans="1:8" ht="12.75">
      <c r="A77" s="11"/>
      <c r="B77" s="11"/>
      <c r="C77" s="11"/>
      <c r="D77" s="11"/>
      <c r="E77" s="11"/>
      <c r="F77" s="11"/>
      <c r="G77" s="11"/>
      <c r="H77" s="11"/>
    </row>
    <row r="78" spans="1:8" ht="12.75">
      <c r="A78" s="11"/>
      <c r="B78" s="11"/>
      <c r="C78" s="11"/>
      <c r="D78" s="11"/>
      <c r="E78" s="11"/>
      <c r="F78" s="11"/>
      <c r="G78" s="11"/>
      <c r="H78" s="11"/>
    </row>
    <row r="79" spans="1:8" ht="12.75">
      <c r="A79" s="11"/>
      <c r="B79" s="11"/>
      <c r="C79" s="11"/>
      <c r="D79" s="11"/>
      <c r="E79" s="11"/>
      <c r="F79" s="11"/>
      <c r="G79" s="11"/>
      <c r="H79" s="11"/>
    </row>
    <row r="80" spans="1:8" ht="12.75">
      <c r="A80" s="11"/>
      <c r="B80" s="11"/>
      <c r="C80" s="11"/>
      <c r="D80" s="11"/>
      <c r="E80" s="11"/>
      <c r="F80" s="11"/>
      <c r="G80" s="11"/>
      <c r="H80" s="11"/>
    </row>
    <row r="81" spans="1:8" ht="12.75">
      <c r="A81" s="11"/>
      <c r="B81" s="11"/>
      <c r="C81" s="11"/>
      <c r="D81" s="11"/>
      <c r="E81" s="11"/>
      <c r="F81" s="11"/>
      <c r="G81" s="11"/>
      <c r="H81" s="11"/>
    </row>
    <row r="82" spans="1:8" ht="12.75">
      <c r="A82" s="11"/>
      <c r="B82" s="11"/>
      <c r="C82" s="11"/>
      <c r="D82" s="11"/>
      <c r="E82" s="11"/>
      <c r="F82" s="11"/>
      <c r="G82" s="11"/>
      <c r="H82" s="11"/>
    </row>
    <row r="83" spans="1:8" ht="12.75">
      <c r="A83" s="11"/>
      <c r="B83" s="11"/>
      <c r="C83" s="11"/>
      <c r="D83" s="11"/>
      <c r="E83" s="11"/>
      <c r="F83" s="11"/>
      <c r="G83" s="11"/>
      <c r="H83" s="11"/>
    </row>
    <row r="84" spans="1:8" ht="12.75">
      <c r="A84" s="11"/>
      <c r="B84" s="11"/>
      <c r="C84" s="11"/>
      <c r="D84" s="11"/>
      <c r="E84" s="11"/>
      <c r="F84" s="11"/>
      <c r="G84" s="11"/>
      <c r="H84" s="11"/>
    </row>
    <row r="85" spans="1:8" ht="12.75">
      <c r="A85" s="11"/>
      <c r="B85" s="11"/>
      <c r="C85" s="11"/>
      <c r="D85" s="11"/>
      <c r="E85" s="11"/>
      <c r="F85" s="11"/>
      <c r="G85" s="11"/>
      <c r="H85" s="11"/>
    </row>
    <row r="86" spans="1:8" ht="12.75">
      <c r="A86" s="11"/>
      <c r="B86" s="11"/>
      <c r="C86" s="11"/>
      <c r="D86" s="11"/>
      <c r="E86" s="11"/>
      <c r="F86" s="11"/>
      <c r="G86" s="11"/>
      <c r="H86" s="11"/>
    </row>
    <row r="87" spans="1:8" ht="12.75">
      <c r="A87" s="11"/>
      <c r="B87" s="11"/>
      <c r="C87" s="11"/>
      <c r="D87" s="11"/>
      <c r="E87" s="11"/>
      <c r="F87" s="11"/>
      <c r="G87" s="11"/>
      <c r="H87" s="11"/>
    </row>
    <row r="88" spans="1:8" ht="12.75">
      <c r="A88" s="11"/>
      <c r="B88" s="11"/>
      <c r="C88" s="11"/>
      <c r="D88" s="11"/>
      <c r="E88" s="11"/>
      <c r="F88" s="11"/>
      <c r="G88" s="11"/>
      <c r="H88" s="11"/>
    </row>
    <row r="89" spans="1:8" ht="12.75">
      <c r="A89" s="11"/>
      <c r="B89" s="11"/>
      <c r="C89" s="11"/>
      <c r="D89" s="11"/>
      <c r="E89" s="11"/>
      <c r="F89" s="11"/>
      <c r="G89" s="11"/>
      <c r="H89" s="11"/>
    </row>
    <row r="90" spans="1:8" ht="12.75">
      <c r="A90" s="11"/>
      <c r="B90" s="11"/>
      <c r="C90" s="11"/>
      <c r="D90" s="11"/>
      <c r="E90" s="11"/>
      <c r="F90" s="11"/>
      <c r="G90" s="11"/>
      <c r="H90" s="11"/>
    </row>
    <row r="91" spans="1:8" ht="12.75">
      <c r="A91" s="11"/>
      <c r="B91" s="11"/>
      <c r="C91" s="11"/>
      <c r="D91" s="11"/>
      <c r="E91" s="11"/>
      <c r="F91" s="11"/>
      <c r="G91" s="11"/>
      <c r="H91" s="11"/>
    </row>
    <row r="92" spans="1:8" ht="12.75">
      <c r="A92" s="11"/>
      <c r="B92" s="11"/>
      <c r="C92" s="11"/>
      <c r="D92" s="11"/>
      <c r="E92" s="11"/>
      <c r="F92" s="11"/>
      <c r="G92" s="11"/>
      <c r="H92" s="11"/>
    </row>
    <row r="93" spans="1:8" ht="12.75">
      <c r="A93" s="11"/>
      <c r="B93" s="11"/>
      <c r="C93" s="11"/>
      <c r="D93" s="11"/>
      <c r="E93" s="11"/>
      <c r="F93" s="11"/>
      <c r="G93" s="11"/>
      <c r="H93" s="11"/>
    </row>
    <row r="94" spans="1:8" ht="12.75">
      <c r="A94" s="11"/>
      <c r="B94" s="11"/>
      <c r="C94" s="11"/>
      <c r="D94" s="11"/>
      <c r="E94" s="11"/>
      <c r="F94" s="11"/>
      <c r="G94" s="11"/>
      <c r="H94" s="11"/>
    </row>
  </sheetData>
  <sheetProtection password="EF65" sheet="1" objects="1" scenarios="1"/>
  <mergeCells count="38">
    <mergeCell ref="E31:H35"/>
    <mergeCell ref="E25:H25"/>
    <mergeCell ref="A27:D27"/>
    <mergeCell ref="E27:H27"/>
    <mergeCell ref="D31:D35"/>
    <mergeCell ref="A31:C32"/>
    <mergeCell ref="A33:C35"/>
    <mergeCell ref="D21:E21"/>
    <mergeCell ref="D22:E22"/>
    <mergeCell ref="D23:E23"/>
    <mergeCell ref="E29:H30"/>
    <mergeCell ref="A26:D26"/>
    <mergeCell ref="E26:H26"/>
    <mergeCell ref="D14:E14"/>
    <mergeCell ref="D15:E15"/>
    <mergeCell ref="D16:E16"/>
    <mergeCell ref="A29:C30"/>
    <mergeCell ref="D29:D30"/>
    <mergeCell ref="D17:E17"/>
    <mergeCell ref="D18:E18"/>
    <mergeCell ref="D19:E19"/>
    <mergeCell ref="D20:E20"/>
    <mergeCell ref="A25:D25"/>
    <mergeCell ref="D7:E7"/>
    <mergeCell ref="D12:E12"/>
    <mergeCell ref="D13:E13"/>
    <mergeCell ref="D8:E8"/>
    <mergeCell ref="D9:E9"/>
    <mergeCell ref="A36:H36"/>
    <mergeCell ref="A37:H37"/>
    <mergeCell ref="A1:H1"/>
    <mergeCell ref="A2:C2"/>
    <mergeCell ref="A3:C4"/>
    <mergeCell ref="D2:E2"/>
    <mergeCell ref="D3:E4"/>
    <mergeCell ref="F3:F4"/>
    <mergeCell ref="D5:E5"/>
    <mergeCell ref="D6:E6"/>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N215"/>
  <sheetViews>
    <sheetView showOutlineSymbols="0" workbookViewId="0" topLeftCell="A1">
      <selection activeCell="K14" sqref="K14"/>
    </sheetView>
  </sheetViews>
  <sheetFormatPr defaultColWidth="9.140625" defaultRowHeight="12.75"/>
  <cols>
    <col min="1" max="3" width="2.7109375" style="3" customWidth="1"/>
    <col min="4" max="4" width="21.421875" style="3" customWidth="1"/>
    <col min="5" max="5" width="5.7109375" style="3" customWidth="1"/>
    <col min="6" max="6" width="10.7109375" style="3" customWidth="1"/>
    <col min="7" max="8" width="5.7109375" style="3" customWidth="1"/>
    <col min="9" max="9" width="10.8515625" style="3" customWidth="1"/>
    <col min="10" max="10" width="5.7109375" style="3" customWidth="1"/>
    <col min="11" max="12" width="12.28125" style="3" customWidth="1"/>
    <col min="13" max="57" width="9.140625" style="10" customWidth="1"/>
    <col min="58" max="16384" width="9.140625" style="4" customWidth="1"/>
  </cols>
  <sheetData>
    <row r="1" spans="1:12" ht="27" customHeight="1">
      <c r="A1" s="376" t="str">
        <f>+'R1'!A1:D2</f>
        <v>Zpracováno v souladu s vyhláškou č. 500/2002 Sb. ve znění pozdějších předpisů</v>
      </c>
      <c r="B1" s="376"/>
      <c r="C1" s="376"/>
      <c r="D1" s="376"/>
      <c r="E1" s="550" t="s">
        <v>427</v>
      </c>
      <c r="F1" s="551"/>
      <c r="G1" s="551"/>
      <c r="H1" s="551"/>
      <c r="I1" s="551"/>
      <c r="J1" s="586"/>
      <c r="K1" s="553" t="s">
        <v>457</v>
      </c>
      <c r="L1" s="554"/>
    </row>
    <row r="2" spans="1:12" ht="18.75" customHeight="1">
      <c r="A2" s="377"/>
      <c r="B2" s="377"/>
      <c r="C2" s="377"/>
      <c r="D2" s="377"/>
      <c r="E2" s="552" t="str">
        <f>+'R1'!E3</f>
        <v>ke dni  31.12.2010</v>
      </c>
      <c r="F2" s="359"/>
      <c r="G2" s="359"/>
      <c r="H2" s="359"/>
      <c r="I2" s="359"/>
      <c r="J2" s="587"/>
      <c r="K2" s="555" t="str">
        <f>+'R1'!K2:L2</f>
        <v>  </v>
      </c>
      <c r="L2" s="556"/>
    </row>
    <row r="3" spans="1:14" ht="18.75" customHeight="1">
      <c r="A3" s="592"/>
      <c r="B3" s="593"/>
      <c r="C3" s="593"/>
      <c r="D3" s="593"/>
      <c r="E3" s="543" t="s">
        <v>6</v>
      </c>
      <c r="F3" s="543"/>
      <c r="G3" s="543"/>
      <c r="H3" s="543"/>
      <c r="I3" s="543"/>
      <c r="J3" s="587"/>
      <c r="K3" s="557"/>
      <c r="L3" s="557"/>
      <c r="M3" s="11"/>
      <c r="N3" s="11"/>
    </row>
    <row r="4" spans="1:14" ht="13.5" customHeight="1" thickBot="1">
      <c r="A4" s="565"/>
      <c r="B4" s="566"/>
      <c r="C4" s="566"/>
      <c r="D4" s="566"/>
      <c r="E4" s="543"/>
      <c r="F4" s="543"/>
      <c r="G4" s="543"/>
      <c r="H4" s="543"/>
      <c r="I4" s="543"/>
      <c r="J4" s="587"/>
      <c r="K4" s="544" t="s">
        <v>456</v>
      </c>
      <c r="L4" s="545"/>
      <c r="M4" s="11"/>
      <c r="N4" s="11"/>
    </row>
    <row r="5" spans="1:14" ht="13.5" customHeight="1">
      <c r="A5" s="566"/>
      <c r="B5" s="566"/>
      <c r="C5" s="566"/>
      <c r="D5" s="566"/>
      <c r="E5" s="406" t="s">
        <v>458</v>
      </c>
      <c r="F5" s="407"/>
      <c r="G5" s="407"/>
      <c r="H5" s="407"/>
      <c r="I5" s="408"/>
      <c r="J5" s="587"/>
      <c r="K5" s="546"/>
      <c r="L5" s="546"/>
      <c r="M5" s="11"/>
      <c r="N5" s="11"/>
    </row>
    <row r="6" spans="1:14" ht="13.5" customHeight="1">
      <c r="A6" s="566"/>
      <c r="B6" s="566"/>
      <c r="C6" s="566"/>
      <c r="D6" s="566"/>
      <c r="E6" s="409"/>
      <c r="F6" s="410"/>
      <c r="G6" s="410"/>
      <c r="H6" s="410"/>
      <c r="I6" s="411"/>
      <c r="J6" s="587"/>
      <c r="K6" s="558" t="str">
        <f>+'R1'!K6:L6</f>
        <v> </v>
      </c>
      <c r="L6" s="559"/>
      <c r="M6" s="20"/>
      <c r="N6" s="20"/>
    </row>
    <row r="7" spans="1:14" ht="13.5" customHeight="1">
      <c r="A7" s="566"/>
      <c r="B7" s="566"/>
      <c r="C7" s="566"/>
      <c r="D7" s="566"/>
      <c r="E7" s="537">
        <f>+'R1'!E7:I8</f>
      </c>
      <c r="F7" s="538"/>
      <c r="G7" s="538"/>
      <c r="H7" s="538"/>
      <c r="I7" s="539"/>
      <c r="J7" s="587"/>
      <c r="K7" s="558">
        <f>+'R1'!K7:L7</f>
        <v>0</v>
      </c>
      <c r="L7" s="559"/>
      <c r="M7" s="20"/>
      <c r="N7" s="20"/>
    </row>
    <row r="8" spans="1:14" ht="13.5" customHeight="1" thickBot="1">
      <c r="A8" s="567"/>
      <c r="B8" s="567"/>
      <c r="C8" s="567"/>
      <c r="D8" s="567"/>
      <c r="E8" s="540"/>
      <c r="F8" s="541"/>
      <c r="G8" s="541"/>
      <c r="H8" s="541"/>
      <c r="I8" s="542"/>
      <c r="J8" s="587"/>
      <c r="K8" s="558">
        <f>+'R1'!K8:L8</f>
        <v>0</v>
      </c>
      <c r="L8" s="559"/>
      <c r="M8" s="11"/>
      <c r="N8" s="11"/>
    </row>
    <row r="9" spans="1:12" ht="13.5" customHeight="1" thickBot="1">
      <c r="A9" s="567"/>
      <c r="B9" s="567"/>
      <c r="C9" s="567"/>
      <c r="D9" s="567"/>
      <c r="E9" s="156"/>
      <c r="F9" s="156"/>
      <c r="G9" s="156"/>
      <c r="H9" s="156"/>
      <c r="I9" s="156"/>
      <c r="J9" s="587"/>
      <c r="K9" s="588"/>
      <c r="L9" s="588"/>
    </row>
    <row r="10" spans="1:12" ht="13.5" customHeight="1">
      <c r="A10" s="589" t="s">
        <v>322</v>
      </c>
      <c r="B10" s="426"/>
      <c r="C10" s="427"/>
      <c r="D10" s="583" t="s">
        <v>184</v>
      </c>
      <c r="E10" s="426"/>
      <c r="F10" s="426"/>
      <c r="G10" s="426"/>
      <c r="H10" s="426"/>
      <c r="I10" s="427"/>
      <c r="J10" s="230" t="s">
        <v>186</v>
      </c>
      <c r="K10" s="584" t="s">
        <v>324</v>
      </c>
      <c r="L10" s="585"/>
    </row>
    <row r="11" spans="1:12" ht="13.5" customHeight="1">
      <c r="A11" s="575" t="s">
        <v>2</v>
      </c>
      <c r="B11" s="576"/>
      <c r="C11" s="577"/>
      <c r="D11" s="581" t="s">
        <v>185</v>
      </c>
      <c r="E11" s="428"/>
      <c r="F11" s="428"/>
      <c r="G11" s="428"/>
      <c r="H11" s="428"/>
      <c r="I11" s="429"/>
      <c r="J11" s="232" t="s">
        <v>187</v>
      </c>
      <c r="K11" s="233" t="s">
        <v>204</v>
      </c>
      <c r="L11" s="234" t="s">
        <v>205</v>
      </c>
    </row>
    <row r="12" spans="1:12" ht="13.5" customHeight="1" thickBot="1">
      <c r="A12" s="578"/>
      <c r="B12" s="579"/>
      <c r="C12" s="580"/>
      <c r="D12" s="582"/>
      <c r="E12" s="432"/>
      <c r="F12" s="432"/>
      <c r="G12" s="432"/>
      <c r="H12" s="432"/>
      <c r="I12" s="433"/>
      <c r="J12" s="235" t="s">
        <v>17</v>
      </c>
      <c r="K12" s="236">
        <v>1</v>
      </c>
      <c r="L12" s="237">
        <v>2</v>
      </c>
    </row>
    <row r="13" spans="1:12" ht="15.75" customHeight="1">
      <c r="A13" s="560" t="s">
        <v>3</v>
      </c>
      <c r="B13" s="561"/>
      <c r="C13" s="562"/>
      <c r="D13" s="633" t="s">
        <v>166</v>
      </c>
      <c r="E13" s="634"/>
      <c r="F13" s="634"/>
      <c r="G13" s="634"/>
      <c r="H13" s="634"/>
      <c r="I13" s="635"/>
      <c r="J13" s="238" t="s">
        <v>15</v>
      </c>
      <c r="K13" s="239">
        <v>0</v>
      </c>
      <c r="L13" s="240">
        <v>0</v>
      </c>
    </row>
    <row r="14" spans="1:12" ht="15.75" customHeight="1">
      <c r="A14" s="87" t="s">
        <v>0</v>
      </c>
      <c r="B14" s="563"/>
      <c r="C14" s="564"/>
      <c r="D14" s="594" t="s">
        <v>167</v>
      </c>
      <c r="E14" s="595"/>
      <c r="F14" s="595"/>
      <c r="G14" s="595"/>
      <c r="H14" s="595"/>
      <c r="I14" s="596"/>
      <c r="J14" s="241" t="s">
        <v>188</v>
      </c>
      <c r="K14" s="176">
        <v>0</v>
      </c>
      <c r="L14" s="242">
        <v>0</v>
      </c>
    </row>
    <row r="15" spans="1:12" ht="15.75" customHeight="1">
      <c r="A15" s="547" t="s">
        <v>164</v>
      </c>
      <c r="B15" s="548"/>
      <c r="C15" s="549"/>
      <c r="D15" s="630" t="s">
        <v>168</v>
      </c>
      <c r="E15" s="631"/>
      <c r="F15" s="631"/>
      <c r="G15" s="631"/>
      <c r="H15" s="631"/>
      <c r="I15" s="632"/>
      <c r="J15" s="241" t="s">
        <v>189</v>
      </c>
      <c r="K15" s="243">
        <f>K13-K14</f>
        <v>0</v>
      </c>
      <c r="L15" s="244">
        <f>L13-L14</f>
        <v>0</v>
      </c>
    </row>
    <row r="16" spans="1:12" ht="15.75" customHeight="1">
      <c r="A16" s="568" t="s">
        <v>4</v>
      </c>
      <c r="B16" s="569"/>
      <c r="C16" s="570"/>
      <c r="D16" s="624" t="s">
        <v>169</v>
      </c>
      <c r="E16" s="598"/>
      <c r="F16" s="598"/>
      <c r="G16" s="598"/>
      <c r="H16" s="598"/>
      <c r="I16" s="599"/>
      <c r="J16" s="241" t="s">
        <v>190</v>
      </c>
      <c r="K16" s="243">
        <f>K17+K18+K19</f>
        <v>0</v>
      </c>
      <c r="L16" s="244">
        <f>L17+L18+L19</f>
        <v>0</v>
      </c>
    </row>
    <row r="17" spans="1:12" ht="15.75" customHeight="1">
      <c r="A17" s="231"/>
      <c r="B17" s="232" t="s">
        <v>4</v>
      </c>
      <c r="C17" s="232">
        <v>1</v>
      </c>
      <c r="D17" s="597" t="s">
        <v>170</v>
      </c>
      <c r="E17" s="598"/>
      <c r="F17" s="598"/>
      <c r="G17" s="598"/>
      <c r="H17" s="598"/>
      <c r="I17" s="599"/>
      <c r="J17" s="241" t="s">
        <v>191</v>
      </c>
      <c r="K17" s="176">
        <v>0</v>
      </c>
      <c r="L17" s="242">
        <v>0</v>
      </c>
    </row>
    <row r="18" spans="1:12" ht="15.75" customHeight="1">
      <c r="A18" s="575"/>
      <c r="B18" s="590"/>
      <c r="C18" s="232">
        <v>2</v>
      </c>
      <c r="D18" s="597" t="s">
        <v>492</v>
      </c>
      <c r="E18" s="598"/>
      <c r="F18" s="598"/>
      <c r="G18" s="598"/>
      <c r="H18" s="598"/>
      <c r="I18" s="599"/>
      <c r="J18" s="241" t="s">
        <v>192</v>
      </c>
      <c r="K18" s="176">
        <v>0</v>
      </c>
      <c r="L18" s="242">
        <v>0</v>
      </c>
    </row>
    <row r="19" spans="1:12" ht="15.75" customHeight="1">
      <c r="A19" s="591"/>
      <c r="B19" s="574"/>
      <c r="C19" s="247">
        <v>3</v>
      </c>
      <c r="D19" s="597" t="s">
        <v>171</v>
      </c>
      <c r="E19" s="598"/>
      <c r="F19" s="598"/>
      <c r="G19" s="598"/>
      <c r="H19" s="598"/>
      <c r="I19" s="599"/>
      <c r="J19" s="241" t="s">
        <v>193</v>
      </c>
      <c r="K19" s="176">
        <v>0</v>
      </c>
      <c r="L19" s="242">
        <v>0</v>
      </c>
    </row>
    <row r="20" spans="1:12" ht="15.75" customHeight="1">
      <c r="A20" s="245" t="s">
        <v>1</v>
      </c>
      <c r="B20" s="571"/>
      <c r="C20" s="572"/>
      <c r="D20" s="604" t="s">
        <v>172</v>
      </c>
      <c r="E20" s="595"/>
      <c r="F20" s="595"/>
      <c r="G20" s="595"/>
      <c r="H20" s="595"/>
      <c r="I20" s="596"/>
      <c r="J20" s="241" t="s">
        <v>194</v>
      </c>
      <c r="K20" s="179">
        <f>K21+K22</f>
        <v>0</v>
      </c>
      <c r="L20" s="248">
        <f>L21+L22</f>
        <v>0</v>
      </c>
    </row>
    <row r="21" spans="1:12" ht="15.75" customHeight="1">
      <c r="A21" s="231" t="s">
        <v>1</v>
      </c>
      <c r="B21" s="573"/>
      <c r="C21" s="232">
        <v>1</v>
      </c>
      <c r="D21" s="594" t="s">
        <v>173</v>
      </c>
      <c r="E21" s="595"/>
      <c r="F21" s="595"/>
      <c r="G21" s="595"/>
      <c r="H21" s="595"/>
      <c r="I21" s="596"/>
      <c r="J21" s="241" t="s">
        <v>195</v>
      </c>
      <c r="K21" s="176">
        <v>0</v>
      </c>
      <c r="L21" s="242">
        <v>0</v>
      </c>
    </row>
    <row r="22" spans="1:12" ht="15.75" customHeight="1">
      <c r="A22" s="249" t="s">
        <v>1</v>
      </c>
      <c r="B22" s="574"/>
      <c r="C22" s="247">
        <v>2</v>
      </c>
      <c r="D22" s="594" t="s">
        <v>174</v>
      </c>
      <c r="E22" s="595"/>
      <c r="F22" s="595"/>
      <c r="G22" s="595"/>
      <c r="H22" s="595"/>
      <c r="I22" s="596"/>
      <c r="J22" s="241" t="s">
        <v>196</v>
      </c>
      <c r="K22" s="176">
        <v>0</v>
      </c>
      <c r="L22" s="242">
        <v>0</v>
      </c>
    </row>
    <row r="23" spans="1:12" ht="15.75" customHeight="1">
      <c r="A23" s="547" t="s">
        <v>164</v>
      </c>
      <c r="B23" s="548"/>
      <c r="C23" s="549"/>
      <c r="D23" s="630" t="s">
        <v>175</v>
      </c>
      <c r="E23" s="637"/>
      <c r="F23" s="637"/>
      <c r="G23" s="637"/>
      <c r="H23" s="637"/>
      <c r="I23" s="638"/>
      <c r="J23" s="241" t="s">
        <v>197</v>
      </c>
      <c r="K23" s="179">
        <f>K15+K16-K20</f>
        <v>0</v>
      </c>
      <c r="L23" s="248">
        <f>L15+L16-L20</f>
        <v>0</v>
      </c>
    </row>
    <row r="24" spans="1:12" ht="15.75" customHeight="1">
      <c r="A24" s="245" t="s">
        <v>50</v>
      </c>
      <c r="B24" s="571"/>
      <c r="C24" s="572"/>
      <c r="D24" s="604" t="s">
        <v>176</v>
      </c>
      <c r="E24" s="627"/>
      <c r="F24" s="627"/>
      <c r="G24" s="627"/>
      <c r="H24" s="627"/>
      <c r="I24" s="628"/>
      <c r="J24" s="241" t="s">
        <v>198</v>
      </c>
      <c r="K24" s="179">
        <f>K25+K26+K27+K28</f>
        <v>0</v>
      </c>
      <c r="L24" s="248">
        <f>L25+L26+L27+L28</f>
        <v>0</v>
      </c>
    </row>
    <row r="25" spans="1:12" ht="15.75" customHeight="1">
      <c r="A25" s="231" t="s">
        <v>50</v>
      </c>
      <c r="B25" s="573"/>
      <c r="C25" s="232">
        <v>1</v>
      </c>
      <c r="D25" s="594" t="s">
        <v>177</v>
      </c>
      <c r="E25" s="595"/>
      <c r="F25" s="595"/>
      <c r="G25" s="595"/>
      <c r="H25" s="595"/>
      <c r="I25" s="596"/>
      <c r="J25" s="241" t="s">
        <v>199</v>
      </c>
      <c r="K25" s="176">
        <v>0</v>
      </c>
      <c r="L25" s="242">
        <v>0</v>
      </c>
    </row>
    <row r="26" spans="1:12" ht="15.75" customHeight="1">
      <c r="A26" s="231" t="s">
        <v>50</v>
      </c>
      <c r="B26" s="590"/>
      <c r="C26" s="232">
        <v>2</v>
      </c>
      <c r="D26" s="594" t="s">
        <v>178</v>
      </c>
      <c r="E26" s="595"/>
      <c r="F26" s="595"/>
      <c r="G26" s="595"/>
      <c r="H26" s="595"/>
      <c r="I26" s="596"/>
      <c r="J26" s="241" t="s">
        <v>200</v>
      </c>
      <c r="K26" s="176">
        <v>0</v>
      </c>
      <c r="L26" s="242">
        <v>0</v>
      </c>
    </row>
    <row r="27" spans="1:12" ht="15.75" customHeight="1">
      <c r="A27" s="231" t="s">
        <v>50</v>
      </c>
      <c r="B27" s="590"/>
      <c r="C27" s="232">
        <v>3</v>
      </c>
      <c r="D27" s="594" t="s">
        <v>429</v>
      </c>
      <c r="E27" s="595"/>
      <c r="F27" s="595"/>
      <c r="G27" s="595"/>
      <c r="H27" s="595"/>
      <c r="I27" s="596"/>
      <c r="J27" s="241" t="s">
        <v>201</v>
      </c>
      <c r="K27" s="176">
        <v>0</v>
      </c>
      <c r="L27" s="242">
        <v>0</v>
      </c>
    </row>
    <row r="28" spans="1:12" ht="15.75" customHeight="1">
      <c r="A28" s="249" t="s">
        <v>50</v>
      </c>
      <c r="B28" s="574"/>
      <c r="C28" s="247">
        <v>4</v>
      </c>
      <c r="D28" s="594" t="s">
        <v>179</v>
      </c>
      <c r="E28" s="595"/>
      <c r="F28" s="595"/>
      <c r="G28" s="595"/>
      <c r="H28" s="595"/>
      <c r="I28" s="596"/>
      <c r="J28" s="241" t="s">
        <v>202</v>
      </c>
      <c r="K28" s="176">
        <v>0</v>
      </c>
      <c r="L28" s="242">
        <v>0</v>
      </c>
    </row>
    <row r="29" spans="1:12" ht="15.75" customHeight="1">
      <c r="A29" s="87" t="s">
        <v>51</v>
      </c>
      <c r="B29" s="600"/>
      <c r="C29" s="601"/>
      <c r="D29" s="594" t="s">
        <v>180</v>
      </c>
      <c r="E29" s="595"/>
      <c r="F29" s="595"/>
      <c r="G29" s="595"/>
      <c r="H29" s="595"/>
      <c r="I29" s="596"/>
      <c r="J29" s="241" t="s">
        <v>203</v>
      </c>
      <c r="K29" s="176">
        <v>0</v>
      </c>
      <c r="L29" s="242">
        <v>0</v>
      </c>
    </row>
    <row r="30" spans="1:12" ht="15.75" customHeight="1">
      <c r="A30" s="87" t="s">
        <v>159</v>
      </c>
      <c r="B30" s="563"/>
      <c r="C30" s="564"/>
      <c r="D30" s="594" t="s">
        <v>339</v>
      </c>
      <c r="E30" s="595"/>
      <c r="F30" s="595"/>
      <c r="G30" s="595"/>
      <c r="H30" s="595"/>
      <c r="I30" s="596"/>
      <c r="J30" s="241">
        <v>18</v>
      </c>
      <c r="K30" s="176">
        <v>0</v>
      </c>
      <c r="L30" s="242">
        <v>0</v>
      </c>
    </row>
    <row r="31" spans="1:12" ht="15.75" customHeight="1">
      <c r="A31" s="568" t="s">
        <v>5</v>
      </c>
      <c r="B31" s="569"/>
      <c r="C31" s="570"/>
      <c r="D31" s="624" t="s">
        <v>446</v>
      </c>
      <c r="E31" s="625"/>
      <c r="F31" s="625"/>
      <c r="G31" s="625"/>
      <c r="H31" s="625"/>
      <c r="I31" s="626"/>
      <c r="J31" s="241">
        <v>19</v>
      </c>
      <c r="K31" s="179">
        <f>K32+K33</f>
        <v>0</v>
      </c>
      <c r="L31" s="248">
        <f>L32+L33</f>
        <v>0</v>
      </c>
    </row>
    <row r="32" spans="1:12" ht="15.75" customHeight="1">
      <c r="A32" s="231"/>
      <c r="B32" s="232" t="s">
        <v>5</v>
      </c>
      <c r="C32" s="250">
        <v>1</v>
      </c>
      <c r="D32" s="597" t="s">
        <v>430</v>
      </c>
      <c r="E32" s="616"/>
      <c r="F32" s="616"/>
      <c r="G32" s="616"/>
      <c r="H32" s="616"/>
      <c r="I32" s="617"/>
      <c r="J32" s="241">
        <v>20</v>
      </c>
      <c r="K32" s="176">
        <v>0</v>
      </c>
      <c r="L32" s="242">
        <v>0</v>
      </c>
    </row>
    <row r="33" spans="1:12" ht="15.75" customHeight="1">
      <c r="A33" s="249"/>
      <c r="B33" s="246"/>
      <c r="C33" s="251">
        <v>2</v>
      </c>
      <c r="D33" s="597" t="s">
        <v>431</v>
      </c>
      <c r="E33" s="616"/>
      <c r="F33" s="616"/>
      <c r="G33" s="616"/>
      <c r="H33" s="616"/>
      <c r="I33" s="617"/>
      <c r="J33" s="241">
        <v>21</v>
      </c>
      <c r="K33" s="176">
        <v>0</v>
      </c>
      <c r="L33" s="242">
        <v>0</v>
      </c>
    </row>
    <row r="34" spans="1:12" ht="15.75" customHeight="1">
      <c r="A34" s="245" t="s">
        <v>160</v>
      </c>
      <c r="B34" s="571"/>
      <c r="C34" s="572"/>
      <c r="D34" s="604" t="s">
        <v>447</v>
      </c>
      <c r="E34" s="605"/>
      <c r="F34" s="605"/>
      <c r="G34" s="605"/>
      <c r="H34" s="605"/>
      <c r="I34" s="606"/>
      <c r="J34" s="241">
        <v>22</v>
      </c>
      <c r="K34" s="179">
        <f>K35+K36</f>
        <v>0</v>
      </c>
      <c r="L34" s="248">
        <f>L35+L36</f>
        <v>0</v>
      </c>
    </row>
    <row r="35" spans="1:12" ht="15.75" customHeight="1">
      <c r="A35" s="231" t="s">
        <v>160</v>
      </c>
      <c r="B35" s="232"/>
      <c r="C35" s="250">
        <v>1</v>
      </c>
      <c r="D35" s="594" t="s">
        <v>432</v>
      </c>
      <c r="E35" s="602"/>
      <c r="F35" s="602"/>
      <c r="G35" s="602"/>
      <c r="H35" s="602"/>
      <c r="I35" s="603"/>
      <c r="J35" s="252">
        <v>23</v>
      </c>
      <c r="K35" s="176">
        <v>0</v>
      </c>
      <c r="L35" s="242">
        <v>0</v>
      </c>
    </row>
    <row r="36" spans="1:12" ht="15.75" customHeight="1">
      <c r="A36" s="249" t="s">
        <v>160</v>
      </c>
      <c r="B36" s="246"/>
      <c r="C36" s="251">
        <v>2</v>
      </c>
      <c r="D36" s="594" t="s">
        <v>455</v>
      </c>
      <c r="E36" s="602"/>
      <c r="F36" s="602"/>
      <c r="G36" s="602"/>
      <c r="H36" s="602"/>
      <c r="I36" s="603"/>
      <c r="J36" s="252">
        <v>24</v>
      </c>
      <c r="K36" s="176">
        <v>0</v>
      </c>
      <c r="L36" s="242">
        <v>0</v>
      </c>
    </row>
    <row r="37" spans="1:12" ht="24" customHeight="1">
      <c r="A37" s="87" t="s">
        <v>161</v>
      </c>
      <c r="B37" s="563"/>
      <c r="C37" s="564"/>
      <c r="D37" s="613" t="s">
        <v>433</v>
      </c>
      <c r="E37" s="614"/>
      <c r="F37" s="614"/>
      <c r="G37" s="614"/>
      <c r="H37" s="614"/>
      <c r="I37" s="615"/>
      <c r="J37" s="252">
        <v>25</v>
      </c>
      <c r="K37" s="176">
        <v>0</v>
      </c>
      <c r="L37" s="242">
        <v>0</v>
      </c>
    </row>
    <row r="38" spans="1:12" ht="15.75" customHeight="1">
      <c r="A38" s="547" t="s">
        <v>52</v>
      </c>
      <c r="B38" s="548"/>
      <c r="C38" s="549"/>
      <c r="D38" s="597" t="s">
        <v>181</v>
      </c>
      <c r="E38" s="616"/>
      <c r="F38" s="616"/>
      <c r="G38" s="616"/>
      <c r="H38" s="616"/>
      <c r="I38" s="617"/>
      <c r="J38" s="241">
        <v>26</v>
      </c>
      <c r="K38" s="176">
        <v>0</v>
      </c>
      <c r="L38" s="242">
        <v>0</v>
      </c>
    </row>
    <row r="39" spans="1:12" ht="15.75" customHeight="1">
      <c r="A39" s="87" t="s">
        <v>162</v>
      </c>
      <c r="B39" s="563"/>
      <c r="C39" s="564"/>
      <c r="D39" s="594" t="s">
        <v>182</v>
      </c>
      <c r="E39" s="602"/>
      <c r="F39" s="602"/>
      <c r="G39" s="602"/>
      <c r="H39" s="602"/>
      <c r="I39" s="603"/>
      <c r="J39" s="241">
        <v>27</v>
      </c>
      <c r="K39" s="176">
        <v>0</v>
      </c>
      <c r="L39" s="242">
        <v>0</v>
      </c>
    </row>
    <row r="40" spans="1:12" ht="15.75" customHeight="1">
      <c r="A40" s="547" t="s">
        <v>96</v>
      </c>
      <c r="B40" s="548"/>
      <c r="C40" s="549"/>
      <c r="D40" s="597" t="s">
        <v>183</v>
      </c>
      <c r="E40" s="598"/>
      <c r="F40" s="598"/>
      <c r="G40" s="598"/>
      <c r="H40" s="598"/>
      <c r="I40" s="599"/>
      <c r="J40" s="241">
        <v>28</v>
      </c>
      <c r="K40" s="176">
        <v>0</v>
      </c>
      <c r="L40" s="242">
        <v>0</v>
      </c>
    </row>
    <row r="41" spans="1:12" ht="15.75" customHeight="1">
      <c r="A41" s="87" t="s">
        <v>3</v>
      </c>
      <c r="B41" s="563"/>
      <c r="C41" s="564"/>
      <c r="D41" s="594" t="s">
        <v>323</v>
      </c>
      <c r="E41" s="595"/>
      <c r="F41" s="595"/>
      <c r="G41" s="595"/>
      <c r="H41" s="595"/>
      <c r="I41" s="596"/>
      <c r="J41" s="241">
        <v>29</v>
      </c>
      <c r="K41" s="176">
        <v>0</v>
      </c>
      <c r="L41" s="242">
        <v>0</v>
      </c>
    </row>
    <row r="42" spans="1:12" ht="15.75" customHeight="1">
      <c r="A42" s="607" t="s">
        <v>165</v>
      </c>
      <c r="B42" s="608"/>
      <c r="C42" s="609"/>
      <c r="D42" s="621" t="s">
        <v>356</v>
      </c>
      <c r="E42" s="622"/>
      <c r="F42" s="622"/>
      <c r="G42" s="622"/>
      <c r="H42" s="622"/>
      <c r="I42" s="623"/>
      <c r="J42" s="252">
        <v>30</v>
      </c>
      <c r="K42" s="456">
        <f>IF(+K13+K16+K31++K40&lt;400,K23-K24-K29-K30+K31-K34-K37+K38-K39-K40+K41,T("LIMIT"))</f>
        <v>0</v>
      </c>
      <c r="L42" s="458">
        <f>IF(+L13+L16+L31++L40&lt;400,L23-L24-L29-L30+L31-L34-L37+L38-L39-L40+L41,T("LIMIT"))</f>
        <v>0</v>
      </c>
    </row>
    <row r="43" spans="1:12" ht="15.75" customHeight="1" thickBot="1">
      <c r="A43" s="610"/>
      <c r="B43" s="611"/>
      <c r="C43" s="612"/>
      <c r="D43" s="618" t="s">
        <v>489</v>
      </c>
      <c r="E43" s="619"/>
      <c r="F43" s="619"/>
      <c r="G43" s="619"/>
      <c r="H43" s="619"/>
      <c r="I43" s="620"/>
      <c r="J43" s="253"/>
      <c r="K43" s="636"/>
      <c r="L43" s="629"/>
    </row>
    <row r="44" spans="1:12" ht="12.75">
      <c r="A44" s="371" t="str">
        <f>+'R4'!A36:H36</f>
        <v>Formulář zpracovala ASPEKT HM, daňová, účetní a auditorská kancelář, www.danovapriznani.cz, business.center.cz</v>
      </c>
      <c r="B44" s="372"/>
      <c r="C44" s="372"/>
      <c r="D44" s="372"/>
      <c r="E44" s="372"/>
      <c r="F44" s="372"/>
      <c r="G44" s="372"/>
      <c r="H44" s="372"/>
      <c r="I44" s="372"/>
      <c r="J44" s="372"/>
      <c r="K44" s="372"/>
      <c r="L44" s="372"/>
    </row>
    <row r="45" spans="1:12" ht="12.75">
      <c r="A45" s="373">
        <v>1</v>
      </c>
      <c r="B45" s="374"/>
      <c r="C45" s="374"/>
      <c r="D45" s="374"/>
      <c r="E45" s="374"/>
      <c r="F45" s="374"/>
      <c r="G45" s="374"/>
      <c r="H45" s="374"/>
      <c r="I45" s="374"/>
      <c r="J45" s="374"/>
      <c r="K45" s="374"/>
      <c r="L45" s="374"/>
    </row>
    <row r="46" spans="1:12" ht="12.75">
      <c r="A46" s="11"/>
      <c r="B46" s="11"/>
      <c r="C46" s="11"/>
      <c r="D46" s="11"/>
      <c r="E46" s="11"/>
      <c r="F46" s="11"/>
      <c r="G46" s="11"/>
      <c r="H46" s="11"/>
      <c r="I46" s="11"/>
      <c r="J46" s="11"/>
      <c r="K46" s="11"/>
      <c r="L46" s="11"/>
    </row>
    <row r="47" spans="1:12" ht="12.75">
      <c r="A47" s="11"/>
      <c r="B47" s="11"/>
      <c r="C47" s="11"/>
      <c r="D47" s="11"/>
      <c r="E47" s="11"/>
      <c r="F47" s="11"/>
      <c r="G47" s="11"/>
      <c r="H47" s="11"/>
      <c r="I47" s="11"/>
      <c r="J47" s="11"/>
      <c r="K47" s="11"/>
      <c r="L47" s="11"/>
    </row>
    <row r="48" spans="1:12" ht="12.75">
      <c r="A48" s="11"/>
      <c r="B48" s="11"/>
      <c r="C48" s="11"/>
      <c r="D48" s="11"/>
      <c r="E48" s="11"/>
      <c r="F48" s="11"/>
      <c r="G48" s="11"/>
      <c r="H48" s="11"/>
      <c r="I48" s="11"/>
      <c r="J48" s="11"/>
      <c r="K48" s="11"/>
      <c r="L48" s="11"/>
    </row>
    <row r="49" spans="1:12" ht="12.75">
      <c r="A49" s="11"/>
      <c r="B49" s="11"/>
      <c r="C49" s="11"/>
      <c r="D49" s="11"/>
      <c r="E49" s="11"/>
      <c r="F49" s="11"/>
      <c r="G49" s="11"/>
      <c r="H49" s="11"/>
      <c r="I49" s="11"/>
      <c r="J49" s="11"/>
      <c r="K49" s="11"/>
      <c r="L49" s="11"/>
    </row>
    <row r="50" spans="1:12" ht="12.75">
      <c r="A50" s="11"/>
      <c r="B50" s="11"/>
      <c r="C50" s="11"/>
      <c r="D50" s="11"/>
      <c r="E50" s="11"/>
      <c r="F50" s="11"/>
      <c r="G50" s="11"/>
      <c r="H50" s="11"/>
      <c r="I50" s="11"/>
      <c r="J50" s="11"/>
      <c r="K50" s="11"/>
      <c r="L50" s="11"/>
    </row>
    <row r="51" spans="1:12" ht="12.75">
      <c r="A51" s="11"/>
      <c r="B51" s="11"/>
      <c r="C51" s="11"/>
      <c r="D51" s="11"/>
      <c r="E51" s="11"/>
      <c r="F51" s="11"/>
      <c r="G51" s="11"/>
      <c r="H51" s="11"/>
      <c r="I51" s="11"/>
      <c r="J51" s="11"/>
      <c r="K51" s="11"/>
      <c r="L51" s="11"/>
    </row>
    <row r="52" spans="1:12" ht="12.75">
      <c r="A52" s="11"/>
      <c r="B52" s="11"/>
      <c r="C52" s="11"/>
      <c r="D52" s="11"/>
      <c r="E52" s="11"/>
      <c r="F52" s="11"/>
      <c r="G52" s="11"/>
      <c r="H52" s="11"/>
      <c r="I52" s="11"/>
      <c r="J52" s="11"/>
      <c r="K52" s="11"/>
      <c r="L52" s="11"/>
    </row>
    <row r="53" spans="1:12" ht="12.75">
      <c r="A53" s="11"/>
      <c r="B53" s="11"/>
      <c r="C53" s="11"/>
      <c r="D53" s="11"/>
      <c r="E53" s="11"/>
      <c r="F53" s="11"/>
      <c r="G53" s="11"/>
      <c r="H53" s="11"/>
      <c r="I53" s="11"/>
      <c r="J53" s="11"/>
      <c r="K53" s="11"/>
      <c r="L53" s="11"/>
    </row>
    <row r="54" spans="1:12" ht="12.75">
      <c r="A54" s="11"/>
      <c r="B54" s="11"/>
      <c r="C54" s="11"/>
      <c r="D54" s="11"/>
      <c r="E54" s="11"/>
      <c r="F54" s="11"/>
      <c r="G54" s="11"/>
      <c r="H54" s="11"/>
      <c r="I54" s="11"/>
      <c r="J54" s="11"/>
      <c r="K54" s="11"/>
      <c r="L54" s="11"/>
    </row>
    <row r="55" spans="1:12" ht="12.75">
      <c r="A55" s="11"/>
      <c r="B55" s="11"/>
      <c r="C55" s="11"/>
      <c r="D55" s="11"/>
      <c r="E55" s="11"/>
      <c r="F55" s="11"/>
      <c r="G55" s="11"/>
      <c r="H55" s="11"/>
      <c r="I55" s="11"/>
      <c r="J55" s="11"/>
      <c r="K55" s="11"/>
      <c r="L55" s="11"/>
    </row>
    <row r="56" spans="1:12" ht="12.75">
      <c r="A56" s="11"/>
      <c r="B56" s="11"/>
      <c r="C56" s="11"/>
      <c r="D56" s="11"/>
      <c r="E56" s="11"/>
      <c r="F56" s="11"/>
      <c r="G56" s="11"/>
      <c r="H56" s="11"/>
      <c r="I56" s="11"/>
      <c r="J56" s="11"/>
      <c r="K56" s="11"/>
      <c r="L56" s="11"/>
    </row>
    <row r="57" spans="1:12" ht="12.75">
      <c r="A57" s="11"/>
      <c r="B57" s="11"/>
      <c r="C57" s="11"/>
      <c r="D57" s="11"/>
      <c r="E57" s="11"/>
      <c r="F57" s="11"/>
      <c r="G57" s="11"/>
      <c r="H57" s="11"/>
      <c r="I57" s="11"/>
      <c r="J57" s="11"/>
      <c r="K57" s="11"/>
      <c r="L57" s="11"/>
    </row>
    <row r="58" spans="1:12" ht="12.75">
      <c r="A58" s="11"/>
      <c r="B58" s="11"/>
      <c r="C58" s="11"/>
      <c r="D58" s="11"/>
      <c r="E58" s="11"/>
      <c r="F58" s="11"/>
      <c r="G58" s="11"/>
      <c r="H58" s="11"/>
      <c r="I58" s="11"/>
      <c r="J58" s="11"/>
      <c r="K58" s="11"/>
      <c r="L58" s="11"/>
    </row>
    <row r="59" spans="1:12" ht="12.75">
      <c r="A59" s="11"/>
      <c r="B59" s="11"/>
      <c r="C59" s="11"/>
      <c r="D59" s="11"/>
      <c r="E59" s="11"/>
      <c r="F59" s="11"/>
      <c r="G59" s="11"/>
      <c r="H59" s="11"/>
      <c r="I59" s="11"/>
      <c r="J59" s="11"/>
      <c r="K59" s="11"/>
      <c r="L59" s="11"/>
    </row>
    <row r="60" spans="1:12" ht="12.75">
      <c r="A60" s="11"/>
      <c r="B60" s="11"/>
      <c r="C60" s="11"/>
      <c r="D60" s="11"/>
      <c r="E60" s="11"/>
      <c r="F60" s="11"/>
      <c r="G60" s="11"/>
      <c r="H60" s="11"/>
      <c r="I60" s="11"/>
      <c r="J60" s="11"/>
      <c r="K60" s="11"/>
      <c r="L60" s="11"/>
    </row>
    <row r="61" spans="1:12" ht="12.75">
      <c r="A61" s="11"/>
      <c r="B61" s="11"/>
      <c r="C61" s="11"/>
      <c r="D61" s="11"/>
      <c r="E61" s="11"/>
      <c r="F61" s="11"/>
      <c r="G61" s="11"/>
      <c r="H61" s="11"/>
      <c r="I61" s="11"/>
      <c r="J61" s="11"/>
      <c r="K61" s="11"/>
      <c r="L61" s="11"/>
    </row>
    <row r="62" spans="1:12" ht="12.75">
      <c r="A62" s="11"/>
      <c r="B62" s="11"/>
      <c r="C62" s="11"/>
      <c r="D62" s="11"/>
      <c r="E62" s="11"/>
      <c r="F62" s="11"/>
      <c r="G62" s="11"/>
      <c r="H62" s="11"/>
      <c r="I62" s="11"/>
      <c r="J62" s="11"/>
      <c r="K62" s="11"/>
      <c r="L62" s="11"/>
    </row>
    <row r="63" spans="1:12" ht="12.75">
      <c r="A63" s="11"/>
      <c r="B63" s="11"/>
      <c r="C63" s="11"/>
      <c r="D63" s="11"/>
      <c r="E63" s="11"/>
      <c r="F63" s="11"/>
      <c r="G63" s="11"/>
      <c r="H63" s="11"/>
      <c r="I63" s="11"/>
      <c r="J63" s="11"/>
      <c r="K63" s="11"/>
      <c r="L63" s="11"/>
    </row>
    <row r="64" spans="1:12" ht="12.75">
      <c r="A64" s="11"/>
      <c r="B64" s="11"/>
      <c r="C64" s="11"/>
      <c r="D64" s="11"/>
      <c r="E64" s="11"/>
      <c r="F64" s="11"/>
      <c r="G64" s="11"/>
      <c r="H64" s="11"/>
      <c r="I64" s="11"/>
      <c r="J64" s="11"/>
      <c r="K64" s="11"/>
      <c r="L64" s="11"/>
    </row>
    <row r="65" spans="1:12" ht="12.75">
      <c r="A65" s="11"/>
      <c r="B65" s="11"/>
      <c r="C65" s="11"/>
      <c r="D65" s="11"/>
      <c r="E65" s="11"/>
      <c r="F65" s="11"/>
      <c r="G65" s="11"/>
      <c r="H65" s="11"/>
      <c r="I65" s="11"/>
      <c r="J65" s="11"/>
      <c r="K65" s="11"/>
      <c r="L65" s="11"/>
    </row>
    <row r="66" spans="1:12" ht="12.75">
      <c r="A66" s="11"/>
      <c r="B66" s="11"/>
      <c r="C66" s="11"/>
      <c r="D66" s="11"/>
      <c r="E66" s="11"/>
      <c r="F66" s="11"/>
      <c r="G66" s="11"/>
      <c r="H66" s="11"/>
      <c r="I66" s="11"/>
      <c r="J66" s="11"/>
      <c r="K66" s="11"/>
      <c r="L66" s="11"/>
    </row>
    <row r="67" spans="1:12" ht="12.75">
      <c r="A67" s="11"/>
      <c r="B67" s="11"/>
      <c r="C67" s="11"/>
      <c r="D67" s="11"/>
      <c r="E67" s="11"/>
      <c r="F67" s="11"/>
      <c r="G67" s="11"/>
      <c r="H67" s="11"/>
      <c r="I67" s="11"/>
      <c r="J67" s="11"/>
      <c r="K67" s="11"/>
      <c r="L67" s="11"/>
    </row>
    <row r="68" spans="1:12" ht="12.75">
      <c r="A68" s="11"/>
      <c r="B68" s="11"/>
      <c r="C68" s="11"/>
      <c r="D68" s="11"/>
      <c r="E68" s="11"/>
      <c r="F68" s="11"/>
      <c r="G68" s="11"/>
      <c r="H68" s="11"/>
      <c r="I68" s="11"/>
      <c r="J68" s="11"/>
      <c r="K68" s="11"/>
      <c r="L68" s="11"/>
    </row>
    <row r="69" spans="1:12" ht="12.75">
      <c r="A69" s="11"/>
      <c r="B69" s="11"/>
      <c r="C69" s="11"/>
      <c r="D69" s="11"/>
      <c r="E69" s="11"/>
      <c r="F69" s="11"/>
      <c r="G69" s="11"/>
      <c r="H69" s="11"/>
      <c r="I69" s="11"/>
      <c r="J69" s="11"/>
      <c r="K69" s="11"/>
      <c r="L69" s="11"/>
    </row>
    <row r="70" spans="1:12" ht="12.75">
      <c r="A70" s="11"/>
      <c r="B70" s="11"/>
      <c r="C70" s="11"/>
      <c r="D70" s="11"/>
      <c r="E70" s="11"/>
      <c r="F70" s="11"/>
      <c r="G70" s="11"/>
      <c r="H70" s="11"/>
      <c r="I70" s="11"/>
      <c r="J70" s="11"/>
      <c r="K70" s="11"/>
      <c r="L70" s="11"/>
    </row>
    <row r="71" spans="1:12" ht="12.75">
      <c r="A71" s="11"/>
      <c r="B71" s="11"/>
      <c r="C71" s="11"/>
      <c r="D71" s="11"/>
      <c r="E71" s="11"/>
      <c r="F71" s="11"/>
      <c r="G71" s="11"/>
      <c r="H71" s="11"/>
      <c r="I71" s="11"/>
      <c r="J71" s="11"/>
      <c r="K71" s="11"/>
      <c r="L71" s="11"/>
    </row>
    <row r="72" spans="1:12" ht="12.75">
      <c r="A72" s="11"/>
      <c r="B72" s="11"/>
      <c r="C72" s="11"/>
      <c r="D72" s="11"/>
      <c r="E72" s="11"/>
      <c r="F72" s="11"/>
      <c r="G72" s="11"/>
      <c r="H72" s="11"/>
      <c r="I72" s="11"/>
      <c r="J72" s="11"/>
      <c r="K72" s="11"/>
      <c r="L72" s="11"/>
    </row>
    <row r="73" spans="1:12" ht="12.75">
      <c r="A73" s="11"/>
      <c r="B73" s="11"/>
      <c r="C73" s="11"/>
      <c r="D73" s="11"/>
      <c r="E73" s="11"/>
      <c r="F73" s="11"/>
      <c r="G73" s="11"/>
      <c r="H73" s="11"/>
      <c r="I73" s="11"/>
      <c r="J73" s="11"/>
      <c r="K73" s="11"/>
      <c r="L73" s="11"/>
    </row>
    <row r="74" spans="1:12" ht="12.75">
      <c r="A74" s="11"/>
      <c r="B74" s="11"/>
      <c r="C74" s="11"/>
      <c r="D74" s="11"/>
      <c r="E74" s="11"/>
      <c r="F74" s="11"/>
      <c r="G74" s="11"/>
      <c r="H74" s="11"/>
      <c r="I74" s="11"/>
      <c r="J74" s="11"/>
      <c r="K74" s="11"/>
      <c r="L74" s="11"/>
    </row>
    <row r="75" spans="1:12" ht="12.75">
      <c r="A75" s="11"/>
      <c r="B75" s="11"/>
      <c r="C75" s="11"/>
      <c r="D75" s="11"/>
      <c r="E75" s="11"/>
      <c r="F75" s="11"/>
      <c r="G75" s="11"/>
      <c r="H75" s="11"/>
      <c r="I75" s="11"/>
      <c r="J75" s="11"/>
      <c r="K75" s="11"/>
      <c r="L75" s="11"/>
    </row>
    <row r="76" spans="1:12" ht="12.75">
      <c r="A76" s="11"/>
      <c r="B76" s="11"/>
      <c r="C76" s="11"/>
      <c r="D76" s="11"/>
      <c r="E76" s="11"/>
      <c r="F76" s="11"/>
      <c r="G76" s="11"/>
      <c r="H76" s="11"/>
      <c r="I76" s="11"/>
      <c r="J76" s="11"/>
      <c r="K76" s="11"/>
      <c r="L76" s="11"/>
    </row>
    <row r="77" spans="1:12" ht="12.75">
      <c r="A77" s="11"/>
      <c r="B77" s="11"/>
      <c r="C77" s="11"/>
      <c r="D77" s="11"/>
      <c r="E77" s="11"/>
      <c r="F77" s="11"/>
      <c r="G77" s="11"/>
      <c r="H77" s="11"/>
      <c r="I77" s="11"/>
      <c r="J77" s="11"/>
      <c r="K77" s="11"/>
      <c r="L77" s="11"/>
    </row>
    <row r="78" spans="1:12" ht="12.75">
      <c r="A78" s="11"/>
      <c r="B78" s="11"/>
      <c r="C78" s="11"/>
      <c r="D78" s="11"/>
      <c r="E78" s="11"/>
      <c r="F78" s="11"/>
      <c r="G78" s="11"/>
      <c r="H78" s="11"/>
      <c r="I78" s="11"/>
      <c r="J78" s="11"/>
      <c r="K78" s="11"/>
      <c r="L78" s="11"/>
    </row>
    <row r="79" spans="1:12" ht="12.75">
      <c r="A79" s="11"/>
      <c r="B79" s="11"/>
      <c r="C79" s="11"/>
      <c r="D79" s="11"/>
      <c r="E79" s="11"/>
      <c r="F79" s="11"/>
      <c r="G79" s="11"/>
      <c r="H79" s="11"/>
      <c r="I79" s="11"/>
      <c r="J79" s="11"/>
      <c r="K79" s="11"/>
      <c r="L79" s="11"/>
    </row>
    <row r="80" spans="1:12" ht="12.75">
      <c r="A80" s="11"/>
      <c r="B80" s="11"/>
      <c r="C80" s="11"/>
      <c r="D80" s="11"/>
      <c r="E80" s="11"/>
      <c r="F80" s="11"/>
      <c r="G80" s="11"/>
      <c r="H80" s="11"/>
      <c r="I80" s="11"/>
      <c r="J80" s="11"/>
      <c r="K80" s="11"/>
      <c r="L80" s="11"/>
    </row>
    <row r="81" spans="1:12" ht="12.75">
      <c r="A81" s="11"/>
      <c r="B81" s="11"/>
      <c r="C81" s="11"/>
      <c r="D81" s="11"/>
      <c r="E81" s="11"/>
      <c r="F81" s="11"/>
      <c r="G81" s="11"/>
      <c r="H81" s="11"/>
      <c r="I81" s="11"/>
      <c r="J81" s="11"/>
      <c r="K81" s="11"/>
      <c r="L81" s="11"/>
    </row>
    <row r="82" spans="1:12" ht="12.75">
      <c r="A82" s="11"/>
      <c r="B82" s="11"/>
      <c r="C82" s="11"/>
      <c r="D82" s="11"/>
      <c r="E82" s="11"/>
      <c r="F82" s="11"/>
      <c r="G82" s="11"/>
      <c r="H82" s="11"/>
      <c r="I82" s="11"/>
      <c r="J82" s="11"/>
      <c r="K82" s="11"/>
      <c r="L82" s="11"/>
    </row>
    <row r="83" spans="1:12" ht="12.75">
      <c r="A83" s="11"/>
      <c r="B83" s="11"/>
      <c r="C83" s="11"/>
      <c r="D83" s="11"/>
      <c r="E83" s="11"/>
      <c r="F83" s="11"/>
      <c r="G83" s="11"/>
      <c r="H83" s="11"/>
      <c r="I83" s="11"/>
      <c r="J83" s="11"/>
      <c r="K83" s="11"/>
      <c r="L83" s="11"/>
    </row>
    <row r="84" spans="1:12" ht="12.75">
      <c r="A84" s="11"/>
      <c r="B84" s="11"/>
      <c r="C84" s="11"/>
      <c r="D84" s="11"/>
      <c r="E84" s="11"/>
      <c r="F84" s="11"/>
      <c r="G84" s="11"/>
      <c r="H84" s="11"/>
      <c r="I84" s="11"/>
      <c r="J84" s="11"/>
      <c r="K84" s="11"/>
      <c r="L84" s="11"/>
    </row>
    <row r="85" spans="1:12" ht="12.75">
      <c r="A85" s="11"/>
      <c r="B85" s="11"/>
      <c r="C85" s="11"/>
      <c r="D85" s="11"/>
      <c r="E85" s="11"/>
      <c r="F85" s="11"/>
      <c r="G85" s="11"/>
      <c r="H85" s="11"/>
      <c r="I85" s="11"/>
      <c r="J85" s="11"/>
      <c r="K85" s="11"/>
      <c r="L85" s="11"/>
    </row>
    <row r="86" spans="1:12" ht="12.75">
      <c r="A86" s="11"/>
      <c r="B86" s="11"/>
      <c r="C86" s="11"/>
      <c r="D86" s="11"/>
      <c r="E86" s="11"/>
      <c r="F86" s="11"/>
      <c r="G86" s="11"/>
      <c r="H86" s="11"/>
      <c r="I86" s="11"/>
      <c r="J86" s="11"/>
      <c r="K86" s="11"/>
      <c r="L86" s="11"/>
    </row>
    <row r="87" spans="1:12" ht="12.75">
      <c r="A87" s="11"/>
      <c r="B87" s="11"/>
      <c r="C87" s="11"/>
      <c r="D87" s="11"/>
      <c r="E87" s="11"/>
      <c r="F87" s="11"/>
      <c r="G87" s="11"/>
      <c r="H87" s="11"/>
      <c r="I87" s="11"/>
      <c r="J87" s="11"/>
      <c r="K87" s="11"/>
      <c r="L87" s="11"/>
    </row>
    <row r="88" spans="1:12" ht="12.75">
      <c r="A88" s="11"/>
      <c r="B88" s="11"/>
      <c r="C88" s="11"/>
      <c r="D88" s="11"/>
      <c r="E88" s="11"/>
      <c r="F88" s="11"/>
      <c r="G88" s="11"/>
      <c r="H88" s="11"/>
      <c r="I88" s="11"/>
      <c r="J88" s="11"/>
      <c r="K88" s="11"/>
      <c r="L88" s="11"/>
    </row>
    <row r="89" spans="1:12" ht="12.75">
      <c r="A89" s="11"/>
      <c r="B89" s="11"/>
      <c r="C89" s="11"/>
      <c r="D89" s="11"/>
      <c r="E89" s="11"/>
      <c r="F89" s="11"/>
      <c r="G89" s="11"/>
      <c r="H89" s="11"/>
      <c r="I89" s="11"/>
      <c r="J89" s="11"/>
      <c r="K89" s="11"/>
      <c r="L89" s="11"/>
    </row>
    <row r="90" spans="1:12" ht="12.75">
      <c r="A90" s="11"/>
      <c r="B90" s="11"/>
      <c r="C90" s="11"/>
      <c r="D90" s="11"/>
      <c r="E90" s="11"/>
      <c r="F90" s="11"/>
      <c r="G90" s="11"/>
      <c r="H90" s="11"/>
      <c r="I90" s="11"/>
      <c r="J90" s="11"/>
      <c r="K90" s="11"/>
      <c r="L90" s="11"/>
    </row>
    <row r="91" spans="1:12" ht="12.75">
      <c r="A91" s="11"/>
      <c r="B91" s="11"/>
      <c r="C91" s="11"/>
      <c r="D91" s="11"/>
      <c r="E91" s="11"/>
      <c r="F91" s="11"/>
      <c r="G91" s="11"/>
      <c r="H91" s="11"/>
      <c r="I91" s="11"/>
      <c r="J91" s="11"/>
      <c r="K91" s="11"/>
      <c r="L91" s="11"/>
    </row>
    <row r="92" spans="1:12" ht="12.75">
      <c r="A92" s="11"/>
      <c r="B92" s="11"/>
      <c r="C92" s="11"/>
      <c r="D92" s="11"/>
      <c r="E92" s="11"/>
      <c r="F92" s="11"/>
      <c r="G92" s="11"/>
      <c r="H92" s="11"/>
      <c r="I92" s="11"/>
      <c r="J92" s="11"/>
      <c r="K92" s="11"/>
      <c r="L92" s="11"/>
    </row>
    <row r="93" spans="1:12" ht="12.75">
      <c r="A93" s="11"/>
      <c r="B93" s="11"/>
      <c r="C93" s="11"/>
      <c r="D93" s="11"/>
      <c r="E93" s="11"/>
      <c r="F93" s="11"/>
      <c r="G93" s="11"/>
      <c r="H93" s="11"/>
      <c r="I93" s="11"/>
      <c r="J93" s="11"/>
      <c r="K93" s="11"/>
      <c r="L93" s="11"/>
    </row>
    <row r="94" spans="1:12" ht="12.75">
      <c r="A94" s="11"/>
      <c r="B94" s="11"/>
      <c r="C94" s="11"/>
      <c r="D94" s="11"/>
      <c r="E94" s="11"/>
      <c r="F94" s="11"/>
      <c r="G94" s="11"/>
      <c r="H94" s="11"/>
      <c r="I94" s="11"/>
      <c r="J94" s="11"/>
      <c r="K94" s="11"/>
      <c r="L94" s="11"/>
    </row>
    <row r="95" spans="1:12" ht="12.75">
      <c r="A95" s="11"/>
      <c r="B95" s="11"/>
      <c r="C95" s="11"/>
      <c r="D95" s="11"/>
      <c r="E95" s="11"/>
      <c r="F95" s="11"/>
      <c r="G95" s="11"/>
      <c r="H95" s="11"/>
      <c r="I95" s="11"/>
      <c r="J95" s="11"/>
      <c r="K95" s="11"/>
      <c r="L95" s="11"/>
    </row>
    <row r="96" spans="1:12" ht="12.75">
      <c r="A96" s="11"/>
      <c r="B96" s="11"/>
      <c r="C96" s="11"/>
      <c r="D96" s="11"/>
      <c r="E96" s="11"/>
      <c r="F96" s="11"/>
      <c r="G96" s="11"/>
      <c r="H96" s="11"/>
      <c r="I96" s="11"/>
      <c r="J96" s="11"/>
      <c r="K96" s="11"/>
      <c r="L96" s="11"/>
    </row>
    <row r="97" spans="1:12" ht="12.75">
      <c r="A97" s="11"/>
      <c r="B97" s="11"/>
      <c r="C97" s="11"/>
      <c r="D97" s="11"/>
      <c r="E97" s="11"/>
      <c r="F97" s="11"/>
      <c r="G97" s="11"/>
      <c r="H97" s="11"/>
      <c r="I97" s="11"/>
      <c r="J97" s="11"/>
      <c r="K97" s="11"/>
      <c r="L97" s="11"/>
    </row>
    <row r="98" spans="1:12" ht="12.75">
      <c r="A98" s="11"/>
      <c r="B98" s="11"/>
      <c r="C98" s="11"/>
      <c r="D98" s="11"/>
      <c r="E98" s="11"/>
      <c r="F98" s="11"/>
      <c r="G98" s="11"/>
      <c r="H98" s="11"/>
      <c r="I98" s="11"/>
      <c r="J98" s="11"/>
      <c r="K98" s="11"/>
      <c r="L98" s="11"/>
    </row>
    <row r="99" spans="1:12" ht="12.75">
      <c r="A99" s="11"/>
      <c r="B99" s="11"/>
      <c r="C99" s="11"/>
      <c r="D99" s="11"/>
      <c r="E99" s="11"/>
      <c r="F99" s="11"/>
      <c r="G99" s="11"/>
      <c r="H99" s="11"/>
      <c r="I99" s="11"/>
      <c r="J99" s="11"/>
      <c r="K99" s="11"/>
      <c r="L99" s="11"/>
    </row>
    <row r="100" spans="1:12" ht="12.75">
      <c r="A100" s="11"/>
      <c r="B100" s="11"/>
      <c r="C100" s="11"/>
      <c r="D100" s="11"/>
      <c r="E100" s="11"/>
      <c r="F100" s="11"/>
      <c r="G100" s="11"/>
      <c r="H100" s="11"/>
      <c r="I100" s="11"/>
      <c r="J100" s="11"/>
      <c r="K100" s="11"/>
      <c r="L100" s="11"/>
    </row>
    <row r="101" spans="1:12" ht="12.75">
      <c r="A101" s="11"/>
      <c r="B101" s="11"/>
      <c r="C101" s="11"/>
      <c r="D101" s="11"/>
      <c r="E101" s="11"/>
      <c r="F101" s="11"/>
      <c r="G101" s="11"/>
      <c r="H101" s="11"/>
      <c r="I101" s="11"/>
      <c r="J101" s="11"/>
      <c r="K101" s="11"/>
      <c r="L101" s="11"/>
    </row>
    <row r="102" spans="1:12" ht="12.75">
      <c r="A102" s="11"/>
      <c r="B102" s="11"/>
      <c r="C102" s="11"/>
      <c r="D102" s="11"/>
      <c r="E102" s="11"/>
      <c r="F102" s="11"/>
      <c r="G102" s="11"/>
      <c r="H102" s="11"/>
      <c r="I102" s="11"/>
      <c r="J102" s="11"/>
      <c r="K102" s="11"/>
      <c r="L102" s="11"/>
    </row>
    <row r="103" spans="1:12" ht="12.75">
      <c r="A103" s="11"/>
      <c r="B103" s="11"/>
      <c r="C103" s="11"/>
      <c r="D103" s="11"/>
      <c r="E103" s="11"/>
      <c r="F103" s="11"/>
      <c r="G103" s="11"/>
      <c r="H103" s="11"/>
      <c r="I103" s="11"/>
      <c r="J103" s="11"/>
      <c r="K103" s="11"/>
      <c r="L103" s="11"/>
    </row>
    <row r="104" spans="1:12" ht="12.75">
      <c r="A104" s="11"/>
      <c r="B104" s="11"/>
      <c r="C104" s="11"/>
      <c r="D104" s="11"/>
      <c r="E104" s="11"/>
      <c r="F104" s="11"/>
      <c r="G104" s="11"/>
      <c r="H104" s="11"/>
      <c r="I104" s="11"/>
      <c r="J104" s="11"/>
      <c r="K104" s="11"/>
      <c r="L104" s="11"/>
    </row>
    <row r="105" spans="1:12" ht="12.75">
      <c r="A105" s="11"/>
      <c r="B105" s="11"/>
      <c r="C105" s="11"/>
      <c r="D105" s="11"/>
      <c r="E105" s="11"/>
      <c r="F105" s="11"/>
      <c r="G105" s="11"/>
      <c r="H105" s="11"/>
      <c r="I105" s="11"/>
      <c r="J105" s="11"/>
      <c r="K105" s="11"/>
      <c r="L105" s="11"/>
    </row>
    <row r="106" spans="1:12" ht="12.75">
      <c r="A106" s="11"/>
      <c r="B106" s="11"/>
      <c r="C106" s="11"/>
      <c r="D106" s="11"/>
      <c r="E106" s="11"/>
      <c r="F106" s="11"/>
      <c r="G106" s="11"/>
      <c r="H106" s="11"/>
      <c r="I106" s="11"/>
      <c r="J106" s="11"/>
      <c r="K106" s="11"/>
      <c r="L106" s="11"/>
    </row>
    <row r="107" spans="1:12" ht="12.75">
      <c r="A107" s="11"/>
      <c r="B107" s="11"/>
      <c r="C107" s="11"/>
      <c r="D107" s="11"/>
      <c r="E107" s="11"/>
      <c r="F107" s="11"/>
      <c r="G107" s="11"/>
      <c r="H107" s="11"/>
      <c r="I107" s="11"/>
      <c r="J107" s="11"/>
      <c r="K107" s="11"/>
      <c r="L107" s="11"/>
    </row>
    <row r="108" spans="1:12" ht="12.75">
      <c r="A108" s="11"/>
      <c r="B108" s="11"/>
      <c r="C108" s="11"/>
      <c r="D108" s="11"/>
      <c r="E108" s="11"/>
      <c r="F108" s="11"/>
      <c r="G108" s="11"/>
      <c r="H108" s="11"/>
      <c r="I108" s="11"/>
      <c r="J108" s="11"/>
      <c r="K108" s="11"/>
      <c r="L108" s="11"/>
    </row>
    <row r="109" spans="1:12" ht="12.75">
      <c r="A109" s="11"/>
      <c r="B109" s="11"/>
      <c r="C109" s="11"/>
      <c r="D109" s="11"/>
      <c r="E109" s="11"/>
      <c r="F109" s="11"/>
      <c r="G109" s="11"/>
      <c r="H109" s="11"/>
      <c r="I109" s="11"/>
      <c r="J109" s="11"/>
      <c r="K109" s="11"/>
      <c r="L109" s="11"/>
    </row>
    <row r="110" spans="1:12" ht="12.75">
      <c r="A110" s="11"/>
      <c r="B110" s="11"/>
      <c r="C110" s="11"/>
      <c r="D110" s="11"/>
      <c r="E110" s="11"/>
      <c r="F110" s="11"/>
      <c r="G110" s="11"/>
      <c r="H110" s="11"/>
      <c r="I110" s="11"/>
      <c r="J110" s="11"/>
      <c r="K110" s="11"/>
      <c r="L110" s="11"/>
    </row>
    <row r="111" spans="1:12" ht="12.75">
      <c r="A111" s="11"/>
      <c r="B111" s="11"/>
      <c r="C111" s="11"/>
      <c r="D111" s="11"/>
      <c r="E111" s="11"/>
      <c r="F111" s="11"/>
      <c r="G111" s="11"/>
      <c r="H111" s="11"/>
      <c r="I111" s="11"/>
      <c r="J111" s="11"/>
      <c r="K111" s="11"/>
      <c r="L111" s="11"/>
    </row>
    <row r="112" spans="1:12" ht="12.75">
      <c r="A112" s="11"/>
      <c r="B112" s="11"/>
      <c r="C112" s="11"/>
      <c r="D112" s="11"/>
      <c r="E112" s="11"/>
      <c r="F112" s="11"/>
      <c r="G112" s="11"/>
      <c r="H112" s="11"/>
      <c r="I112" s="11"/>
      <c r="J112" s="11"/>
      <c r="K112" s="11"/>
      <c r="L112" s="11"/>
    </row>
    <row r="113" spans="1:12" ht="12.75">
      <c r="A113" s="11"/>
      <c r="B113" s="11"/>
      <c r="C113" s="11"/>
      <c r="D113" s="11"/>
      <c r="E113" s="11"/>
      <c r="F113" s="11"/>
      <c r="G113" s="11"/>
      <c r="H113" s="11"/>
      <c r="I113" s="11"/>
      <c r="J113" s="11"/>
      <c r="K113" s="11"/>
      <c r="L113" s="11"/>
    </row>
    <row r="114" spans="1:12" ht="12.75">
      <c r="A114" s="11"/>
      <c r="B114" s="11"/>
      <c r="C114" s="11"/>
      <c r="D114" s="11"/>
      <c r="E114" s="11"/>
      <c r="F114" s="11"/>
      <c r="G114" s="11"/>
      <c r="H114" s="11"/>
      <c r="I114" s="11"/>
      <c r="J114" s="11"/>
      <c r="K114" s="11"/>
      <c r="L114" s="11"/>
    </row>
    <row r="115" spans="1:12" ht="12.75">
      <c r="A115" s="11"/>
      <c r="B115" s="11"/>
      <c r="C115" s="11"/>
      <c r="D115" s="11"/>
      <c r="E115" s="11"/>
      <c r="F115" s="11"/>
      <c r="G115" s="11"/>
      <c r="H115" s="11"/>
      <c r="I115" s="11"/>
      <c r="J115" s="11"/>
      <c r="K115" s="11"/>
      <c r="L115" s="11"/>
    </row>
    <row r="116" spans="1:12" ht="12.75">
      <c r="A116" s="11"/>
      <c r="B116" s="11"/>
      <c r="C116" s="11"/>
      <c r="D116" s="11"/>
      <c r="E116" s="11"/>
      <c r="F116" s="11"/>
      <c r="G116" s="11"/>
      <c r="H116" s="11"/>
      <c r="I116" s="11"/>
      <c r="J116" s="11"/>
      <c r="K116" s="11"/>
      <c r="L116" s="11"/>
    </row>
    <row r="117" spans="1:12" ht="12.75">
      <c r="A117" s="11"/>
      <c r="B117" s="11"/>
      <c r="C117" s="11"/>
      <c r="D117" s="11"/>
      <c r="E117" s="11"/>
      <c r="F117" s="11"/>
      <c r="G117" s="11"/>
      <c r="H117" s="11"/>
      <c r="I117" s="11"/>
      <c r="J117" s="11"/>
      <c r="K117" s="11"/>
      <c r="L117" s="11"/>
    </row>
    <row r="118" spans="1:12" ht="12.75">
      <c r="A118" s="11"/>
      <c r="B118" s="11"/>
      <c r="C118" s="11"/>
      <c r="D118" s="11"/>
      <c r="E118" s="11"/>
      <c r="F118" s="11"/>
      <c r="G118" s="11"/>
      <c r="H118" s="11"/>
      <c r="I118" s="11"/>
      <c r="J118" s="11"/>
      <c r="K118" s="11"/>
      <c r="L118" s="11"/>
    </row>
    <row r="119" spans="1:12" ht="12.75">
      <c r="A119" s="11"/>
      <c r="B119" s="11"/>
      <c r="C119" s="11"/>
      <c r="D119" s="11"/>
      <c r="E119" s="11"/>
      <c r="F119" s="11"/>
      <c r="G119" s="11"/>
      <c r="H119" s="11"/>
      <c r="I119" s="11"/>
      <c r="J119" s="11"/>
      <c r="K119" s="11"/>
      <c r="L119" s="11"/>
    </row>
    <row r="120" spans="1:12" ht="12.75">
      <c r="A120" s="11"/>
      <c r="B120" s="11"/>
      <c r="C120" s="11"/>
      <c r="D120" s="11"/>
      <c r="E120" s="11"/>
      <c r="F120" s="11"/>
      <c r="G120" s="11"/>
      <c r="H120" s="11"/>
      <c r="I120" s="11"/>
      <c r="J120" s="11"/>
      <c r="K120" s="11"/>
      <c r="L120" s="11"/>
    </row>
    <row r="121" spans="1:12" ht="12.75">
      <c r="A121" s="11"/>
      <c r="B121" s="11"/>
      <c r="C121" s="11"/>
      <c r="D121" s="11"/>
      <c r="E121" s="11"/>
      <c r="F121" s="11"/>
      <c r="G121" s="11"/>
      <c r="H121" s="11"/>
      <c r="I121" s="11"/>
      <c r="J121" s="11"/>
      <c r="K121" s="11"/>
      <c r="L121" s="11"/>
    </row>
    <row r="122" spans="1:12" ht="12.75">
      <c r="A122" s="11"/>
      <c r="B122" s="11"/>
      <c r="C122" s="11"/>
      <c r="D122" s="11"/>
      <c r="E122" s="11"/>
      <c r="F122" s="11"/>
      <c r="G122" s="11"/>
      <c r="H122" s="11"/>
      <c r="I122" s="11"/>
      <c r="J122" s="11"/>
      <c r="K122" s="11"/>
      <c r="L122" s="11"/>
    </row>
    <row r="123" spans="1:12" ht="12.75">
      <c r="A123" s="11"/>
      <c r="B123" s="11"/>
      <c r="C123" s="11"/>
      <c r="D123" s="11"/>
      <c r="E123" s="11"/>
      <c r="F123" s="11"/>
      <c r="G123" s="11"/>
      <c r="H123" s="11"/>
      <c r="I123" s="11"/>
      <c r="J123" s="11"/>
      <c r="K123" s="11"/>
      <c r="L123" s="11"/>
    </row>
    <row r="124" spans="1:12" ht="12.75">
      <c r="A124" s="11"/>
      <c r="B124" s="11"/>
      <c r="C124" s="11"/>
      <c r="D124" s="11"/>
      <c r="E124" s="11"/>
      <c r="F124" s="11"/>
      <c r="G124" s="11"/>
      <c r="H124" s="11"/>
      <c r="I124" s="11"/>
      <c r="J124" s="11"/>
      <c r="K124" s="11"/>
      <c r="L124" s="11"/>
    </row>
    <row r="125" spans="1:12" ht="12.75">
      <c r="A125" s="11"/>
      <c r="B125" s="11"/>
      <c r="C125" s="11"/>
      <c r="D125" s="11"/>
      <c r="E125" s="11"/>
      <c r="F125" s="11"/>
      <c r="G125" s="11"/>
      <c r="H125" s="11"/>
      <c r="I125" s="11"/>
      <c r="J125" s="11"/>
      <c r="K125" s="11"/>
      <c r="L125" s="11"/>
    </row>
    <row r="126" spans="1:12" ht="12.75">
      <c r="A126" s="11"/>
      <c r="B126" s="11"/>
      <c r="C126" s="11"/>
      <c r="D126" s="11"/>
      <c r="E126" s="11"/>
      <c r="F126" s="11"/>
      <c r="G126" s="11"/>
      <c r="H126" s="11"/>
      <c r="I126" s="11"/>
      <c r="J126" s="11"/>
      <c r="K126" s="11"/>
      <c r="L126" s="11"/>
    </row>
    <row r="127" spans="1:12" ht="12.75">
      <c r="A127" s="11"/>
      <c r="B127" s="11"/>
      <c r="C127" s="11"/>
      <c r="D127" s="11"/>
      <c r="E127" s="11"/>
      <c r="F127" s="11"/>
      <c r="G127" s="11"/>
      <c r="H127" s="11"/>
      <c r="I127" s="11"/>
      <c r="J127" s="11"/>
      <c r="K127" s="11"/>
      <c r="L127" s="11"/>
    </row>
    <row r="128" spans="1:12" ht="12.75">
      <c r="A128" s="11"/>
      <c r="B128" s="11"/>
      <c r="C128" s="11"/>
      <c r="D128" s="11"/>
      <c r="E128" s="11"/>
      <c r="F128" s="11"/>
      <c r="G128" s="11"/>
      <c r="H128" s="11"/>
      <c r="I128" s="11"/>
      <c r="J128" s="11"/>
      <c r="K128" s="11"/>
      <c r="L128" s="11"/>
    </row>
    <row r="129" spans="1:12" ht="12.75">
      <c r="A129" s="11"/>
      <c r="B129" s="11"/>
      <c r="C129" s="11"/>
      <c r="D129" s="11"/>
      <c r="E129" s="11"/>
      <c r="F129" s="11"/>
      <c r="G129" s="11"/>
      <c r="H129" s="11"/>
      <c r="I129" s="11"/>
      <c r="J129" s="11"/>
      <c r="K129" s="11"/>
      <c r="L129" s="11"/>
    </row>
    <row r="130" spans="1:12" ht="12.75">
      <c r="A130" s="11"/>
      <c r="B130" s="11"/>
      <c r="C130" s="11"/>
      <c r="D130" s="11"/>
      <c r="E130" s="11"/>
      <c r="F130" s="11"/>
      <c r="G130" s="11"/>
      <c r="H130" s="11"/>
      <c r="I130" s="11"/>
      <c r="J130" s="11"/>
      <c r="K130" s="11"/>
      <c r="L130" s="11"/>
    </row>
    <row r="131" spans="1:12" ht="12.75">
      <c r="A131" s="11"/>
      <c r="B131" s="11"/>
      <c r="C131" s="11"/>
      <c r="D131" s="11"/>
      <c r="E131" s="11"/>
      <c r="F131" s="11"/>
      <c r="G131" s="11"/>
      <c r="H131" s="11"/>
      <c r="I131" s="11"/>
      <c r="J131" s="11"/>
      <c r="K131" s="11"/>
      <c r="L131" s="11"/>
    </row>
    <row r="132" spans="1:12" ht="12.75">
      <c r="A132" s="11"/>
      <c r="B132" s="11"/>
      <c r="C132" s="11"/>
      <c r="D132" s="11"/>
      <c r="E132" s="11"/>
      <c r="F132" s="11"/>
      <c r="G132" s="11"/>
      <c r="H132" s="11"/>
      <c r="I132" s="11"/>
      <c r="J132" s="11"/>
      <c r="K132" s="11"/>
      <c r="L132" s="11"/>
    </row>
    <row r="133" spans="1:12" ht="12.75">
      <c r="A133" s="11"/>
      <c r="B133" s="11"/>
      <c r="C133" s="11"/>
      <c r="D133" s="11"/>
      <c r="E133" s="11"/>
      <c r="F133" s="11"/>
      <c r="G133" s="11"/>
      <c r="H133" s="11"/>
      <c r="I133" s="11"/>
      <c r="J133" s="11"/>
      <c r="K133" s="11"/>
      <c r="L133" s="11"/>
    </row>
    <row r="134" spans="1:12" ht="12.75">
      <c r="A134" s="11"/>
      <c r="B134" s="11"/>
      <c r="C134" s="11"/>
      <c r="D134" s="11"/>
      <c r="E134" s="11"/>
      <c r="F134" s="11"/>
      <c r="G134" s="11"/>
      <c r="H134" s="11"/>
      <c r="I134" s="11"/>
      <c r="J134" s="11"/>
      <c r="K134" s="11"/>
      <c r="L134" s="11"/>
    </row>
    <row r="135" spans="1:12" ht="12.75">
      <c r="A135" s="11"/>
      <c r="B135" s="11"/>
      <c r="C135" s="11"/>
      <c r="D135" s="11"/>
      <c r="E135" s="11"/>
      <c r="F135" s="11"/>
      <c r="G135" s="11"/>
      <c r="H135" s="11"/>
      <c r="I135" s="11"/>
      <c r="J135" s="11"/>
      <c r="K135" s="11"/>
      <c r="L135" s="11"/>
    </row>
    <row r="136" spans="1:12" ht="12.75">
      <c r="A136" s="11"/>
      <c r="B136" s="11"/>
      <c r="C136" s="11"/>
      <c r="D136" s="11"/>
      <c r="E136" s="11"/>
      <c r="F136" s="11"/>
      <c r="G136" s="11"/>
      <c r="H136" s="11"/>
      <c r="I136" s="11"/>
      <c r="J136" s="11"/>
      <c r="K136" s="11"/>
      <c r="L136" s="11"/>
    </row>
    <row r="137" spans="1:12" ht="12.75">
      <c r="A137" s="11"/>
      <c r="B137" s="11"/>
      <c r="C137" s="11"/>
      <c r="D137" s="11"/>
      <c r="E137" s="11"/>
      <c r="F137" s="11"/>
      <c r="G137" s="11"/>
      <c r="H137" s="11"/>
      <c r="I137" s="11"/>
      <c r="J137" s="11"/>
      <c r="K137" s="11"/>
      <c r="L137" s="11"/>
    </row>
    <row r="138" spans="1:12" ht="12.75">
      <c r="A138" s="11"/>
      <c r="B138" s="11"/>
      <c r="C138" s="11"/>
      <c r="D138" s="11"/>
      <c r="E138" s="11"/>
      <c r="F138" s="11"/>
      <c r="G138" s="11"/>
      <c r="H138" s="11"/>
      <c r="I138" s="11"/>
      <c r="J138" s="11"/>
      <c r="K138" s="11"/>
      <c r="L138" s="11"/>
    </row>
    <row r="139" spans="1:12" ht="12.75">
      <c r="A139" s="11"/>
      <c r="B139" s="11"/>
      <c r="C139" s="11"/>
      <c r="D139" s="11"/>
      <c r="E139" s="11"/>
      <c r="F139" s="11"/>
      <c r="G139" s="11"/>
      <c r="H139" s="11"/>
      <c r="I139" s="11"/>
      <c r="J139" s="11"/>
      <c r="K139" s="11"/>
      <c r="L139" s="11"/>
    </row>
    <row r="140" spans="1:12" ht="12.75">
      <c r="A140" s="11"/>
      <c r="B140" s="11"/>
      <c r="C140" s="11"/>
      <c r="D140" s="11"/>
      <c r="E140" s="11"/>
      <c r="F140" s="11"/>
      <c r="G140" s="11"/>
      <c r="H140" s="11"/>
      <c r="I140" s="11"/>
      <c r="J140" s="11"/>
      <c r="K140" s="11"/>
      <c r="L140" s="11"/>
    </row>
    <row r="141" spans="1:12" ht="12.75">
      <c r="A141" s="11"/>
      <c r="B141" s="11"/>
      <c r="C141" s="11"/>
      <c r="D141" s="11"/>
      <c r="E141" s="11"/>
      <c r="F141" s="11"/>
      <c r="G141" s="11"/>
      <c r="H141" s="11"/>
      <c r="I141" s="11"/>
      <c r="J141" s="11"/>
      <c r="K141" s="11"/>
      <c r="L141" s="11"/>
    </row>
    <row r="142" spans="1:12" ht="12.75">
      <c r="A142" s="11"/>
      <c r="B142" s="11"/>
      <c r="C142" s="11"/>
      <c r="D142" s="11"/>
      <c r="E142" s="11"/>
      <c r="F142" s="11"/>
      <c r="G142" s="11"/>
      <c r="H142" s="11"/>
      <c r="I142" s="11"/>
      <c r="J142" s="11"/>
      <c r="K142" s="11"/>
      <c r="L142" s="11"/>
    </row>
    <row r="143" spans="1:12" ht="12.75">
      <c r="A143" s="11"/>
      <c r="B143" s="11"/>
      <c r="C143" s="11"/>
      <c r="D143" s="11"/>
      <c r="E143" s="11"/>
      <c r="F143" s="11"/>
      <c r="G143" s="11"/>
      <c r="H143" s="11"/>
      <c r="I143" s="11"/>
      <c r="J143" s="11"/>
      <c r="K143" s="11"/>
      <c r="L143" s="11"/>
    </row>
    <row r="144" spans="1:12" ht="12.75">
      <c r="A144" s="11"/>
      <c r="B144" s="11"/>
      <c r="C144" s="11"/>
      <c r="D144" s="11"/>
      <c r="E144" s="11"/>
      <c r="F144" s="11"/>
      <c r="G144" s="11"/>
      <c r="H144" s="11"/>
      <c r="I144" s="11"/>
      <c r="J144" s="11"/>
      <c r="K144" s="11"/>
      <c r="L144" s="11"/>
    </row>
    <row r="145" spans="1:12" ht="12.75">
      <c r="A145" s="11"/>
      <c r="B145" s="11"/>
      <c r="C145" s="11"/>
      <c r="D145" s="11"/>
      <c r="E145" s="11"/>
      <c r="F145" s="11"/>
      <c r="G145" s="11"/>
      <c r="H145" s="11"/>
      <c r="I145" s="11"/>
      <c r="J145" s="11"/>
      <c r="K145" s="11"/>
      <c r="L145" s="11"/>
    </row>
    <row r="146" spans="1:12" ht="12.75">
      <c r="A146" s="11"/>
      <c r="B146" s="11"/>
      <c r="C146" s="11"/>
      <c r="D146" s="11"/>
      <c r="E146" s="11"/>
      <c r="F146" s="11"/>
      <c r="G146" s="11"/>
      <c r="H146" s="11"/>
      <c r="I146" s="11"/>
      <c r="J146" s="11"/>
      <c r="K146" s="11"/>
      <c r="L146" s="11"/>
    </row>
    <row r="147" spans="1:12" ht="12.75">
      <c r="A147" s="11"/>
      <c r="B147" s="11"/>
      <c r="C147" s="11"/>
      <c r="D147" s="11"/>
      <c r="E147" s="11"/>
      <c r="F147" s="11"/>
      <c r="G147" s="11"/>
      <c r="H147" s="11"/>
      <c r="I147" s="11"/>
      <c r="J147" s="11"/>
      <c r="K147" s="11"/>
      <c r="L147" s="11"/>
    </row>
    <row r="148" spans="1:12" ht="12.75">
      <c r="A148" s="11"/>
      <c r="B148" s="11"/>
      <c r="C148" s="11"/>
      <c r="D148" s="11"/>
      <c r="E148" s="11"/>
      <c r="F148" s="11"/>
      <c r="G148" s="11"/>
      <c r="H148" s="11"/>
      <c r="I148" s="11"/>
      <c r="J148" s="11"/>
      <c r="K148" s="11"/>
      <c r="L148" s="11"/>
    </row>
    <row r="149" spans="1:12" ht="12.75">
      <c r="A149" s="11"/>
      <c r="B149" s="11"/>
      <c r="C149" s="11"/>
      <c r="D149" s="11"/>
      <c r="E149" s="11"/>
      <c r="F149" s="11"/>
      <c r="G149" s="11"/>
      <c r="H149" s="11"/>
      <c r="I149" s="11"/>
      <c r="J149" s="11"/>
      <c r="K149" s="11"/>
      <c r="L149" s="11"/>
    </row>
    <row r="150" spans="1:12" ht="12.75">
      <c r="A150" s="11"/>
      <c r="B150" s="11"/>
      <c r="C150" s="11"/>
      <c r="D150" s="11"/>
      <c r="E150" s="11"/>
      <c r="F150" s="11"/>
      <c r="G150" s="11"/>
      <c r="H150" s="11"/>
      <c r="I150" s="11"/>
      <c r="J150" s="11"/>
      <c r="K150" s="11"/>
      <c r="L150" s="11"/>
    </row>
    <row r="151" spans="1:12" ht="12.75">
      <c r="A151" s="11"/>
      <c r="B151" s="11"/>
      <c r="C151" s="11"/>
      <c r="D151" s="11"/>
      <c r="E151" s="11"/>
      <c r="F151" s="11"/>
      <c r="G151" s="11"/>
      <c r="H151" s="11"/>
      <c r="I151" s="11"/>
      <c r="J151" s="11"/>
      <c r="K151" s="11"/>
      <c r="L151" s="11"/>
    </row>
    <row r="152" spans="1:12" ht="12.75">
      <c r="A152" s="11"/>
      <c r="B152" s="11"/>
      <c r="C152" s="11"/>
      <c r="D152" s="11"/>
      <c r="E152" s="11"/>
      <c r="F152" s="11"/>
      <c r="G152" s="11"/>
      <c r="H152" s="11"/>
      <c r="I152" s="11"/>
      <c r="J152" s="11"/>
      <c r="K152" s="11"/>
      <c r="L152" s="11"/>
    </row>
    <row r="153" spans="1:12" ht="12.75">
      <c r="A153" s="11"/>
      <c r="B153" s="11"/>
      <c r="C153" s="11"/>
      <c r="D153" s="11"/>
      <c r="E153" s="11"/>
      <c r="F153" s="11"/>
      <c r="G153" s="11"/>
      <c r="H153" s="11"/>
      <c r="I153" s="11"/>
      <c r="J153" s="11"/>
      <c r="K153" s="11"/>
      <c r="L153" s="11"/>
    </row>
    <row r="154" spans="1:12" ht="12.75">
      <c r="A154" s="11"/>
      <c r="B154" s="11"/>
      <c r="C154" s="11"/>
      <c r="D154" s="11"/>
      <c r="E154" s="11"/>
      <c r="F154" s="11"/>
      <c r="G154" s="11"/>
      <c r="H154" s="11"/>
      <c r="I154" s="11"/>
      <c r="J154" s="11"/>
      <c r="K154" s="11"/>
      <c r="L154" s="11"/>
    </row>
    <row r="155" spans="1:12" ht="12.75">
      <c r="A155" s="11"/>
      <c r="B155" s="11"/>
      <c r="C155" s="11"/>
      <c r="D155" s="11"/>
      <c r="E155" s="11"/>
      <c r="F155" s="11"/>
      <c r="G155" s="11"/>
      <c r="H155" s="11"/>
      <c r="I155" s="11"/>
      <c r="J155" s="11"/>
      <c r="K155" s="11"/>
      <c r="L155" s="11"/>
    </row>
    <row r="156" spans="1:12" ht="12.75">
      <c r="A156" s="11"/>
      <c r="B156" s="11"/>
      <c r="C156" s="11"/>
      <c r="D156" s="11"/>
      <c r="E156" s="11"/>
      <c r="F156" s="11"/>
      <c r="G156" s="11"/>
      <c r="H156" s="11"/>
      <c r="I156" s="11"/>
      <c r="J156" s="11"/>
      <c r="K156" s="11"/>
      <c r="L156" s="11"/>
    </row>
    <row r="157" spans="1:12" ht="12.75">
      <c r="A157" s="11"/>
      <c r="B157" s="11"/>
      <c r="C157" s="11"/>
      <c r="D157" s="11"/>
      <c r="E157" s="11"/>
      <c r="F157" s="11"/>
      <c r="G157" s="11"/>
      <c r="H157" s="11"/>
      <c r="I157" s="11"/>
      <c r="J157" s="11"/>
      <c r="K157" s="11"/>
      <c r="L157" s="11"/>
    </row>
    <row r="158" spans="1:12" ht="12.75">
      <c r="A158" s="11"/>
      <c r="B158" s="11"/>
      <c r="C158" s="11"/>
      <c r="D158" s="11"/>
      <c r="E158" s="11"/>
      <c r="F158" s="11"/>
      <c r="G158" s="11"/>
      <c r="H158" s="11"/>
      <c r="I158" s="11"/>
      <c r="J158" s="11"/>
      <c r="K158" s="11"/>
      <c r="L158" s="11"/>
    </row>
    <row r="159" spans="1:12" ht="12.75">
      <c r="A159" s="11"/>
      <c r="B159" s="11"/>
      <c r="C159" s="11"/>
      <c r="D159" s="11"/>
      <c r="E159" s="11"/>
      <c r="F159" s="11"/>
      <c r="G159" s="11"/>
      <c r="H159" s="11"/>
      <c r="I159" s="11"/>
      <c r="J159" s="11"/>
      <c r="K159" s="11"/>
      <c r="L159" s="11"/>
    </row>
    <row r="160" spans="1:12" ht="12.75">
      <c r="A160" s="11"/>
      <c r="B160" s="11"/>
      <c r="C160" s="11"/>
      <c r="D160" s="11"/>
      <c r="E160" s="11"/>
      <c r="F160" s="11"/>
      <c r="G160" s="11"/>
      <c r="H160" s="11"/>
      <c r="I160" s="11"/>
      <c r="J160" s="11"/>
      <c r="K160" s="11"/>
      <c r="L160" s="11"/>
    </row>
    <row r="161" spans="1:12" ht="12.75">
      <c r="A161" s="11"/>
      <c r="B161" s="11"/>
      <c r="C161" s="11"/>
      <c r="D161" s="11"/>
      <c r="E161" s="11"/>
      <c r="F161" s="11"/>
      <c r="G161" s="11"/>
      <c r="H161" s="11"/>
      <c r="I161" s="11"/>
      <c r="J161" s="11"/>
      <c r="K161" s="11"/>
      <c r="L161" s="11"/>
    </row>
    <row r="162" spans="1:12" ht="12.75">
      <c r="A162" s="11"/>
      <c r="B162" s="11"/>
      <c r="C162" s="11"/>
      <c r="D162" s="11"/>
      <c r="E162" s="11"/>
      <c r="F162" s="11"/>
      <c r="G162" s="11"/>
      <c r="H162" s="11"/>
      <c r="I162" s="11"/>
      <c r="J162" s="11"/>
      <c r="K162" s="11"/>
      <c r="L162" s="11"/>
    </row>
    <row r="163" spans="1:12" ht="12.75">
      <c r="A163" s="11"/>
      <c r="B163" s="11"/>
      <c r="C163" s="11"/>
      <c r="D163" s="11"/>
      <c r="E163" s="11"/>
      <c r="F163" s="11"/>
      <c r="G163" s="11"/>
      <c r="H163" s="11"/>
      <c r="I163" s="11"/>
      <c r="J163" s="11"/>
      <c r="K163" s="11"/>
      <c r="L163" s="11"/>
    </row>
    <row r="164" spans="1:12" ht="12.75">
      <c r="A164" s="11"/>
      <c r="B164" s="11"/>
      <c r="C164" s="11"/>
      <c r="D164" s="11"/>
      <c r="E164" s="11"/>
      <c r="F164" s="11"/>
      <c r="G164" s="11"/>
      <c r="H164" s="11"/>
      <c r="I164" s="11"/>
      <c r="J164" s="11"/>
      <c r="K164" s="11"/>
      <c r="L164" s="11"/>
    </row>
    <row r="165" spans="1:12" ht="12.75">
      <c r="A165" s="11"/>
      <c r="B165" s="11"/>
      <c r="C165" s="11"/>
      <c r="D165" s="11"/>
      <c r="E165" s="11"/>
      <c r="F165" s="11"/>
      <c r="G165" s="11"/>
      <c r="H165" s="11"/>
      <c r="I165" s="11"/>
      <c r="J165" s="11"/>
      <c r="K165" s="11"/>
      <c r="L165" s="11"/>
    </row>
    <row r="166" spans="1:12" ht="12.75">
      <c r="A166" s="11"/>
      <c r="B166" s="11"/>
      <c r="C166" s="11"/>
      <c r="D166" s="11"/>
      <c r="E166" s="11"/>
      <c r="F166" s="11"/>
      <c r="G166" s="11"/>
      <c r="H166" s="11"/>
      <c r="I166" s="11"/>
      <c r="J166" s="11"/>
      <c r="K166" s="11"/>
      <c r="L166" s="11"/>
    </row>
    <row r="167" spans="1:12" ht="12.75">
      <c r="A167" s="11"/>
      <c r="B167" s="11"/>
      <c r="C167" s="11"/>
      <c r="D167" s="11"/>
      <c r="E167" s="11"/>
      <c r="F167" s="11"/>
      <c r="G167" s="11"/>
      <c r="H167" s="11"/>
      <c r="I167" s="11"/>
      <c r="J167" s="11"/>
      <c r="K167" s="11"/>
      <c r="L167" s="11"/>
    </row>
    <row r="168" spans="1:12" ht="12.75">
      <c r="A168" s="11"/>
      <c r="B168" s="11"/>
      <c r="C168" s="11"/>
      <c r="D168" s="11"/>
      <c r="E168" s="11"/>
      <c r="F168" s="11"/>
      <c r="G168" s="11"/>
      <c r="H168" s="11"/>
      <c r="I168" s="11"/>
      <c r="J168" s="11"/>
      <c r="K168" s="11"/>
      <c r="L168" s="11"/>
    </row>
    <row r="169" spans="1:12" ht="12.75">
      <c r="A169" s="11"/>
      <c r="B169" s="11"/>
      <c r="C169" s="11"/>
      <c r="D169" s="11"/>
      <c r="E169" s="11"/>
      <c r="F169" s="11"/>
      <c r="G169" s="11"/>
      <c r="H169" s="11"/>
      <c r="I169" s="11"/>
      <c r="J169" s="11"/>
      <c r="K169" s="11"/>
      <c r="L169" s="11"/>
    </row>
    <row r="170" spans="1:12" ht="12.75">
      <c r="A170" s="11"/>
      <c r="B170" s="11"/>
      <c r="C170" s="11"/>
      <c r="D170" s="11"/>
      <c r="E170" s="11"/>
      <c r="F170" s="11"/>
      <c r="G170" s="11"/>
      <c r="H170" s="11"/>
      <c r="I170" s="11"/>
      <c r="J170" s="11"/>
      <c r="K170" s="11"/>
      <c r="L170" s="11"/>
    </row>
    <row r="171" spans="1:12" ht="12.75">
      <c r="A171" s="11"/>
      <c r="B171" s="11"/>
      <c r="C171" s="11"/>
      <c r="D171" s="11"/>
      <c r="E171" s="11"/>
      <c r="F171" s="11"/>
      <c r="G171" s="11"/>
      <c r="H171" s="11"/>
      <c r="I171" s="11"/>
      <c r="J171" s="11"/>
      <c r="K171" s="11"/>
      <c r="L171" s="11"/>
    </row>
    <row r="172" spans="1:12" ht="12.75">
      <c r="A172" s="11"/>
      <c r="B172" s="11"/>
      <c r="C172" s="11"/>
      <c r="D172" s="11"/>
      <c r="E172" s="11"/>
      <c r="F172" s="11"/>
      <c r="G172" s="11"/>
      <c r="H172" s="11"/>
      <c r="I172" s="11"/>
      <c r="J172" s="11"/>
      <c r="K172" s="11"/>
      <c r="L172" s="11"/>
    </row>
    <row r="173" spans="1:12" ht="12.75">
      <c r="A173" s="11"/>
      <c r="B173" s="11"/>
      <c r="C173" s="11"/>
      <c r="D173" s="11"/>
      <c r="E173" s="11"/>
      <c r="F173" s="11"/>
      <c r="G173" s="11"/>
      <c r="H173" s="11"/>
      <c r="I173" s="11"/>
      <c r="J173" s="11"/>
      <c r="K173" s="11"/>
      <c r="L173" s="11"/>
    </row>
    <row r="174" spans="1:12" ht="12.75">
      <c r="A174" s="11"/>
      <c r="B174" s="11"/>
      <c r="C174" s="11"/>
      <c r="D174" s="11"/>
      <c r="E174" s="11"/>
      <c r="F174" s="11"/>
      <c r="G174" s="11"/>
      <c r="H174" s="11"/>
      <c r="I174" s="11"/>
      <c r="J174" s="11"/>
      <c r="K174" s="11"/>
      <c r="L174" s="11"/>
    </row>
    <row r="175" spans="1:12" ht="12.75">
      <c r="A175" s="11"/>
      <c r="B175" s="11"/>
      <c r="C175" s="11"/>
      <c r="D175" s="11"/>
      <c r="E175" s="11"/>
      <c r="F175" s="11"/>
      <c r="G175" s="11"/>
      <c r="H175" s="11"/>
      <c r="I175" s="11"/>
      <c r="J175" s="11"/>
      <c r="K175" s="11"/>
      <c r="L175" s="11"/>
    </row>
    <row r="176" spans="1:12" ht="12.75">
      <c r="A176" s="11"/>
      <c r="B176" s="11"/>
      <c r="C176" s="11"/>
      <c r="D176" s="11"/>
      <c r="E176" s="11"/>
      <c r="F176" s="11"/>
      <c r="G176" s="11"/>
      <c r="H176" s="11"/>
      <c r="I176" s="11"/>
      <c r="J176" s="11"/>
      <c r="K176" s="11"/>
      <c r="L176" s="11"/>
    </row>
    <row r="177" spans="1:12" ht="12.75">
      <c r="A177" s="11"/>
      <c r="B177" s="11"/>
      <c r="C177" s="11"/>
      <c r="D177" s="11"/>
      <c r="E177" s="11"/>
      <c r="F177" s="11"/>
      <c r="G177" s="11"/>
      <c r="H177" s="11"/>
      <c r="I177" s="11"/>
      <c r="J177" s="11"/>
      <c r="K177" s="11"/>
      <c r="L177" s="11"/>
    </row>
    <row r="178" spans="1:12" ht="12.75">
      <c r="A178" s="11"/>
      <c r="B178" s="11"/>
      <c r="C178" s="11"/>
      <c r="D178" s="11"/>
      <c r="E178" s="11"/>
      <c r="F178" s="11"/>
      <c r="G178" s="11"/>
      <c r="H178" s="11"/>
      <c r="I178" s="11"/>
      <c r="J178" s="11"/>
      <c r="K178" s="11"/>
      <c r="L178" s="11"/>
    </row>
    <row r="179" spans="1:12" ht="12.75">
      <c r="A179" s="11"/>
      <c r="B179" s="11"/>
      <c r="C179" s="11"/>
      <c r="D179" s="11"/>
      <c r="E179" s="11"/>
      <c r="F179" s="11"/>
      <c r="G179" s="11"/>
      <c r="H179" s="11"/>
      <c r="I179" s="11"/>
      <c r="J179" s="11"/>
      <c r="K179" s="11"/>
      <c r="L179" s="11"/>
    </row>
    <row r="180" spans="1:12" ht="12.75">
      <c r="A180" s="11"/>
      <c r="B180" s="11"/>
      <c r="C180" s="11"/>
      <c r="D180" s="11"/>
      <c r="E180" s="11"/>
      <c r="F180" s="11"/>
      <c r="G180" s="11"/>
      <c r="H180" s="11"/>
      <c r="I180" s="11"/>
      <c r="J180" s="11"/>
      <c r="K180" s="11"/>
      <c r="L180" s="11"/>
    </row>
    <row r="181" spans="1:12" ht="12.75">
      <c r="A181" s="11"/>
      <c r="B181" s="11"/>
      <c r="C181" s="11"/>
      <c r="D181" s="11"/>
      <c r="E181" s="11"/>
      <c r="F181" s="11"/>
      <c r="G181" s="11"/>
      <c r="H181" s="11"/>
      <c r="I181" s="11"/>
      <c r="J181" s="11"/>
      <c r="K181" s="11"/>
      <c r="L181" s="11"/>
    </row>
    <row r="182" spans="1:12" ht="12.75">
      <c r="A182" s="11"/>
      <c r="B182" s="11"/>
      <c r="C182" s="11"/>
      <c r="D182" s="11"/>
      <c r="E182" s="11"/>
      <c r="F182" s="11"/>
      <c r="G182" s="11"/>
      <c r="H182" s="11"/>
      <c r="I182" s="11"/>
      <c r="J182" s="11"/>
      <c r="K182" s="11"/>
      <c r="L182" s="11"/>
    </row>
    <row r="183" spans="1:12" ht="12.75">
      <c r="A183" s="11"/>
      <c r="B183" s="11"/>
      <c r="C183" s="11"/>
      <c r="D183" s="11"/>
      <c r="E183" s="11"/>
      <c r="F183" s="11"/>
      <c r="G183" s="11"/>
      <c r="H183" s="11"/>
      <c r="I183" s="11"/>
      <c r="J183" s="11"/>
      <c r="K183" s="11"/>
      <c r="L183" s="11"/>
    </row>
    <row r="184" spans="1:12" ht="12.75">
      <c r="A184" s="11"/>
      <c r="B184" s="11"/>
      <c r="C184" s="11"/>
      <c r="D184" s="11"/>
      <c r="E184" s="11"/>
      <c r="F184" s="11"/>
      <c r="G184" s="11"/>
      <c r="H184" s="11"/>
      <c r="I184" s="11"/>
      <c r="J184" s="11"/>
      <c r="K184" s="11"/>
      <c r="L184" s="11"/>
    </row>
    <row r="185" spans="1:12" ht="12.75">
      <c r="A185" s="11"/>
      <c r="B185" s="11"/>
      <c r="C185" s="11"/>
      <c r="D185" s="11"/>
      <c r="E185" s="11"/>
      <c r="F185" s="11"/>
      <c r="G185" s="11"/>
      <c r="H185" s="11"/>
      <c r="I185" s="11"/>
      <c r="J185" s="11"/>
      <c r="K185" s="11"/>
      <c r="L185" s="11"/>
    </row>
    <row r="186" spans="1:12" ht="12.75">
      <c r="A186" s="11"/>
      <c r="B186" s="11"/>
      <c r="C186" s="11"/>
      <c r="D186" s="11"/>
      <c r="E186" s="11"/>
      <c r="F186" s="11"/>
      <c r="G186" s="11"/>
      <c r="H186" s="11"/>
      <c r="I186" s="11"/>
      <c r="J186" s="11"/>
      <c r="K186" s="11"/>
      <c r="L186" s="11"/>
    </row>
    <row r="187" spans="1:12" ht="12.75">
      <c r="A187" s="11"/>
      <c r="B187" s="11"/>
      <c r="C187" s="11"/>
      <c r="D187" s="11"/>
      <c r="E187" s="11"/>
      <c r="F187" s="11"/>
      <c r="G187" s="11"/>
      <c r="H187" s="11"/>
      <c r="I187" s="11"/>
      <c r="J187" s="11"/>
      <c r="K187" s="11"/>
      <c r="L187" s="11"/>
    </row>
    <row r="188" spans="1:12" ht="12.75">
      <c r="A188" s="11"/>
      <c r="B188" s="11"/>
      <c r="C188" s="11"/>
      <c r="D188" s="11"/>
      <c r="E188" s="11"/>
      <c r="F188" s="11"/>
      <c r="G188" s="11"/>
      <c r="H188" s="11"/>
      <c r="I188" s="11"/>
      <c r="J188" s="11"/>
      <c r="K188" s="11"/>
      <c r="L188" s="11"/>
    </row>
    <row r="189" spans="1:12" ht="12.75">
      <c r="A189" s="11"/>
      <c r="B189" s="11"/>
      <c r="C189" s="11"/>
      <c r="D189" s="11"/>
      <c r="E189" s="11"/>
      <c r="F189" s="11"/>
      <c r="G189" s="11"/>
      <c r="H189" s="11"/>
      <c r="I189" s="11"/>
      <c r="J189" s="11"/>
      <c r="K189" s="11"/>
      <c r="L189" s="11"/>
    </row>
    <row r="190" spans="1:12" ht="12.75">
      <c r="A190" s="11"/>
      <c r="B190" s="11"/>
      <c r="C190" s="11"/>
      <c r="D190" s="11"/>
      <c r="E190" s="11"/>
      <c r="F190" s="11"/>
      <c r="G190" s="11"/>
      <c r="H190" s="11"/>
      <c r="I190" s="11"/>
      <c r="J190" s="11"/>
      <c r="K190" s="11"/>
      <c r="L190" s="11"/>
    </row>
    <row r="191" spans="1:12" ht="12.75">
      <c r="A191" s="11"/>
      <c r="B191" s="11"/>
      <c r="C191" s="11"/>
      <c r="D191" s="11"/>
      <c r="E191" s="11"/>
      <c r="F191" s="11"/>
      <c r="G191" s="11"/>
      <c r="H191" s="11"/>
      <c r="I191" s="11"/>
      <c r="J191" s="11"/>
      <c r="K191" s="11"/>
      <c r="L191" s="11"/>
    </row>
    <row r="192" spans="1:12" ht="12.75">
      <c r="A192" s="11"/>
      <c r="B192" s="11"/>
      <c r="C192" s="11"/>
      <c r="D192" s="11"/>
      <c r="E192" s="11"/>
      <c r="F192" s="11"/>
      <c r="G192" s="11"/>
      <c r="H192" s="11"/>
      <c r="I192" s="11"/>
      <c r="J192" s="11"/>
      <c r="K192" s="11"/>
      <c r="L192" s="11"/>
    </row>
    <row r="193" spans="1:12" ht="12.75">
      <c r="A193" s="11"/>
      <c r="B193" s="11"/>
      <c r="C193" s="11"/>
      <c r="D193" s="11"/>
      <c r="E193" s="11"/>
      <c r="F193" s="11"/>
      <c r="G193" s="11"/>
      <c r="H193" s="11"/>
      <c r="I193" s="11"/>
      <c r="J193" s="11"/>
      <c r="K193" s="11"/>
      <c r="L193" s="11"/>
    </row>
    <row r="194" spans="1:12" ht="12.75">
      <c r="A194" s="11"/>
      <c r="B194" s="11"/>
      <c r="C194" s="11"/>
      <c r="D194" s="11"/>
      <c r="E194" s="11"/>
      <c r="F194" s="11"/>
      <c r="G194" s="11"/>
      <c r="H194" s="11"/>
      <c r="I194" s="11"/>
      <c r="J194" s="11"/>
      <c r="K194" s="11"/>
      <c r="L194" s="11"/>
    </row>
    <row r="195" spans="1:12" ht="12.75">
      <c r="A195" s="11"/>
      <c r="B195" s="11"/>
      <c r="C195" s="11"/>
      <c r="D195" s="11"/>
      <c r="E195" s="11"/>
      <c r="F195" s="11"/>
      <c r="G195" s="11"/>
      <c r="H195" s="11"/>
      <c r="I195" s="11"/>
      <c r="J195" s="11"/>
      <c r="K195" s="11"/>
      <c r="L195" s="11"/>
    </row>
    <row r="196" spans="1:12" ht="12.75">
      <c r="A196" s="11"/>
      <c r="B196" s="11"/>
      <c r="C196" s="11"/>
      <c r="D196" s="11"/>
      <c r="E196" s="11"/>
      <c r="F196" s="11"/>
      <c r="G196" s="11"/>
      <c r="H196" s="11"/>
      <c r="I196" s="11"/>
      <c r="J196" s="11"/>
      <c r="K196" s="11"/>
      <c r="L196" s="11"/>
    </row>
    <row r="197" spans="1:12" ht="12.75">
      <c r="A197" s="11"/>
      <c r="B197" s="11"/>
      <c r="C197" s="11"/>
      <c r="D197" s="11"/>
      <c r="E197" s="11"/>
      <c r="F197" s="11"/>
      <c r="G197" s="11"/>
      <c r="H197" s="11"/>
      <c r="I197" s="11"/>
      <c r="J197" s="11"/>
      <c r="K197" s="11"/>
      <c r="L197" s="11"/>
    </row>
    <row r="198" spans="1:12" ht="12.75">
      <c r="A198" s="11"/>
      <c r="B198" s="11"/>
      <c r="C198" s="11"/>
      <c r="D198" s="11"/>
      <c r="E198" s="11"/>
      <c r="F198" s="11"/>
      <c r="G198" s="11"/>
      <c r="H198" s="11"/>
      <c r="I198" s="11"/>
      <c r="J198" s="11"/>
      <c r="K198" s="11"/>
      <c r="L198" s="11"/>
    </row>
    <row r="199" spans="1:12" ht="12.75">
      <c r="A199" s="11"/>
      <c r="B199" s="11"/>
      <c r="C199" s="11"/>
      <c r="D199" s="11"/>
      <c r="E199" s="11"/>
      <c r="F199" s="11"/>
      <c r="G199" s="11"/>
      <c r="H199" s="11"/>
      <c r="I199" s="11"/>
      <c r="J199" s="11"/>
      <c r="K199" s="11"/>
      <c r="L199" s="11"/>
    </row>
    <row r="200" spans="1:12" ht="12.75">
      <c r="A200" s="11"/>
      <c r="B200" s="11"/>
      <c r="C200" s="11"/>
      <c r="D200" s="11"/>
      <c r="E200" s="11"/>
      <c r="F200" s="11"/>
      <c r="G200" s="11"/>
      <c r="H200" s="11"/>
      <c r="I200" s="11"/>
      <c r="J200" s="11"/>
      <c r="K200" s="11"/>
      <c r="L200" s="11"/>
    </row>
    <row r="201" spans="1:12" ht="12.75">
      <c r="A201" s="11"/>
      <c r="B201" s="11"/>
      <c r="C201" s="11"/>
      <c r="D201" s="11"/>
      <c r="E201" s="11"/>
      <c r="F201" s="11"/>
      <c r="G201" s="11"/>
      <c r="H201" s="11"/>
      <c r="I201" s="11"/>
      <c r="J201" s="11"/>
      <c r="K201" s="11"/>
      <c r="L201" s="11"/>
    </row>
    <row r="202" spans="1:12" ht="12.75">
      <c r="A202" s="11"/>
      <c r="B202" s="11"/>
      <c r="C202" s="11"/>
      <c r="D202" s="11"/>
      <c r="E202" s="11"/>
      <c r="F202" s="11"/>
      <c r="G202" s="11"/>
      <c r="H202" s="11"/>
      <c r="I202" s="11"/>
      <c r="J202" s="11"/>
      <c r="K202" s="11"/>
      <c r="L202" s="11"/>
    </row>
    <row r="203" spans="1:12" ht="12.75">
      <c r="A203" s="11"/>
      <c r="B203" s="11"/>
      <c r="C203" s="11"/>
      <c r="D203" s="11"/>
      <c r="E203" s="11"/>
      <c r="F203" s="11"/>
      <c r="G203" s="11"/>
      <c r="H203" s="11"/>
      <c r="I203" s="11"/>
      <c r="J203" s="11"/>
      <c r="K203" s="11"/>
      <c r="L203" s="11"/>
    </row>
    <row r="204" spans="1:12" ht="12.75">
      <c r="A204" s="11"/>
      <c r="B204" s="11"/>
      <c r="C204" s="11"/>
      <c r="D204" s="11"/>
      <c r="E204" s="11"/>
      <c r="F204" s="11"/>
      <c r="G204" s="11"/>
      <c r="H204" s="11"/>
      <c r="I204" s="11"/>
      <c r="J204" s="11"/>
      <c r="K204" s="11"/>
      <c r="L204" s="11"/>
    </row>
    <row r="205" spans="1:12" ht="12.75">
      <c r="A205" s="11"/>
      <c r="B205" s="11"/>
      <c r="C205" s="11"/>
      <c r="D205" s="11"/>
      <c r="E205" s="11"/>
      <c r="F205" s="11"/>
      <c r="G205" s="11"/>
      <c r="H205" s="11"/>
      <c r="I205" s="11"/>
      <c r="J205" s="11"/>
      <c r="K205" s="11"/>
      <c r="L205" s="11"/>
    </row>
    <row r="206" spans="1:12" ht="12.75">
      <c r="A206" s="11"/>
      <c r="B206" s="11"/>
      <c r="C206" s="11"/>
      <c r="D206" s="11"/>
      <c r="E206" s="11"/>
      <c r="F206" s="11"/>
      <c r="G206" s="11"/>
      <c r="H206" s="11"/>
      <c r="I206" s="11"/>
      <c r="J206" s="11"/>
      <c r="K206" s="11"/>
      <c r="L206" s="11"/>
    </row>
    <row r="207" spans="1:12" ht="12.75">
      <c r="A207" s="11"/>
      <c r="B207" s="11"/>
      <c r="C207" s="11"/>
      <c r="D207" s="11"/>
      <c r="E207" s="11"/>
      <c r="F207" s="11"/>
      <c r="G207" s="11"/>
      <c r="H207" s="11"/>
      <c r="I207" s="11"/>
      <c r="J207" s="11"/>
      <c r="K207" s="11"/>
      <c r="L207" s="11"/>
    </row>
    <row r="208" spans="1:12" ht="12.75">
      <c r="A208" s="11"/>
      <c r="B208" s="11"/>
      <c r="C208" s="11"/>
      <c r="D208" s="11"/>
      <c r="E208" s="11"/>
      <c r="F208" s="11"/>
      <c r="G208" s="11"/>
      <c r="H208" s="11"/>
      <c r="I208" s="11"/>
      <c r="J208" s="11"/>
      <c r="K208" s="11"/>
      <c r="L208" s="11"/>
    </row>
    <row r="209" spans="1:12" ht="12.75">
      <c r="A209" s="11"/>
      <c r="B209" s="11"/>
      <c r="C209" s="11"/>
      <c r="D209" s="11"/>
      <c r="E209" s="11"/>
      <c r="F209" s="11"/>
      <c r="G209" s="11"/>
      <c r="H209" s="11"/>
      <c r="I209" s="11"/>
      <c r="J209" s="11"/>
      <c r="K209" s="11"/>
      <c r="L209" s="11"/>
    </row>
    <row r="210" spans="1:12" ht="12.75">
      <c r="A210" s="11"/>
      <c r="B210" s="11"/>
      <c r="C210" s="11"/>
      <c r="D210" s="11"/>
      <c r="E210" s="11"/>
      <c r="F210" s="11"/>
      <c r="G210" s="11"/>
      <c r="H210" s="11"/>
      <c r="I210" s="11"/>
      <c r="J210" s="11"/>
      <c r="K210" s="11"/>
      <c r="L210" s="11"/>
    </row>
    <row r="211" spans="1:12" ht="12.75">
      <c r="A211" s="11"/>
      <c r="B211" s="11"/>
      <c r="C211" s="11"/>
      <c r="D211" s="11"/>
      <c r="E211" s="11"/>
      <c r="F211" s="11"/>
      <c r="G211" s="11"/>
      <c r="H211" s="11"/>
      <c r="I211" s="11"/>
      <c r="J211" s="11"/>
      <c r="K211" s="11"/>
      <c r="L211" s="11"/>
    </row>
    <row r="212" spans="1:12" ht="12.75">
      <c r="A212" s="11"/>
      <c r="B212" s="11"/>
      <c r="C212" s="11"/>
      <c r="D212" s="11"/>
      <c r="E212" s="11"/>
      <c r="F212" s="11"/>
      <c r="G212" s="11"/>
      <c r="H212" s="11"/>
      <c r="I212" s="11"/>
      <c r="J212" s="11"/>
      <c r="K212" s="11"/>
      <c r="L212" s="11"/>
    </row>
    <row r="213" spans="1:12" ht="12.75">
      <c r="A213" s="11"/>
      <c r="B213" s="11"/>
      <c r="C213" s="11"/>
      <c r="D213" s="11"/>
      <c r="E213" s="11"/>
      <c r="F213" s="11"/>
      <c r="G213" s="11"/>
      <c r="H213" s="11"/>
      <c r="I213" s="11"/>
      <c r="J213" s="11"/>
      <c r="K213" s="11"/>
      <c r="L213" s="11"/>
    </row>
    <row r="214" spans="1:12" ht="12.75">
      <c r="A214" s="11"/>
      <c r="B214" s="11"/>
      <c r="C214" s="11"/>
      <c r="D214" s="11"/>
      <c r="E214" s="11"/>
      <c r="F214" s="11"/>
      <c r="G214" s="11"/>
      <c r="H214" s="11"/>
      <c r="I214" s="11"/>
      <c r="J214" s="11"/>
      <c r="K214" s="11"/>
      <c r="L214" s="11"/>
    </row>
    <row r="215" spans="1:12" ht="12.75">
      <c r="A215" s="11"/>
      <c r="B215" s="11"/>
      <c r="C215" s="11"/>
      <c r="D215" s="11"/>
      <c r="E215" s="11"/>
      <c r="F215" s="11"/>
      <c r="G215" s="11"/>
      <c r="H215" s="11"/>
      <c r="I215" s="11"/>
      <c r="J215" s="11"/>
      <c r="K215" s="11"/>
      <c r="L215" s="11"/>
    </row>
  </sheetData>
  <sheetProtection password="EF65" sheet="1" objects="1" scenarios="1"/>
  <mergeCells count="77">
    <mergeCell ref="L42:L43"/>
    <mergeCell ref="D15:I15"/>
    <mergeCell ref="D14:I14"/>
    <mergeCell ref="D13:I13"/>
    <mergeCell ref="K42:K43"/>
    <mergeCell ref="D19:I19"/>
    <mergeCell ref="D18:I18"/>
    <mergeCell ref="D17:I17"/>
    <mergeCell ref="D16:I16"/>
    <mergeCell ref="D23:I23"/>
    <mergeCell ref="D20:I20"/>
    <mergeCell ref="D21:I21"/>
    <mergeCell ref="D22:I22"/>
    <mergeCell ref="D27:I27"/>
    <mergeCell ref="D26:I26"/>
    <mergeCell ref="D25:I25"/>
    <mergeCell ref="D24:I24"/>
    <mergeCell ref="D29:I29"/>
    <mergeCell ref="D33:I33"/>
    <mergeCell ref="D31:I31"/>
    <mergeCell ref="D28:I28"/>
    <mergeCell ref="D43:I43"/>
    <mergeCell ref="D42:I42"/>
    <mergeCell ref="D32:I32"/>
    <mergeCell ref="D30:I30"/>
    <mergeCell ref="B37:C37"/>
    <mergeCell ref="D34:I34"/>
    <mergeCell ref="A42:C43"/>
    <mergeCell ref="D37:I37"/>
    <mergeCell ref="B39:C39"/>
    <mergeCell ref="A38:C38"/>
    <mergeCell ref="D39:I39"/>
    <mergeCell ref="D38:I38"/>
    <mergeCell ref="B41:C41"/>
    <mergeCell ref="A40:C40"/>
    <mergeCell ref="B24:C24"/>
    <mergeCell ref="B25:B28"/>
    <mergeCell ref="D41:I41"/>
    <mergeCell ref="D40:I40"/>
    <mergeCell ref="B29:C29"/>
    <mergeCell ref="B30:C30"/>
    <mergeCell ref="B34:C34"/>
    <mergeCell ref="A31:C31"/>
    <mergeCell ref="D35:I35"/>
    <mergeCell ref="D36:I36"/>
    <mergeCell ref="A45:L45"/>
    <mergeCell ref="J1:J9"/>
    <mergeCell ref="K9:L9"/>
    <mergeCell ref="A10:C10"/>
    <mergeCell ref="A18:B19"/>
    <mergeCell ref="A1:D2"/>
    <mergeCell ref="A3:D3"/>
    <mergeCell ref="E3:I3"/>
    <mergeCell ref="K8:L8"/>
    <mergeCell ref="A44:L44"/>
    <mergeCell ref="A11:C12"/>
    <mergeCell ref="D11:I12"/>
    <mergeCell ref="D10:I10"/>
    <mergeCell ref="K10:L10"/>
    <mergeCell ref="A15:C15"/>
    <mergeCell ref="A16:C16"/>
    <mergeCell ref="B20:C20"/>
    <mergeCell ref="B21:B22"/>
    <mergeCell ref="A23:C23"/>
    <mergeCell ref="E1:I1"/>
    <mergeCell ref="E2:I2"/>
    <mergeCell ref="K1:L1"/>
    <mergeCell ref="K2:L3"/>
    <mergeCell ref="K6:L6"/>
    <mergeCell ref="K7:L7"/>
    <mergeCell ref="A13:C13"/>
    <mergeCell ref="B14:C14"/>
    <mergeCell ref="A4:D9"/>
    <mergeCell ref="E5:I6"/>
    <mergeCell ref="E7:I8"/>
    <mergeCell ref="E4:I4"/>
    <mergeCell ref="K4:L5"/>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I126"/>
  <sheetViews>
    <sheetView showOutlineSymbols="0" workbookViewId="0" topLeftCell="A2">
      <selection activeCell="G5" sqref="G5"/>
    </sheetView>
  </sheetViews>
  <sheetFormatPr defaultColWidth="9.140625" defaultRowHeight="12.75"/>
  <cols>
    <col min="1" max="3" width="2.7109375" style="3" customWidth="1"/>
    <col min="4" max="4" width="37.140625" style="3" customWidth="1"/>
    <col min="5" max="5" width="21.7109375" style="5" customWidth="1"/>
    <col min="6" max="6" width="5.7109375" style="3" customWidth="1"/>
    <col min="7" max="8" width="13.7109375" style="3" customWidth="1"/>
    <col min="9" max="54" width="9.140625" style="10" customWidth="1"/>
    <col min="55" max="16384" width="9.140625" style="4" customWidth="1"/>
  </cols>
  <sheetData>
    <row r="1" spans="1:8" ht="15" customHeight="1" thickBot="1">
      <c r="A1" s="443"/>
      <c r="B1" s="671"/>
      <c r="C1" s="671"/>
      <c r="D1" s="671"/>
      <c r="E1" s="671"/>
      <c r="F1" s="671"/>
      <c r="G1" s="671"/>
      <c r="H1" s="671"/>
    </row>
    <row r="2" spans="1:8" ht="15" customHeight="1">
      <c r="A2" s="662" t="s">
        <v>325</v>
      </c>
      <c r="B2" s="663"/>
      <c r="C2" s="664"/>
      <c r="D2" s="473" t="s">
        <v>184</v>
      </c>
      <c r="E2" s="665"/>
      <c r="F2" s="211" t="s">
        <v>186</v>
      </c>
      <c r="G2" s="666" t="s">
        <v>324</v>
      </c>
      <c r="H2" s="585"/>
    </row>
    <row r="3" spans="1:8" ht="15" customHeight="1">
      <c r="A3" s="467" t="s">
        <v>2</v>
      </c>
      <c r="B3" s="576"/>
      <c r="C3" s="577"/>
      <c r="D3" s="475" t="s">
        <v>185</v>
      </c>
      <c r="E3" s="429"/>
      <c r="F3" s="214" t="s">
        <v>187</v>
      </c>
      <c r="G3" s="254" t="s">
        <v>204</v>
      </c>
      <c r="H3" s="255" t="s">
        <v>205</v>
      </c>
    </row>
    <row r="4" spans="1:8" ht="15" customHeight="1" thickBot="1">
      <c r="A4" s="578"/>
      <c r="B4" s="579"/>
      <c r="C4" s="580"/>
      <c r="D4" s="582"/>
      <c r="E4" s="433"/>
      <c r="F4" s="256" t="s">
        <v>17</v>
      </c>
      <c r="G4" s="257">
        <v>1</v>
      </c>
      <c r="H4" s="258">
        <v>2</v>
      </c>
    </row>
    <row r="5" spans="1:9" ht="15" customHeight="1">
      <c r="A5" s="387" t="s">
        <v>483</v>
      </c>
      <c r="B5" s="451"/>
      <c r="C5" s="452"/>
      <c r="D5" s="685" t="s">
        <v>493</v>
      </c>
      <c r="E5" s="686"/>
      <c r="F5" s="175">
        <v>31</v>
      </c>
      <c r="G5" s="239">
        <v>0</v>
      </c>
      <c r="H5" s="240">
        <v>0</v>
      </c>
      <c r="I5" s="11"/>
    </row>
    <row r="6" spans="1:9" ht="15" customHeight="1">
      <c r="A6" s="172" t="s">
        <v>163</v>
      </c>
      <c r="B6" s="385"/>
      <c r="C6" s="386"/>
      <c r="D6" s="639" t="s">
        <v>494</v>
      </c>
      <c r="E6" s="643"/>
      <c r="F6" s="175">
        <v>32</v>
      </c>
      <c r="G6" s="176">
        <v>0</v>
      </c>
      <c r="H6" s="242">
        <v>0</v>
      </c>
      <c r="I6" s="11"/>
    </row>
    <row r="7" spans="1:9" ht="15" customHeight="1">
      <c r="A7" s="181"/>
      <c r="B7" s="182" t="s">
        <v>484</v>
      </c>
      <c r="C7" s="182"/>
      <c r="D7" s="670" t="s">
        <v>448</v>
      </c>
      <c r="E7" s="642"/>
      <c r="F7" s="175">
        <v>33</v>
      </c>
      <c r="G7" s="179">
        <f>G8+G9+G10</f>
        <v>0</v>
      </c>
      <c r="H7" s="248">
        <f>H8+H9+H10</f>
        <v>0</v>
      </c>
      <c r="I7" s="11"/>
    </row>
    <row r="8" spans="1:9" ht="24" customHeight="1">
      <c r="A8" s="159"/>
      <c r="B8" s="86" t="s">
        <v>484</v>
      </c>
      <c r="C8" s="86">
        <v>1</v>
      </c>
      <c r="D8" s="668" t="s">
        <v>597</v>
      </c>
      <c r="E8" s="669"/>
      <c r="F8" s="175">
        <v>34</v>
      </c>
      <c r="G8" s="176">
        <v>0</v>
      </c>
      <c r="H8" s="242">
        <v>0</v>
      </c>
      <c r="I8" s="11"/>
    </row>
    <row r="9" spans="1:9" ht="15" customHeight="1">
      <c r="A9" s="159"/>
      <c r="B9" s="86" t="s">
        <v>484</v>
      </c>
      <c r="C9" s="86">
        <v>2</v>
      </c>
      <c r="D9" s="641" t="s">
        <v>495</v>
      </c>
      <c r="E9" s="642"/>
      <c r="F9" s="175">
        <v>35</v>
      </c>
      <c r="G9" s="176">
        <v>0</v>
      </c>
      <c r="H9" s="242">
        <v>0</v>
      </c>
      <c r="I9" s="11"/>
    </row>
    <row r="10" spans="1:9" ht="15" customHeight="1">
      <c r="A10" s="202"/>
      <c r="B10" s="86" t="s">
        <v>484</v>
      </c>
      <c r="C10" s="183">
        <v>3</v>
      </c>
      <c r="D10" s="641" t="s">
        <v>351</v>
      </c>
      <c r="E10" s="667"/>
      <c r="F10" s="175">
        <v>36</v>
      </c>
      <c r="G10" s="176">
        <v>0</v>
      </c>
      <c r="H10" s="242">
        <v>0</v>
      </c>
      <c r="I10" s="11"/>
    </row>
    <row r="11" spans="1:9" ht="15" customHeight="1">
      <c r="A11" s="172"/>
      <c r="B11" s="173" t="s">
        <v>212</v>
      </c>
      <c r="C11" s="173"/>
      <c r="D11" s="641" t="s">
        <v>219</v>
      </c>
      <c r="E11" s="667"/>
      <c r="F11" s="175">
        <v>37</v>
      </c>
      <c r="G11" s="176">
        <v>0</v>
      </c>
      <c r="H11" s="242">
        <v>0</v>
      </c>
      <c r="I11" s="11"/>
    </row>
    <row r="12" spans="1:9" ht="15" customHeight="1">
      <c r="A12" s="172" t="s">
        <v>353</v>
      </c>
      <c r="B12" s="173"/>
      <c r="C12" s="173"/>
      <c r="D12" s="639" t="s">
        <v>352</v>
      </c>
      <c r="E12" s="640"/>
      <c r="F12" s="175">
        <v>38</v>
      </c>
      <c r="G12" s="176">
        <v>0</v>
      </c>
      <c r="H12" s="242">
        <v>0</v>
      </c>
      <c r="I12" s="11"/>
    </row>
    <row r="13" spans="1:9" ht="15" customHeight="1">
      <c r="A13" s="172"/>
      <c r="B13" s="173" t="s">
        <v>213</v>
      </c>
      <c r="C13" s="173"/>
      <c r="D13" s="641" t="s">
        <v>434</v>
      </c>
      <c r="E13" s="687"/>
      <c r="F13" s="175">
        <v>39</v>
      </c>
      <c r="G13" s="176">
        <v>0</v>
      </c>
      <c r="H13" s="242">
        <v>0</v>
      </c>
      <c r="I13" s="11"/>
    </row>
    <row r="14" spans="1:9" ht="15" customHeight="1">
      <c r="A14" s="172" t="s">
        <v>206</v>
      </c>
      <c r="B14" s="173"/>
      <c r="C14" s="174"/>
      <c r="D14" s="639" t="s">
        <v>435</v>
      </c>
      <c r="E14" s="640"/>
      <c r="F14" s="175">
        <v>40</v>
      </c>
      <c r="G14" s="176">
        <v>0</v>
      </c>
      <c r="H14" s="242">
        <v>0</v>
      </c>
      <c r="I14" s="11"/>
    </row>
    <row r="15" spans="1:9" ht="15" customHeight="1">
      <c r="A15" s="172" t="s">
        <v>207</v>
      </c>
      <c r="B15" s="173"/>
      <c r="C15" s="174"/>
      <c r="D15" s="639" t="s">
        <v>436</v>
      </c>
      <c r="E15" s="643"/>
      <c r="F15" s="175">
        <v>41</v>
      </c>
      <c r="G15" s="176">
        <v>0</v>
      </c>
      <c r="H15" s="242">
        <v>0</v>
      </c>
      <c r="I15" s="11"/>
    </row>
    <row r="16" spans="1:9" ht="15" customHeight="1">
      <c r="A16" s="675" t="s">
        <v>214</v>
      </c>
      <c r="B16" s="683"/>
      <c r="C16" s="684"/>
      <c r="D16" s="641" t="s">
        <v>220</v>
      </c>
      <c r="E16" s="667"/>
      <c r="F16" s="175">
        <v>42</v>
      </c>
      <c r="G16" s="176">
        <v>0</v>
      </c>
      <c r="H16" s="242">
        <v>0</v>
      </c>
      <c r="I16" s="11"/>
    </row>
    <row r="17" spans="1:9" ht="15" customHeight="1">
      <c r="A17" s="172" t="s">
        <v>485</v>
      </c>
      <c r="B17" s="173"/>
      <c r="C17" s="174"/>
      <c r="D17" s="639" t="s">
        <v>221</v>
      </c>
      <c r="E17" s="643"/>
      <c r="F17" s="175">
        <v>43</v>
      </c>
      <c r="G17" s="176">
        <v>0</v>
      </c>
      <c r="H17" s="242">
        <v>0</v>
      </c>
      <c r="I17" s="11"/>
    </row>
    <row r="18" spans="1:9" ht="15" customHeight="1">
      <c r="A18" s="675" t="s">
        <v>215</v>
      </c>
      <c r="B18" s="676"/>
      <c r="C18" s="453"/>
      <c r="D18" s="641" t="s">
        <v>222</v>
      </c>
      <c r="E18" s="667"/>
      <c r="F18" s="175">
        <v>44</v>
      </c>
      <c r="G18" s="176">
        <v>0</v>
      </c>
      <c r="H18" s="242">
        <v>0</v>
      </c>
      <c r="I18" s="11"/>
    </row>
    <row r="19" spans="1:9" ht="15" customHeight="1">
      <c r="A19" s="172" t="s">
        <v>486</v>
      </c>
      <c r="B19" s="385"/>
      <c r="C19" s="386"/>
      <c r="D19" s="639" t="s">
        <v>223</v>
      </c>
      <c r="E19" s="640"/>
      <c r="F19" s="175">
        <v>45</v>
      </c>
      <c r="G19" s="176">
        <v>0</v>
      </c>
      <c r="H19" s="242">
        <v>0</v>
      </c>
      <c r="I19" s="11"/>
    </row>
    <row r="20" spans="1:9" ht="15" customHeight="1">
      <c r="A20" s="675" t="s">
        <v>216</v>
      </c>
      <c r="B20" s="676"/>
      <c r="C20" s="453"/>
      <c r="D20" s="641" t="s">
        <v>224</v>
      </c>
      <c r="E20" s="642"/>
      <c r="F20" s="175">
        <v>46</v>
      </c>
      <c r="G20" s="176">
        <v>0</v>
      </c>
      <c r="H20" s="242">
        <v>0</v>
      </c>
      <c r="I20" s="11"/>
    </row>
    <row r="21" spans="1:9" ht="15" customHeight="1">
      <c r="A21" s="172" t="s">
        <v>208</v>
      </c>
      <c r="B21" s="385"/>
      <c r="C21" s="386"/>
      <c r="D21" s="639" t="s">
        <v>225</v>
      </c>
      <c r="E21" s="640"/>
      <c r="F21" s="175">
        <v>47</v>
      </c>
      <c r="G21" s="176">
        <v>0</v>
      </c>
      <c r="H21" s="242">
        <v>0</v>
      </c>
      <c r="I21" s="11"/>
    </row>
    <row r="22" spans="1:9" ht="15" customHeight="1">
      <c r="A22" s="677" t="s">
        <v>165</v>
      </c>
      <c r="B22" s="678"/>
      <c r="C22" s="679"/>
      <c r="D22" s="692" t="s">
        <v>355</v>
      </c>
      <c r="E22" s="693"/>
      <c r="F22" s="259">
        <v>48</v>
      </c>
      <c r="G22" s="456">
        <f>G5-G6+G7+G11-G12+G13-G14-G15+G16-G17+G18-G19-G20+G21</f>
        <v>0</v>
      </c>
      <c r="H22" s="458">
        <f>H5-H6+H7+H11-H12+H13-H14-H15+H16-H17+H18-H19-H20+H21</f>
        <v>0</v>
      </c>
      <c r="I22" s="11"/>
    </row>
    <row r="23" spans="1:9" ht="15" customHeight="1">
      <c r="A23" s="680"/>
      <c r="B23" s="681"/>
      <c r="C23" s="682"/>
      <c r="D23" s="690" t="s">
        <v>490</v>
      </c>
      <c r="E23" s="691"/>
      <c r="F23" s="260"/>
      <c r="G23" s="651"/>
      <c r="H23" s="652"/>
      <c r="I23" s="11"/>
    </row>
    <row r="24" spans="1:9" ht="15" customHeight="1">
      <c r="A24" s="181" t="s">
        <v>354</v>
      </c>
      <c r="B24" s="659"/>
      <c r="C24" s="660"/>
      <c r="D24" s="688" t="s">
        <v>449</v>
      </c>
      <c r="E24" s="689"/>
      <c r="F24" s="175">
        <v>49</v>
      </c>
      <c r="G24" s="179">
        <f>G25+G26</f>
        <v>0</v>
      </c>
      <c r="H24" s="248">
        <f>H25+H26</f>
        <v>0</v>
      </c>
      <c r="I24" s="11"/>
    </row>
    <row r="25" spans="1:9" ht="15" customHeight="1">
      <c r="A25" s="159" t="s">
        <v>354</v>
      </c>
      <c r="B25" s="661"/>
      <c r="C25" s="162">
        <v>1</v>
      </c>
      <c r="D25" s="639" t="s">
        <v>326</v>
      </c>
      <c r="E25" s="640"/>
      <c r="F25" s="175">
        <v>50</v>
      </c>
      <c r="G25" s="176">
        <v>0</v>
      </c>
      <c r="H25" s="242">
        <v>0</v>
      </c>
      <c r="I25" s="11"/>
    </row>
    <row r="26" spans="1:9" ht="15" customHeight="1">
      <c r="A26" s="159" t="s">
        <v>354</v>
      </c>
      <c r="B26" s="438"/>
      <c r="C26" s="197">
        <v>2</v>
      </c>
      <c r="D26" s="639" t="s">
        <v>327</v>
      </c>
      <c r="E26" s="640"/>
      <c r="F26" s="175">
        <v>51</v>
      </c>
      <c r="G26" s="176">
        <v>0</v>
      </c>
      <c r="H26" s="242">
        <v>0</v>
      </c>
      <c r="I26" s="11"/>
    </row>
    <row r="27" spans="1:9" ht="15" customHeight="1">
      <c r="A27" s="675" t="s">
        <v>217</v>
      </c>
      <c r="B27" s="676"/>
      <c r="C27" s="453"/>
      <c r="D27" s="655" t="s">
        <v>450</v>
      </c>
      <c r="E27" s="656"/>
      <c r="F27" s="175">
        <v>52</v>
      </c>
      <c r="G27" s="179">
        <f>'V1'!K42+G22-G24</f>
        <v>0</v>
      </c>
      <c r="H27" s="248">
        <f>'V1'!L42+H22-H24</f>
        <v>0</v>
      </c>
      <c r="I27" s="11"/>
    </row>
    <row r="28" spans="1:9" ht="15" customHeight="1">
      <c r="A28" s="675" t="s">
        <v>487</v>
      </c>
      <c r="B28" s="676"/>
      <c r="C28" s="453"/>
      <c r="D28" s="641" t="s">
        <v>226</v>
      </c>
      <c r="E28" s="642"/>
      <c r="F28" s="175">
        <v>53</v>
      </c>
      <c r="G28" s="176">
        <v>0</v>
      </c>
      <c r="H28" s="242">
        <v>0</v>
      </c>
      <c r="I28" s="11"/>
    </row>
    <row r="29" spans="1:9" ht="15" customHeight="1">
      <c r="A29" s="172" t="s">
        <v>209</v>
      </c>
      <c r="B29" s="385"/>
      <c r="C29" s="386"/>
      <c r="D29" s="639" t="s">
        <v>227</v>
      </c>
      <c r="E29" s="640"/>
      <c r="F29" s="175">
        <v>54</v>
      </c>
      <c r="G29" s="176">
        <v>0</v>
      </c>
      <c r="H29" s="242">
        <v>0</v>
      </c>
      <c r="I29" s="11"/>
    </row>
    <row r="30" spans="1:9" ht="15" customHeight="1">
      <c r="A30" s="181" t="s">
        <v>210</v>
      </c>
      <c r="B30" s="659"/>
      <c r="C30" s="660"/>
      <c r="D30" s="688" t="s">
        <v>451</v>
      </c>
      <c r="E30" s="689"/>
      <c r="F30" s="175">
        <v>55</v>
      </c>
      <c r="G30" s="179">
        <f>G31+G32</f>
        <v>0</v>
      </c>
      <c r="H30" s="248">
        <f>H31+H32</f>
        <v>0</v>
      </c>
      <c r="I30" s="11"/>
    </row>
    <row r="31" spans="1:9" ht="15" customHeight="1">
      <c r="A31" s="159" t="s">
        <v>210</v>
      </c>
      <c r="B31" s="661"/>
      <c r="C31" s="162">
        <v>1</v>
      </c>
      <c r="D31" s="639" t="s">
        <v>326</v>
      </c>
      <c r="E31" s="640"/>
      <c r="F31" s="175">
        <v>56</v>
      </c>
      <c r="G31" s="176">
        <v>0</v>
      </c>
      <c r="H31" s="242">
        <v>0</v>
      </c>
      <c r="I31" s="11"/>
    </row>
    <row r="32" spans="1:9" ht="15" customHeight="1">
      <c r="A32" s="202" t="s">
        <v>210</v>
      </c>
      <c r="B32" s="438"/>
      <c r="C32" s="197">
        <v>2</v>
      </c>
      <c r="D32" s="639" t="s">
        <v>327</v>
      </c>
      <c r="E32" s="640"/>
      <c r="F32" s="175">
        <v>57</v>
      </c>
      <c r="G32" s="176">
        <v>0</v>
      </c>
      <c r="H32" s="242">
        <v>0</v>
      </c>
      <c r="I32" s="11"/>
    </row>
    <row r="33" spans="1:9" ht="15" customHeight="1">
      <c r="A33" s="672" t="s">
        <v>165</v>
      </c>
      <c r="B33" s="673"/>
      <c r="C33" s="674"/>
      <c r="D33" s="655" t="s">
        <v>452</v>
      </c>
      <c r="E33" s="656"/>
      <c r="F33" s="175">
        <v>58</v>
      </c>
      <c r="G33" s="179">
        <f>G28-G29-G30</f>
        <v>0</v>
      </c>
      <c r="H33" s="248">
        <f>H28-H29-H30</f>
        <v>0</v>
      </c>
      <c r="I33" s="11"/>
    </row>
    <row r="34" spans="1:9" ht="15" customHeight="1">
      <c r="A34" s="172" t="s">
        <v>211</v>
      </c>
      <c r="B34" s="385"/>
      <c r="C34" s="386"/>
      <c r="D34" s="639" t="s">
        <v>357</v>
      </c>
      <c r="E34" s="643"/>
      <c r="F34" s="175">
        <v>59</v>
      </c>
      <c r="G34" s="176">
        <v>0</v>
      </c>
      <c r="H34" s="242">
        <v>0</v>
      </c>
      <c r="I34" s="11"/>
    </row>
    <row r="35" spans="1:9" ht="15" customHeight="1">
      <c r="A35" s="672" t="s">
        <v>218</v>
      </c>
      <c r="B35" s="673"/>
      <c r="C35" s="674"/>
      <c r="D35" s="655" t="s">
        <v>453</v>
      </c>
      <c r="E35" s="656"/>
      <c r="F35" s="175">
        <v>60</v>
      </c>
      <c r="G35" s="179">
        <f>G27+G33-G34</f>
        <v>0</v>
      </c>
      <c r="H35" s="248">
        <f>H27+H33-H34</f>
        <v>0</v>
      </c>
      <c r="I35" s="11"/>
    </row>
    <row r="36" spans="1:9" ht="15" customHeight="1" thickBot="1">
      <c r="A36" s="646" t="s">
        <v>508</v>
      </c>
      <c r="B36" s="647"/>
      <c r="C36" s="648"/>
      <c r="D36" s="653" t="s">
        <v>454</v>
      </c>
      <c r="E36" s="654"/>
      <c r="F36" s="259">
        <v>61</v>
      </c>
      <c r="G36" s="153">
        <f>'V1'!K42+G22+G28-G29</f>
        <v>0</v>
      </c>
      <c r="H36" s="261">
        <f>'V1'!L42+H22+H28-H29</f>
        <v>0</v>
      </c>
      <c r="I36" s="11"/>
    </row>
    <row r="37" spans="1:9" ht="13.5" thickBot="1">
      <c r="A37" s="649"/>
      <c r="B37" s="650"/>
      <c r="C37" s="650"/>
      <c r="D37" s="650"/>
      <c r="E37" s="650"/>
      <c r="F37" s="650"/>
      <c r="G37" s="650"/>
      <c r="H37" s="650"/>
      <c r="I37" s="11"/>
    </row>
    <row r="38" spans="1:9" ht="12.75" customHeight="1">
      <c r="A38" s="487" t="s">
        <v>424</v>
      </c>
      <c r="B38" s="488"/>
      <c r="C38" s="489"/>
      <c r="D38" s="492" t="s">
        <v>426</v>
      </c>
      <c r="E38" s="499" t="s">
        <v>425</v>
      </c>
      <c r="F38" s="500"/>
      <c r="G38" s="500"/>
      <c r="H38" s="501"/>
      <c r="I38" s="12"/>
    </row>
    <row r="39" spans="1:9" ht="12.75" customHeight="1">
      <c r="A39" s="490"/>
      <c r="B39" s="354"/>
      <c r="C39" s="491"/>
      <c r="D39" s="493"/>
      <c r="E39" s="502"/>
      <c r="F39" s="351"/>
      <c r="G39" s="351"/>
      <c r="H39" s="503"/>
      <c r="I39" s="12"/>
    </row>
    <row r="40" spans="1:9" ht="12.75" customHeight="1">
      <c r="A40" s="527">
        <f>+'R4'!A31</f>
        <v>40849</v>
      </c>
      <c r="B40" s="528"/>
      <c r="C40" s="529"/>
      <c r="D40" s="524"/>
      <c r="E40" s="509"/>
      <c r="F40" s="510"/>
      <c r="G40" s="510"/>
      <c r="H40" s="511"/>
      <c r="I40" s="12"/>
    </row>
    <row r="41" spans="1:9" ht="12.75" customHeight="1">
      <c r="A41" s="530"/>
      <c r="B41" s="528"/>
      <c r="C41" s="529"/>
      <c r="D41" s="525"/>
      <c r="E41" s="509"/>
      <c r="F41" s="510"/>
      <c r="G41" s="510"/>
      <c r="H41" s="511"/>
      <c r="I41" s="12"/>
    </row>
    <row r="42" spans="1:9" ht="12.75" customHeight="1">
      <c r="A42" s="531">
        <f>+'R4'!A33</f>
        <v>40849.623764814816</v>
      </c>
      <c r="B42" s="532"/>
      <c r="C42" s="533"/>
      <c r="D42" s="525"/>
      <c r="E42" s="509"/>
      <c r="F42" s="510"/>
      <c r="G42" s="510"/>
      <c r="H42" s="511"/>
      <c r="I42" s="12"/>
    </row>
    <row r="43" spans="1:9" ht="12.75" customHeight="1">
      <c r="A43" s="531"/>
      <c r="B43" s="532"/>
      <c r="C43" s="533"/>
      <c r="D43" s="525"/>
      <c r="E43" s="509"/>
      <c r="F43" s="510"/>
      <c r="G43" s="510"/>
      <c r="H43" s="511"/>
      <c r="I43" s="12"/>
    </row>
    <row r="44" spans="1:9" ht="12.75" customHeight="1" thickBot="1">
      <c r="A44" s="534"/>
      <c r="B44" s="535"/>
      <c r="C44" s="536"/>
      <c r="D44" s="526"/>
      <c r="E44" s="512"/>
      <c r="F44" s="513"/>
      <c r="G44" s="513"/>
      <c r="H44" s="514"/>
      <c r="I44" s="12"/>
    </row>
    <row r="45" spans="1:9" ht="12.75">
      <c r="A45" s="644" t="str">
        <f>+'V1'!A44:L44</f>
        <v>Formulář zpracovala ASPEKT HM, daňová, účetní a auditorská kancelář, www.danovapriznani.cz, business.center.cz</v>
      </c>
      <c r="B45" s="645"/>
      <c r="C45" s="645"/>
      <c r="D45" s="645"/>
      <c r="E45" s="645"/>
      <c r="F45" s="645"/>
      <c r="G45" s="645"/>
      <c r="H45" s="645"/>
      <c r="I45" s="11"/>
    </row>
    <row r="46" spans="1:9" ht="12.75">
      <c r="A46" s="657">
        <v>2</v>
      </c>
      <c r="B46" s="658"/>
      <c r="C46" s="658"/>
      <c r="D46" s="658"/>
      <c r="E46" s="658"/>
      <c r="F46" s="658"/>
      <c r="G46" s="658"/>
      <c r="H46" s="658"/>
      <c r="I46" s="11"/>
    </row>
    <row r="47" spans="1:9" ht="12.75">
      <c r="A47" s="11"/>
      <c r="B47" s="11"/>
      <c r="C47" s="11"/>
      <c r="D47" s="11"/>
      <c r="E47" s="12"/>
      <c r="F47" s="11"/>
      <c r="G47" s="11"/>
      <c r="H47" s="11"/>
      <c r="I47" s="11"/>
    </row>
    <row r="48" spans="1:9" ht="12.75">
      <c r="A48" s="11"/>
      <c r="B48" s="11"/>
      <c r="C48" s="11"/>
      <c r="D48" s="11"/>
      <c r="E48" s="12"/>
      <c r="F48" s="11"/>
      <c r="G48" s="11"/>
      <c r="H48" s="11"/>
      <c r="I48" s="11"/>
    </row>
    <row r="49" spans="1:9" ht="12.75">
      <c r="A49" s="11"/>
      <c r="B49" s="11"/>
      <c r="C49" s="11"/>
      <c r="D49" s="11"/>
      <c r="E49" s="12"/>
      <c r="F49" s="11"/>
      <c r="G49" s="11"/>
      <c r="H49" s="11"/>
      <c r="I49" s="11"/>
    </row>
    <row r="50" spans="1:9" ht="12.75">
      <c r="A50" s="11"/>
      <c r="B50" s="11"/>
      <c r="C50" s="11"/>
      <c r="D50" s="11"/>
      <c r="E50" s="12"/>
      <c r="F50" s="11"/>
      <c r="G50" s="11"/>
      <c r="H50" s="11"/>
      <c r="I50" s="11"/>
    </row>
    <row r="51" spans="1:9" ht="12.75">
      <c r="A51" s="11"/>
      <c r="B51" s="11"/>
      <c r="C51" s="11"/>
      <c r="D51" s="11"/>
      <c r="E51" s="12"/>
      <c r="F51" s="11"/>
      <c r="G51" s="11"/>
      <c r="H51" s="11"/>
      <c r="I51" s="11"/>
    </row>
    <row r="52" spans="1:8" ht="12.75">
      <c r="A52" s="11"/>
      <c r="B52" s="11"/>
      <c r="C52" s="11"/>
      <c r="D52" s="11"/>
      <c r="E52" s="12"/>
      <c r="F52" s="11"/>
      <c r="G52" s="11"/>
      <c r="H52" s="11"/>
    </row>
    <row r="53" spans="1:8" ht="12.75">
      <c r="A53" s="11"/>
      <c r="B53" s="11"/>
      <c r="C53" s="11"/>
      <c r="D53" s="11"/>
      <c r="E53" s="12"/>
      <c r="F53" s="11"/>
      <c r="G53" s="11"/>
      <c r="H53" s="11"/>
    </row>
    <row r="54" spans="1:8" ht="12.75">
      <c r="A54" s="11"/>
      <c r="B54" s="11"/>
      <c r="C54" s="11"/>
      <c r="D54" s="11"/>
      <c r="E54" s="12"/>
      <c r="F54" s="11"/>
      <c r="G54" s="11"/>
      <c r="H54" s="11"/>
    </row>
    <row r="55" spans="1:8" ht="12.75">
      <c r="A55" s="11"/>
      <c r="B55" s="11"/>
      <c r="C55" s="11"/>
      <c r="D55" s="11"/>
      <c r="E55" s="12"/>
      <c r="F55" s="11"/>
      <c r="G55" s="11"/>
      <c r="H55" s="11"/>
    </row>
    <row r="56" spans="1:8" ht="12.75">
      <c r="A56" s="11"/>
      <c r="B56" s="11"/>
      <c r="C56" s="11"/>
      <c r="D56" s="11"/>
      <c r="E56" s="12"/>
      <c r="F56" s="11"/>
      <c r="G56" s="11"/>
      <c r="H56" s="11"/>
    </row>
    <row r="57" spans="1:8" ht="12.75">
      <c r="A57" s="11"/>
      <c r="B57" s="11"/>
      <c r="C57" s="11"/>
      <c r="D57" s="11"/>
      <c r="E57" s="12"/>
      <c r="F57" s="11"/>
      <c r="G57" s="11"/>
      <c r="H57" s="11"/>
    </row>
    <row r="58" spans="1:8" ht="12.75">
      <c r="A58" s="11"/>
      <c r="B58" s="11"/>
      <c r="C58" s="11"/>
      <c r="D58" s="11"/>
      <c r="E58" s="12"/>
      <c r="F58" s="11"/>
      <c r="G58" s="11"/>
      <c r="H58" s="11"/>
    </row>
    <row r="59" spans="1:8" ht="12.75">
      <c r="A59" s="11"/>
      <c r="B59" s="11"/>
      <c r="C59" s="11"/>
      <c r="D59" s="11"/>
      <c r="E59" s="12"/>
      <c r="F59" s="11"/>
      <c r="G59" s="11"/>
      <c r="H59" s="11"/>
    </row>
    <row r="60" spans="1:8" ht="12.75">
      <c r="A60" s="11"/>
      <c r="B60" s="11"/>
      <c r="C60" s="11"/>
      <c r="D60" s="11"/>
      <c r="E60" s="12"/>
      <c r="F60" s="11"/>
      <c r="G60" s="11"/>
      <c r="H60" s="11"/>
    </row>
    <row r="61" spans="1:8" ht="12.75">
      <c r="A61" s="11"/>
      <c r="B61" s="11"/>
      <c r="C61" s="11"/>
      <c r="D61" s="11"/>
      <c r="E61" s="12"/>
      <c r="F61" s="11"/>
      <c r="G61" s="11"/>
      <c r="H61" s="11"/>
    </row>
    <row r="62" spans="1:8" ht="12.75">
      <c r="A62" s="11"/>
      <c r="B62" s="11"/>
      <c r="C62" s="11"/>
      <c r="D62" s="11"/>
      <c r="E62" s="12"/>
      <c r="F62" s="11"/>
      <c r="G62" s="11"/>
      <c r="H62" s="11"/>
    </row>
    <row r="63" spans="1:8" ht="12.75">
      <c r="A63" s="11"/>
      <c r="B63" s="11"/>
      <c r="C63" s="11"/>
      <c r="D63" s="11"/>
      <c r="E63" s="12"/>
      <c r="F63" s="11"/>
      <c r="G63" s="11"/>
      <c r="H63" s="11"/>
    </row>
    <row r="64" spans="1:8" ht="12.75">
      <c r="A64" s="11"/>
      <c r="B64" s="11"/>
      <c r="C64" s="11"/>
      <c r="D64" s="11"/>
      <c r="E64" s="12"/>
      <c r="F64" s="11"/>
      <c r="G64" s="11"/>
      <c r="H64" s="11"/>
    </row>
    <row r="65" spans="1:8" ht="12.75">
      <c r="A65" s="11"/>
      <c r="B65" s="11"/>
      <c r="C65" s="11"/>
      <c r="D65" s="11"/>
      <c r="E65" s="12"/>
      <c r="F65" s="11"/>
      <c r="G65" s="11"/>
      <c r="H65" s="11"/>
    </row>
    <row r="66" spans="1:8" ht="12.75">
      <c r="A66" s="11"/>
      <c r="B66" s="11"/>
      <c r="C66" s="11"/>
      <c r="D66" s="11"/>
      <c r="E66" s="12"/>
      <c r="F66" s="11"/>
      <c r="G66" s="11"/>
      <c r="H66" s="11"/>
    </row>
    <row r="67" spans="1:8" ht="12.75">
      <c r="A67" s="11"/>
      <c r="B67" s="11"/>
      <c r="C67" s="11"/>
      <c r="D67" s="11"/>
      <c r="E67" s="12"/>
      <c r="F67" s="11"/>
      <c r="G67" s="11"/>
      <c r="H67" s="11"/>
    </row>
    <row r="68" spans="1:8" ht="12.75">
      <c r="A68" s="11"/>
      <c r="B68" s="11"/>
      <c r="C68" s="11"/>
      <c r="D68" s="11"/>
      <c r="E68" s="12"/>
      <c r="F68" s="11"/>
      <c r="G68" s="11"/>
      <c r="H68" s="11"/>
    </row>
    <row r="69" spans="1:8" ht="12.75">
      <c r="A69" s="11"/>
      <c r="B69" s="11"/>
      <c r="C69" s="11"/>
      <c r="D69" s="11"/>
      <c r="E69" s="12"/>
      <c r="F69" s="11"/>
      <c r="G69" s="11"/>
      <c r="H69" s="11"/>
    </row>
    <row r="70" spans="1:8" ht="12.75">
      <c r="A70" s="11"/>
      <c r="B70" s="11"/>
      <c r="C70" s="11"/>
      <c r="D70" s="11"/>
      <c r="E70" s="12"/>
      <c r="F70" s="11"/>
      <c r="G70" s="11"/>
      <c r="H70" s="11"/>
    </row>
    <row r="71" spans="1:8" ht="12.75">
      <c r="A71" s="11"/>
      <c r="B71" s="11"/>
      <c r="C71" s="11"/>
      <c r="D71" s="11"/>
      <c r="E71" s="12"/>
      <c r="F71" s="11"/>
      <c r="G71" s="11"/>
      <c r="H71" s="11"/>
    </row>
    <row r="72" spans="1:8" ht="12.75">
      <c r="A72" s="11"/>
      <c r="B72" s="11"/>
      <c r="C72" s="11"/>
      <c r="D72" s="11"/>
      <c r="E72" s="12"/>
      <c r="F72" s="11"/>
      <c r="G72" s="11"/>
      <c r="H72" s="11"/>
    </row>
    <row r="73" spans="1:8" ht="12.75">
      <c r="A73" s="11"/>
      <c r="B73" s="11"/>
      <c r="C73" s="11"/>
      <c r="D73" s="11"/>
      <c r="E73" s="12"/>
      <c r="F73" s="11"/>
      <c r="G73" s="11"/>
      <c r="H73" s="11"/>
    </row>
    <row r="74" spans="1:8" ht="12.75">
      <c r="A74" s="11"/>
      <c r="B74" s="11"/>
      <c r="C74" s="11"/>
      <c r="D74" s="11"/>
      <c r="E74" s="12"/>
      <c r="F74" s="11"/>
      <c r="G74" s="11"/>
      <c r="H74" s="11"/>
    </row>
    <row r="75" spans="1:8" ht="12.75">
      <c r="A75" s="11"/>
      <c r="B75" s="11"/>
      <c r="C75" s="11"/>
      <c r="D75" s="11"/>
      <c r="E75" s="12"/>
      <c r="F75" s="11"/>
      <c r="G75" s="11"/>
      <c r="H75" s="11"/>
    </row>
    <row r="76" spans="1:8" ht="12.75">
      <c r="A76" s="11"/>
      <c r="B76" s="11"/>
      <c r="C76" s="11"/>
      <c r="D76" s="11"/>
      <c r="E76" s="12"/>
      <c r="F76" s="11"/>
      <c r="G76" s="11"/>
      <c r="H76" s="11"/>
    </row>
    <row r="77" spans="1:8" ht="12.75">
      <c r="A77" s="11"/>
      <c r="B77" s="11"/>
      <c r="C77" s="11"/>
      <c r="D77" s="11"/>
      <c r="E77" s="12"/>
      <c r="F77" s="11"/>
      <c r="G77" s="11"/>
      <c r="H77" s="11"/>
    </row>
    <row r="78" spans="1:8" ht="12.75">
      <c r="A78" s="11"/>
      <c r="B78" s="11"/>
      <c r="C78" s="11"/>
      <c r="D78" s="11"/>
      <c r="E78" s="12"/>
      <c r="F78" s="11"/>
      <c r="G78" s="11"/>
      <c r="H78" s="11"/>
    </row>
    <row r="79" spans="1:8" ht="12.75">
      <c r="A79" s="11"/>
      <c r="B79" s="11"/>
      <c r="C79" s="11"/>
      <c r="D79" s="11"/>
      <c r="E79" s="12"/>
      <c r="F79" s="11"/>
      <c r="G79" s="11"/>
      <c r="H79" s="11"/>
    </row>
    <row r="80" spans="1:8" ht="12.75">
      <c r="A80" s="11"/>
      <c r="B80" s="11"/>
      <c r="C80" s="11"/>
      <c r="D80" s="11"/>
      <c r="E80" s="12"/>
      <c r="F80" s="11"/>
      <c r="G80" s="11"/>
      <c r="H80" s="11"/>
    </row>
    <row r="81" spans="1:8" ht="12.75">
      <c r="A81" s="11"/>
      <c r="B81" s="11"/>
      <c r="C81" s="11"/>
      <c r="D81" s="11"/>
      <c r="E81" s="12"/>
      <c r="F81" s="11"/>
      <c r="G81" s="11"/>
      <c r="H81" s="11"/>
    </row>
    <row r="82" spans="1:8" ht="12.75">
      <c r="A82" s="11"/>
      <c r="B82" s="11"/>
      <c r="C82" s="11"/>
      <c r="D82" s="11"/>
      <c r="E82" s="12"/>
      <c r="F82" s="11"/>
      <c r="G82" s="11"/>
      <c r="H82" s="11"/>
    </row>
    <row r="83" spans="1:8" ht="12.75">
      <c r="A83" s="11"/>
      <c r="B83" s="11"/>
      <c r="C83" s="11"/>
      <c r="D83" s="11"/>
      <c r="E83" s="12"/>
      <c r="F83" s="11"/>
      <c r="G83" s="11"/>
      <c r="H83" s="11"/>
    </row>
    <row r="84" spans="1:8" ht="12.75">
      <c r="A84" s="11"/>
      <c r="B84" s="11"/>
      <c r="C84" s="11"/>
      <c r="D84" s="11"/>
      <c r="E84" s="12"/>
      <c r="F84" s="11"/>
      <c r="G84" s="11"/>
      <c r="H84" s="11"/>
    </row>
    <row r="85" spans="1:8" ht="12.75">
      <c r="A85" s="11"/>
      <c r="B85" s="11"/>
      <c r="C85" s="11"/>
      <c r="D85" s="11"/>
      <c r="E85" s="12"/>
      <c r="F85" s="11"/>
      <c r="G85" s="11"/>
      <c r="H85" s="11"/>
    </row>
    <row r="86" spans="1:8" ht="12.75">
      <c r="A86" s="11"/>
      <c r="B86" s="11"/>
      <c r="C86" s="11"/>
      <c r="D86" s="11"/>
      <c r="E86" s="12"/>
      <c r="F86" s="11"/>
      <c r="G86" s="11"/>
      <c r="H86" s="11"/>
    </row>
    <row r="87" spans="1:8" ht="12.75">
      <c r="A87" s="11"/>
      <c r="B87" s="11"/>
      <c r="C87" s="11"/>
      <c r="D87" s="11"/>
      <c r="E87" s="12"/>
      <c r="F87" s="11"/>
      <c r="G87" s="11"/>
      <c r="H87" s="11"/>
    </row>
    <row r="88" spans="1:8" ht="12.75">
      <c r="A88" s="11"/>
      <c r="B88" s="11"/>
      <c r="C88" s="11"/>
      <c r="D88" s="11"/>
      <c r="E88" s="12"/>
      <c r="F88" s="11"/>
      <c r="G88" s="11"/>
      <c r="H88" s="11"/>
    </row>
    <row r="89" spans="1:8" ht="12.75">
      <c r="A89" s="11"/>
      <c r="B89" s="11"/>
      <c r="C89" s="11"/>
      <c r="D89" s="11"/>
      <c r="E89" s="12"/>
      <c r="F89" s="11"/>
      <c r="G89" s="11"/>
      <c r="H89" s="11"/>
    </row>
    <row r="90" spans="1:8" ht="12.75">
      <c r="A90" s="11"/>
      <c r="B90" s="11"/>
      <c r="C90" s="11"/>
      <c r="D90" s="11"/>
      <c r="E90" s="12"/>
      <c r="F90" s="11"/>
      <c r="G90" s="11"/>
      <c r="H90" s="11"/>
    </row>
    <row r="91" spans="1:8" ht="12.75">
      <c r="A91" s="11"/>
      <c r="B91" s="11"/>
      <c r="C91" s="11"/>
      <c r="D91" s="11"/>
      <c r="E91" s="12"/>
      <c r="F91" s="11"/>
      <c r="G91" s="11"/>
      <c r="H91" s="11"/>
    </row>
    <row r="92" spans="1:8" ht="12.75">
      <c r="A92" s="11"/>
      <c r="B92" s="11"/>
      <c r="C92" s="11"/>
      <c r="D92" s="11"/>
      <c r="E92" s="12"/>
      <c r="F92" s="11"/>
      <c r="G92" s="11"/>
      <c r="H92" s="11"/>
    </row>
    <row r="93" spans="1:8" ht="12.75">
      <c r="A93" s="11"/>
      <c r="B93" s="11"/>
      <c r="C93" s="11"/>
      <c r="D93" s="11"/>
      <c r="E93" s="12"/>
      <c r="F93" s="11"/>
      <c r="G93" s="11"/>
      <c r="H93" s="11"/>
    </row>
    <row r="94" spans="1:8" ht="12.75">
      <c r="A94" s="11"/>
      <c r="B94" s="11"/>
      <c r="C94" s="11"/>
      <c r="D94" s="11"/>
      <c r="E94" s="12"/>
      <c r="F94" s="11"/>
      <c r="G94" s="11"/>
      <c r="H94" s="11"/>
    </row>
    <row r="95" spans="1:8" ht="12.75">
      <c r="A95" s="11"/>
      <c r="B95" s="11"/>
      <c r="C95" s="11"/>
      <c r="D95" s="11"/>
      <c r="E95" s="12"/>
      <c r="F95" s="11"/>
      <c r="G95" s="11"/>
      <c r="H95" s="11"/>
    </row>
    <row r="96" spans="1:8" ht="12.75">
      <c r="A96" s="11"/>
      <c r="B96" s="11"/>
      <c r="C96" s="11"/>
      <c r="D96" s="11"/>
      <c r="E96" s="12"/>
      <c r="F96" s="11"/>
      <c r="G96" s="11"/>
      <c r="H96" s="11"/>
    </row>
    <row r="97" spans="1:8" ht="12.75">
      <c r="A97" s="11"/>
      <c r="B97" s="11"/>
      <c r="C97" s="11"/>
      <c r="D97" s="11"/>
      <c r="E97" s="12"/>
      <c r="F97" s="11"/>
      <c r="G97" s="11"/>
      <c r="H97" s="11"/>
    </row>
    <row r="98" spans="1:8" ht="12.75">
      <c r="A98" s="11"/>
      <c r="B98" s="11"/>
      <c r="C98" s="11"/>
      <c r="D98" s="11"/>
      <c r="E98" s="12"/>
      <c r="F98" s="11"/>
      <c r="G98" s="11"/>
      <c r="H98" s="11"/>
    </row>
    <row r="99" spans="1:8" ht="12.75">
      <c r="A99" s="11"/>
      <c r="B99" s="11"/>
      <c r="C99" s="11"/>
      <c r="D99" s="11"/>
      <c r="E99" s="12"/>
      <c r="F99" s="11"/>
      <c r="G99" s="11"/>
      <c r="H99" s="11"/>
    </row>
    <row r="100" spans="1:8" ht="12.75">
      <c r="A100" s="11"/>
      <c r="B100" s="11"/>
      <c r="C100" s="11"/>
      <c r="D100" s="11"/>
      <c r="E100" s="12"/>
      <c r="F100" s="11"/>
      <c r="G100" s="11"/>
      <c r="H100" s="11"/>
    </row>
    <row r="101" spans="1:8" ht="12.75">
      <c r="A101" s="11"/>
      <c r="B101" s="11"/>
      <c r="C101" s="11"/>
      <c r="D101" s="11"/>
      <c r="E101" s="12"/>
      <c r="F101" s="11"/>
      <c r="G101" s="11"/>
      <c r="H101" s="11"/>
    </row>
    <row r="102" spans="1:8" ht="12.75">
      <c r="A102" s="11"/>
      <c r="B102" s="11"/>
      <c r="C102" s="11"/>
      <c r="D102" s="11"/>
      <c r="E102" s="12"/>
      <c r="F102" s="11"/>
      <c r="G102" s="11"/>
      <c r="H102" s="11"/>
    </row>
    <row r="103" spans="1:8" ht="12.75">
      <c r="A103" s="11"/>
      <c r="B103" s="11"/>
      <c r="C103" s="11"/>
      <c r="D103" s="11"/>
      <c r="E103" s="12"/>
      <c r="F103" s="11"/>
      <c r="G103" s="11"/>
      <c r="H103" s="11"/>
    </row>
    <row r="104" spans="1:8" ht="12.75">
      <c r="A104" s="11"/>
      <c r="B104" s="11"/>
      <c r="C104" s="11"/>
      <c r="D104" s="11"/>
      <c r="E104" s="12"/>
      <c r="F104" s="11"/>
      <c r="G104" s="11"/>
      <c r="H104" s="11"/>
    </row>
    <row r="105" spans="1:8" ht="12.75">
      <c r="A105" s="11"/>
      <c r="B105" s="11"/>
      <c r="C105" s="11"/>
      <c r="D105" s="11"/>
      <c r="E105" s="12"/>
      <c r="F105" s="11"/>
      <c r="G105" s="11"/>
      <c r="H105" s="11"/>
    </row>
    <row r="106" spans="1:8" ht="12.75">
      <c r="A106" s="11"/>
      <c r="B106" s="11"/>
      <c r="C106" s="11"/>
      <c r="D106" s="11"/>
      <c r="E106" s="12"/>
      <c r="F106" s="11"/>
      <c r="G106" s="11"/>
      <c r="H106" s="11"/>
    </row>
    <row r="107" spans="1:8" ht="12.75">
      <c r="A107" s="11"/>
      <c r="B107" s="11"/>
      <c r="C107" s="11"/>
      <c r="D107" s="11"/>
      <c r="E107" s="12"/>
      <c r="F107" s="11"/>
      <c r="G107" s="11"/>
      <c r="H107" s="11"/>
    </row>
    <row r="108" spans="1:8" ht="12.75">
      <c r="A108" s="11"/>
      <c r="B108" s="11"/>
      <c r="C108" s="11"/>
      <c r="D108" s="11"/>
      <c r="E108" s="12"/>
      <c r="F108" s="11"/>
      <c r="G108" s="11"/>
      <c r="H108" s="11"/>
    </row>
    <row r="109" spans="1:8" ht="12.75">
      <c r="A109" s="11"/>
      <c r="B109" s="11"/>
      <c r="C109" s="11"/>
      <c r="D109" s="11"/>
      <c r="E109" s="12"/>
      <c r="F109" s="11"/>
      <c r="G109" s="11"/>
      <c r="H109" s="11"/>
    </row>
    <row r="110" spans="1:8" ht="12.75">
      <c r="A110" s="11"/>
      <c r="B110" s="11"/>
      <c r="C110" s="11"/>
      <c r="D110" s="11"/>
      <c r="E110" s="12"/>
      <c r="F110" s="11"/>
      <c r="G110" s="11"/>
      <c r="H110" s="11"/>
    </row>
    <row r="111" spans="1:8" ht="12.75">
      <c r="A111" s="11"/>
      <c r="B111" s="11"/>
      <c r="C111" s="11"/>
      <c r="D111" s="11"/>
      <c r="E111" s="12"/>
      <c r="F111" s="11"/>
      <c r="G111" s="11"/>
      <c r="H111" s="11"/>
    </row>
    <row r="112" spans="1:8" ht="12.75">
      <c r="A112" s="11"/>
      <c r="B112" s="11"/>
      <c r="C112" s="11"/>
      <c r="D112" s="11"/>
      <c r="E112" s="12"/>
      <c r="F112" s="11"/>
      <c r="G112" s="11"/>
      <c r="H112" s="11"/>
    </row>
    <row r="113" spans="1:8" ht="12.75">
      <c r="A113" s="11"/>
      <c r="B113" s="11"/>
      <c r="C113" s="11"/>
      <c r="D113" s="11"/>
      <c r="E113" s="12"/>
      <c r="F113" s="11"/>
      <c r="G113" s="11"/>
      <c r="H113" s="11"/>
    </row>
    <row r="114" spans="1:8" ht="12.75">
      <c r="A114" s="11"/>
      <c r="B114" s="11"/>
      <c r="C114" s="11"/>
      <c r="D114" s="11"/>
      <c r="E114" s="12"/>
      <c r="F114" s="11"/>
      <c r="G114" s="11"/>
      <c r="H114" s="11"/>
    </row>
    <row r="115" spans="1:8" ht="12.75">
      <c r="A115" s="11"/>
      <c r="B115" s="11"/>
      <c r="C115" s="11"/>
      <c r="D115" s="11"/>
      <c r="E115" s="12"/>
      <c r="F115" s="11"/>
      <c r="G115" s="11"/>
      <c r="H115" s="11"/>
    </row>
    <row r="116" spans="1:8" ht="12.75">
      <c r="A116" s="11"/>
      <c r="B116" s="11"/>
      <c r="C116" s="11"/>
      <c r="D116" s="11"/>
      <c r="E116" s="12"/>
      <c r="F116" s="11"/>
      <c r="G116" s="11"/>
      <c r="H116" s="11"/>
    </row>
    <row r="117" spans="1:8" ht="12.75">
      <c r="A117" s="11"/>
      <c r="B117" s="11"/>
      <c r="C117" s="11"/>
      <c r="D117" s="11"/>
      <c r="E117" s="12"/>
      <c r="F117" s="11"/>
      <c r="G117" s="11"/>
      <c r="H117" s="11"/>
    </row>
    <row r="118" spans="1:8" ht="12.75">
      <c r="A118" s="11"/>
      <c r="B118" s="11"/>
      <c r="C118" s="11"/>
      <c r="D118" s="11"/>
      <c r="E118" s="12"/>
      <c r="F118" s="11"/>
      <c r="G118" s="11"/>
      <c r="H118" s="11"/>
    </row>
    <row r="119" spans="1:8" ht="12.75">
      <c r="A119" s="11"/>
      <c r="B119" s="11"/>
      <c r="C119" s="11"/>
      <c r="D119" s="11"/>
      <c r="E119" s="12"/>
      <c r="F119" s="11"/>
      <c r="G119" s="11"/>
      <c r="H119" s="11"/>
    </row>
    <row r="120" spans="1:8" ht="12.75">
      <c r="A120" s="11"/>
      <c r="B120" s="11"/>
      <c r="C120" s="11"/>
      <c r="D120" s="11"/>
      <c r="E120" s="12"/>
      <c r="F120" s="11"/>
      <c r="G120" s="11"/>
      <c r="H120" s="11"/>
    </row>
    <row r="121" spans="1:8" ht="12.75">
      <c r="A121" s="11"/>
      <c r="B121" s="11"/>
      <c r="C121" s="11"/>
      <c r="D121" s="11"/>
      <c r="E121" s="12"/>
      <c r="F121" s="11"/>
      <c r="G121" s="11"/>
      <c r="H121" s="11"/>
    </row>
    <row r="122" spans="1:8" ht="12.75">
      <c r="A122" s="11"/>
      <c r="B122" s="11"/>
      <c r="C122" s="11"/>
      <c r="D122" s="11"/>
      <c r="E122" s="12"/>
      <c r="F122" s="11"/>
      <c r="G122" s="11"/>
      <c r="H122" s="11"/>
    </row>
    <row r="123" spans="1:8" ht="12.75">
      <c r="A123" s="11"/>
      <c r="B123" s="11"/>
      <c r="C123" s="11"/>
      <c r="D123" s="11"/>
      <c r="E123" s="12"/>
      <c r="F123" s="11"/>
      <c r="G123" s="11"/>
      <c r="H123" s="11"/>
    </row>
    <row r="124" spans="1:8" ht="12.75">
      <c r="A124" s="11"/>
      <c r="B124" s="11"/>
      <c r="C124" s="11"/>
      <c r="D124" s="11"/>
      <c r="E124" s="12"/>
      <c r="F124" s="11"/>
      <c r="G124" s="11"/>
      <c r="H124" s="11"/>
    </row>
    <row r="125" spans="1:8" ht="12.75">
      <c r="A125" s="11"/>
      <c r="B125" s="11"/>
      <c r="C125" s="11"/>
      <c r="D125" s="11"/>
      <c r="E125" s="12"/>
      <c r="F125" s="11"/>
      <c r="G125" s="11"/>
      <c r="H125" s="11"/>
    </row>
    <row r="126" spans="1:8" ht="12.75">
      <c r="A126" s="11"/>
      <c r="B126" s="11"/>
      <c r="C126" s="11"/>
      <c r="D126" s="11"/>
      <c r="E126" s="12"/>
      <c r="F126" s="11"/>
      <c r="G126" s="11"/>
      <c r="H126" s="11"/>
    </row>
  </sheetData>
  <sheetProtection password="EF65" sheet="1" objects="1" scenarios="1"/>
  <mergeCells count="69">
    <mergeCell ref="D18:E18"/>
    <mergeCell ref="D27:E27"/>
    <mergeCell ref="D24:E24"/>
    <mergeCell ref="D22:E22"/>
    <mergeCell ref="D21:E21"/>
    <mergeCell ref="D5:E5"/>
    <mergeCell ref="D12:E12"/>
    <mergeCell ref="D13:E13"/>
    <mergeCell ref="D33:E33"/>
    <mergeCell ref="D30:E30"/>
    <mergeCell ref="D31:E31"/>
    <mergeCell ref="D32:E32"/>
    <mergeCell ref="D23:E23"/>
    <mergeCell ref="D16:E16"/>
    <mergeCell ref="D20:E20"/>
    <mergeCell ref="A1:H1"/>
    <mergeCell ref="A35:C35"/>
    <mergeCell ref="A33:C33"/>
    <mergeCell ref="B31:B32"/>
    <mergeCell ref="A28:C28"/>
    <mergeCell ref="A27:C27"/>
    <mergeCell ref="A22:C23"/>
    <mergeCell ref="A20:C20"/>
    <mergeCell ref="A18:C18"/>
    <mergeCell ref="A16:C16"/>
    <mergeCell ref="G2:H2"/>
    <mergeCell ref="A5:C5"/>
    <mergeCell ref="B6:C6"/>
    <mergeCell ref="D15:E15"/>
    <mergeCell ref="D11:E11"/>
    <mergeCell ref="D10:E10"/>
    <mergeCell ref="D9:E9"/>
    <mergeCell ref="D8:E8"/>
    <mergeCell ref="D7:E7"/>
    <mergeCell ref="D6:E6"/>
    <mergeCell ref="A2:C2"/>
    <mergeCell ref="A3:C4"/>
    <mergeCell ref="D2:E2"/>
    <mergeCell ref="D3:E4"/>
    <mergeCell ref="A46:H46"/>
    <mergeCell ref="A38:C39"/>
    <mergeCell ref="D38:D39"/>
    <mergeCell ref="B19:C19"/>
    <mergeCell ref="B21:C21"/>
    <mergeCell ref="B24:C24"/>
    <mergeCell ref="B29:C29"/>
    <mergeCell ref="B30:C30"/>
    <mergeCell ref="B34:C34"/>
    <mergeCell ref="B25:B26"/>
    <mergeCell ref="A45:H45"/>
    <mergeCell ref="A36:C36"/>
    <mergeCell ref="A37:H37"/>
    <mergeCell ref="G22:G23"/>
    <mergeCell ref="H22:H23"/>
    <mergeCell ref="D36:E36"/>
    <mergeCell ref="D35:E35"/>
    <mergeCell ref="A40:C41"/>
    <mergeCell ref="D34:E34"/>
    <mergeCell ref="E40:H44"/>
    <mergeCell ref="A42:C44"/>
    <mergeCell ref="D14:E14"/>
    <mergeCell ref="D40:D44"/>
    <mergeCell ref="D25:E25"/>
    <mergeCell ref="D26:E26"/>
    <mergeCell ref="D28:E28"/>
    <mergeCell ref="D29:E29"/>
    <mergeCell ref="D17:E17"/>
    <mergeCell ref="E38:H39"/>
    <mergeCell ref="D19:E19"/>
  </mergeCells>
  <printOptions horizontalCentered="1" verticalCentered="1"/>
  <pageMargins left="0.3937007874015748" right="0.3937007874015748" top="0.8267716535433072" bottom="0.6299212598425197" header="0.31496062992125984" footer="0.31496062992125984"/>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1:K199"/>
  <sheetViews>
    <sheetView showOutlineSymbols="0" workbookViewId="0" topLeftCell="A10">
      <selection activeCell="I12" sqref="I12"/>
    </sheetView>
  </sheetViews>
  <sheetFormatPr defaultColWidth="9.140625" defaultRowHeight="12.75"/>
  <cols>
    <col min="1" max="3" width="2.7109375" style="3" customWidth="1"/>
    <col min="4" max="4" width="19.7109375" style="3" customWidth="1"/>
    <col min="5" max="5" width="28.28125" style="3" customWidth="1"/>
    <col min="6" max="6" width="15.7109375" style="3" customWidth="1"/>
    <col min="7" max="7" width="5.57421875" style="3" customWidth="1"/>
    <col min="8" max="8" width="7.7109375" style="3" customWidth="1"/>
    <col min="9" max="9" width="13.7109375" style="1" customWidth="1"/>
    <col min="10" max="50" width="9.140625" style="17" customWidth="1"/>
  </cols>
  <sheetData>
    <row r="1" spans="1:9" ht="24.75" customHeight="1">
      <c r="A1" s="376" t="s">
        <v>428</v>
      </c>
      <c r="B1" s="376"/>
      <c r="C1" s="376"/>
      <c r="D1" s="376"/>
      <c r="E1" s="748" t="s">
        <v>328</v>
      </c>
      <c r="F1" s="748"/>
      <c r="G1" s="748"/>
      <c r="H1" s="553" t="s">
        <v>457</v>
      </c>
      <c r="I1" s="554"/>
    </row>
    <row r="2" spans="1:9" ht="15.75">
      <c r="A2" s="377"/>
      <c r="B2" s="377"/>
      <c r="C2" s="377"/>
      <c r="D2" s="377"/>
      <c r="E2" s="757" t="s">
        <v>329</v>
      </c>
      <c r="F2" s="757"/>
      <c r="G2" s="749"/>
      <c r="H2" s="555" t="str">
        <f>+'V1'!K2</f>
        <v>  </v>
      </c>
      <c r="I2" s="556"/>
    </row>
    <row r="3" spans="1:9" ht="15.75">
      <c r="A3" s="402"/>
      <c r="B3" s="403"/>
      <c r="C3" s="403"/>
      <c r="D3" s="403"/>
      <c r="E3" s="758" t="str">
        <f>+'V1'!E2</f>
        <v>ke dni  31.12.2010</v>
      </c>
      <c r="F3" s="758"/>
      <c r="G3" s="749"/>
      <c r="H3" s="557"/>
      <c r="I3" s="557"/>
    </row>
    <row r="4" spans="1:9" ht="12" customHeight="1">
      <c r="A4" s="755"/>
      <c r="B4" s="756"/>
      <c r="C4" s="756"/>
      <c r="D4" s="756"/>
      <c r="E4" s="745" t="str">
        <f>+'V1'!E3</f>
        <v>( v celých tisících Kč )</v>
      </c>
      <c r="F4" s="745"/>
      <c r="G4" s="749"/>
      <c r="H4" s="544" t="s">
        <v>456</v>
      </c>
      <c r="I4" s="545"/>
    </row>
    <row r="5" spans="1:9" ht="12" customHeight="1">
      <c r="A5" s="756"/>
      <c r="B5" s="756"/>
      <c r="C5" s="756"/>
      <c r="D5" s="756"/>
      <c r="E5" s="746"/>
      <c r="F5" s="746"/>
      <c r="G5" s="746"/>
      <c r="H5" s="546"/>
      <c r="I5" s="546"/>
    </row>
    <row r="6" spans="1:9" ht="12" customHeight="1">
      <c r="A6" s="756"/>
      <c r="B6" s="756"/>
      <c r="C6" s="756"/>
      <c r="D6" s="756"/>
      <c r="E6" s="746"/>
      <c r="F6" s="746"/>
      <c r="G6" s="746"/>
      <c r="H6" s="558" t="str">
        <f>+'V1'!K6</f>
        <v> </v>
      </c>
      <c r="I6" s="559"/>
    </row>
    <row r="7" spans="1:9" ht="12" customHeight="1">
      <c r="A7" s="756"/>
      <c r="B7" s="756"/>
      <c r="C7" s="756"/>
      <c r="D7" s="756"/>
      <c r="E7" s="746"/>
      <c r="F7" s="746"/>
      <c r="G7" s="746"/>
      <c r="H7" s="558">
        <f>+'V1'!K7</f>
        <v>0</v>
      </c>
      <c r="I7" s="559"/>
    </row>
    <row r="8" spans="1:9" ht="12" customHeight="1">
      <c r="A8" s="262"/>
      <c r="B8" s="262"/>
      <c r="C8" s="262"/>
      <c r="D8" s="262"/>
      <c r="E8" s="746"/>
      <c r="F8" s="746"/>
      <c r="G8" s="746"/>
      <c r="H8" s="558">
        <f>+'V1'!K8</f>
        <v>0</v>
      </c>
      <c r="I8" s="559"/>
    </row>
    <row r="9" spans="1:9" ht="12" customHeight="1" thickBot="1">
      <c r="A9" s="750"/>
      <c r="B9" s="750"/>
      <c r="C9" s="750"/>
      <c r="D9" s="750"/>
      <c r="E9" s="747"/>
      <c r="F9" s="747"/>
      <c r="G9" s="747"/>
      <c r="H9" s="751"/>
      <c r="I9" s="751"/>
    </row>
    <row r="10" spans="1:9" ht="12" customHeight="1" thickBot="1">
      <c r="A10" s="263" t="s">
        <v>208</v>
      </c>
      <c r="B10" s="752" t="s">
        <v>229</v>
      </c>
      <c r="C10" s="753"/>
      <c r="D10" s="753"/>
      <c r="E10" s="753"/>
      <c r="F10" s="753"/>
      <c r="G10" s="753"/>
      <c r="H10" s="754"/>
      <c r="I10" s="264">
        <f>+'R2'!I33</f>
        <v>0</v>
      </c>
    </row>
    <row r="11" spans="1:9" ht="12" customHeight="1">
      <c r="A11" s="706"/>
      <c r="B11" s="707"/>
      <c r="C11" s="707"/>
      <c r="D11" s="710" t="s">
        <v>358</v>
      </c>
      <c r="E11" s="710"/>
      <c r="F11" s="710"/>
      <c r="G11" s="710"/>
      <c r="H11" s="710"/>
      <c r="I11" s="265"/>
    </row>
    <row r="12" spans="1:9" ht="12" customHeight="1">
      <c r="A12" s="266" t="s">
        <v>228</v>
      </c>
      <c r="B12" s="267"/>
      <c r="C12" s="267"/>
      <c r="D12" s="484" t="s">
        <v>231</v>
      </c>
      <c r="E12" s="505"/>
      <c r="F12" s="505"/>
      <c r="G12" s="505"/>
      <c r="H12" s="483"/>
      <c r="I12" s="268">
        <f>+'V2'!G27+'V2'!G24</f>
        <v>0</v>
      </c>
    </row>
    <row r="13" spans="1:9" ht="12" customHeight="1">
      <c r="A13" s="213" t="s">
        <v>0</v>
      </c>
      <c r="B13" s="214">
        <v>1</v>
      </c>
      <c r="C13" s="214"/>
      <c r="D13" s="484" t="s">
        <v>232</v>
      </c>
      <c r="E13" s="505"/>
      <c r="F13" s="505"/>
      <c r="G13" s="505"/>
      <c r="H13" s="483"/>
      <c r="I13" s="269">
        <f>+I14+I15+I16+I17+I18+I19</f>
        <v>0</v>
      </c>
    </row>
    <row r="14" spans="1:9" ht="12" customHeight="1">
      <c r="A14" s="213" t="s">
        <v>0</v>
      </c>
      <c r="B14" s="214">
        <v>1</v>
      </c>
      <c r="C14" s="214">
        <v>1</v>
      </c>
      <c r="D14" s="484" t="s">
        <v>360</v>
      </c>
      <c r="E14" s="505"/>
      <c r="F14" s="505"/>
      <c r="G14" s="505"/>
      <c r="H14" s="483"/>
      <c r="I14" s="270">
        <f>+'V1'!K30</f>
        <v>0</v>
      </c>
    </row>
    <row r="15" spans="1:9" ht="12" customHeight="1">
      <c r="A15" s="213" t="s">
        <v>0</v>
      </c>
      <c r="B15" s="214">
        <v>1</v>
      </c>
      <c r="C15" s="214">
        <v>2</v>
      </c>
      <c r="D15" s="484" t="s">
        <v>361</v>
      </c>
      <c r="E15" s="505"/>
      <c r="F15" s="505"/>
      <c r="G15" s="505"/>
      <c r="H15" s="483"/>
      <c r="I15" s="270">
        <f>+'R3'!F26-'R3'!G26</f>
        <v>0</v>
      </c>
    </row>
    <row r="16" spans="1:9" ht="12" customHeight="1">
      <c r="A16" s="213" t="s">
        <v>0</v>
      </c>
      <c r="B16" s="214">
        <v>1</v>
      </c>
      <c r="C16" s="214">
        <v>3</v>
      </c>
      <c r="D16" s="484" t="s">
        <v>359</v>
      </c>
      <c r="E16" s="505"/>
      <c r="F16" s="505"/>
      <c r="G16" s="505"/>
      <c r="H16" s="483"/>
      <c r="I16" s="270">
        <f>-'V1'!K32+'V1'!K35</f>
        <v>0</v>
      </c>
    </row>
    <row r="17" spans="1:9" ht="12" customHeight="1">
      <c r="A17" s="213" t="s">
        <v>0</v>
      </c>
      <c r="B17" s="214">
        <v>1</v>
      </c>
      <c r="C17" s="214">
        <v>4</v>
      </c>
      <c r="D17" s="484" t="s">
        <v>233</v>
      </c>
      <c r="E17" s="505"/>
      <c r="F17" s="505"/>
      <c r="G17" s="505"/>
      <c r="H17" s="483"/>
      <c r="I17" s="270">
        <f>-'V2'!G7</f>
        <v>0</v>
      </c>
    </row>
    <row r="18" spans="1:9" ht="12" customHeight="1">
      <c r="A18" s="213" t="s">
        <v>0</v>
      </c>
      <c r="B18" s="214">
        <v>1</v>
      </c>
      <c r="C18" s="214">
        <v>5</v>
      </c>
      <c r="D18" s="484" t="s">
        <v>362</v>
      </c>
      <c r="E18" s="505"/>
      <c r="F18" s="505"/>
      <c r="G18" s="505"/>
      <c r="H18" s="483"/>
      <c r="I18" s="270">
        <f>+'V2'!G17-'V2'!G16</f>
        <v>0</v>
      </c>
    </row>
    <row r="19" spans="1:9" ht="12" customHeight="1">
      <c r="A19" s="213" t="s">
        <v>0</v>
      </c>
      <c r="B19" s="214">
        <v>1</v>
      </c>
      <c r="C19" s="214">
        <v>6</v>
      </c>
      <c r="D19" s="484" t="s">
        <v>363</v>
      </c>
      <c r="E19" s="505"/>
      <c r="F19" s="505"/>
      <c r="G19" s="505"/>
      <c r="H19" s="483"/>
      <c r="I19" s="270">
        <v>0</v>
      </c>
    </row>
    <row r="20" spans="1:9" ht="12" customHeight="1">
      <c r="A20" s="266" t="s">
        <v>0</v>
      </c>
      <c r="B20" s="267" t="s">
        <v>165</v>
      </c>
      <c r="C20" s="267"/>
      <c r="D20" s="494" t="s">
        <v>364</v>
      </c>
      <c r="E20" s="704"/>
      <c r="F20" s="704"/>
      <c r="G20" s="704"/>
      <c r="H20" s="705"/>
      <c r="I20" s="269">
        <f>I12+I13</f>
        <v>0</v>
      </c>
    </row>
    <row r="21" spans="1:9" ht="12" customHeight="1">
      <c r="A21" s="213" t="s">
        <v>0</v>
      </c>
      <c r="B21" s="214">
        <v>2</v>
      </c>
      <c r="C21" s="214"/>
      <c r="D21" s="484" t="s">
        <v>365</v>
      </c>
      <c r="E21" s="505"/>
      <c r="F21" s="505"/>
      <c r="G21" s="505"/>
      <c r="H21" s="483"/>
      <c r="I21" s="269">
        <f>+I22+I23+I24+I25</f>
        <v>0</v>
      </c>
    </row>
    <row r="22" spans="1:9" ht="12" customHeight="1">
      <c r="A22" s="213" t="s">
        <v>0</v>
      </c>
      <c r="B22" s="214">
        <v>2</v>
      </c>
      <c r="C22" s="214">
        <v>1</v>
      </c>
      <c r="D22" s="484" t="s">
        <v>366</v>
      </c>
      <c r="E22" s="505"/>
      <c r="F22" s="505"/>
      <c r="G22" s="505"/>
      <c r="H22" s="483"/>
      <c r="I22" s="270">
        <f>+'R2'!I14-'R2'!H14+'R2'!I23-'R2'!H23+'R2'!I38-'R2'!H38</f>
        <v>0</v>
      </c>
    </row>
    <row r="23" spans="1:9" ht="12" customHeight="1">
      <c r="A23" s="213" t="s">
        <v>0</v>
      </c>
      <c r="B23" s="214">
        <v>2</v>
      </c>
      <c r="C23" s="214">
        <v>2</v>
      </c>
      <c r="D23" s="484" t="s">
        <v>367</v>
      </c>
      <c r="E23" s="505"/>
      <c r="F23" s="505"/>
      <c r="G23" s="505"/>
      <c r="H23" s="483"/>
      <c r="I23" s="270">
        <f>+'R4'!G5-'R4'!H5+'R4'!G17-'R4'!H17+'R4'!G21-'R4'!H21</f>
        <v>0</v>
      </c>
    </row>
    <row r="24" spans="1:9" ht="12" customHeight="1">
      <c r="A24" s="213" t="s">
        <v>0</v>
      </c>
      <c r="B24" s="214">
        <v>2</v>
      </c>
      <c r="C24" s="214">
        <v>3</v>
      </c>
      <c r="D24" s="484" t="s">
        <v>234</v>
      </c>
      <c r="E24" s="505"/>
      <c r="F24" s="505"/>
      <c r="G24" s="505"/>
      <c r="H24" s="483"/>
      <c r="I24" s="270">
        <f>+'R2'!I7-'R2'!H7</f>
        <v>0</v>
      </c>
    </row>
    <row r="25" spans="1:9" ht="12" customHeight="1">
      <c r="A25" s="213" t="s">
        <v>0</v>
      </c>
      <c r="B25" s="214">
        <v>2</v>
      </c>
      <c r="C25" s="214">
        <v>4</v>
      </c>
      <c r="D25" s="219" t="s">
        <v>368</v>
      </c>
      <c r="E25" s="229"/>
      <c r="F25" s="229"/>
      <c r="G25" s="229"/>
      <c r="H25" s="218"/>
      <c r="I25" s="270">
        <v>0</v>
      </c>
    </row>
    <row r="26" spans="1:9" ht="12" customHeight="1">
      <c r="A26" s="266" t="s">
        <v>0</v>
      </c>
      <c r="B26" s="267" t="s">
        <v>217</v>
      </c>
      <c r="C26" s="267"/>
      <c r="D26" s="494" t="s">
        <v>369</v>
      </c>
      <c r="E26" s="704"/>
      <c r="F26" s="704"/>
      <c r="G26" s="704"/>
      <c r="H26" s="705"/>
      <c r="I26" s="269">
        <f>I20+I21</f>
        <v>0</v>
      </c>
    </row>
    <row r="27" spans="1:9" ht="12" customHeight="1">
      <c r="A27" s="266" t="s">
        <v>0</v>
      </c>
      <c r="B27" s="267">
        <v>3</v>
      </c>
      <c r="C27" s="267"/>
      <c r="D27" s="484" t="s">
        <v>370</v>
      </c>
      <c r="E27" s="505"/>
      <c r="F27" s="505"/>
      <c r="G27" s="505"/>
      <c r="H27" s="483"/>
      <c r="I27" s="270">
        <f>-'V2'!G17</f>
        <v>0</v>
      </c>
    </row>
    <row r="28" spans="1:9" ht="12" customHeight="1">
      <c r="A28" s="266" t="s">
        <v>0</v>
      </c>
      <c r="B28" s="267">
        <v>4</v>
      </c>
      <c r="C28" s="267"/>
      <c r="D28" s="484" t="s">
        <v>235</v>
      </c>
      <c r="E28" s="505"/>
      <c r="F28" s="505"/>
      <c r="G28" s="505"/>
      <c r="H28" s="483"/>
      <c r="I28" s="270">
        <f>+'V2'!G16</f>
        <v>0</v>
      </c>
    </row>
    <row r="29" spans="1:9" ht="12" customHeight="1">
      <c r="A29" s="266" t="s">
        <v>0</v>
      </c>
      <c r="B29" s="267">
        <v>5</v>
      </c>
      <c r="C29" s="267"/>
      <c r="D29" s="484" t="s">
        <v>371</v>
      </c>
      <c r="E29" s="505"/>
      <c r="F29" s="505"/>
      <c r="G29" s="505"/>
      <c r="H29" s="483"/>
      <c r="I29" s="270">
        <f>-'V2'!G24</f>
        <v>0</v>
      </c>
    </row>
    <row r="30" spans="1:9" ht="12" customHeight="1">
      <c r="A30" s="266" t="s">
        <v>0</v>
      </c>
      <c r="B30" s="267">
        <v>6</v>
      </c>
      <c r="C30" s="267"/>
      <c r="D30" s="484" t="s">
        <v>372</v>
      </c>
      <c r="E30" s="505"/>
      <c r="F30" s="505"/>
      <c r="G30" s="505"/>
      <c r="H30" s="483"/>
      <c r="I30" s="270">
        <f>+'V2'!G33</f>
        <v>0</v>
      </c>
    </row>
    <row r="31" spans="1:9" ht="12" customHeight="1" thickBot="1">
      <c r="A31" s="224" t="s">
        <v>0</v>
      </c>
      <c r="B31" s="225" t="s">
        <v>218</v>
      </c>
      <c r="C31" s="225"/>
      <c r="D31" s="698" t="s">
        <v>373</v>
      </c>
      <c r="E31" s="699"/>
      <c r="F31" s="699"/>
      <c r="G31" s="699"/>
      <c r="H31" s="700"/>
      <c r="I31" s="271">
        <f>I26+I27+I28+I29+I30</f>
        <v>0</v>
      </c>
    </row>
    <row r="32" spans="1:9" ht="12" customHeight="1">
      <c r="A32" s="708"/>
      <c r="B32" s="709"/>
      <c r="C32" s="709"/>
      <c r="D32" s="701" t="s">
        <v>236</v>
      </c>
      <c r="E32" s="701"/>
      <c r="F32" s="701"/>
      <c r="G32" s="701"/>
      <c r="H32" s="701"/>
      <c r="I32" s="265"/>
    </row>
    <row r="33" spans="1:9" ht="12" customHeight="1">
      <c r="A33" s="266" t="s">
        <v>1</v>
      </c>
      <c r="B33" s="267">
        <v>1</v>
      </c>
      <c r="C33" s="272"/>
      <c r="D33" s="484" t="s">
        <v>374</v>
      </c>
      <c r="E33" s="702"/>
      <c r="F33" s="702"/>
      <c r="G33" s="702"/>
      <c r="H33" s="703"/>
      <c r="I33" s="270">
        <f>+'R1'!L16-'R1'!K16-'V1'!K30</f>
        <v>0</v>
      </c>
    </row>
    <row r="34" spans="1:9" ht="12" customHeight="1">
      <c r="A34" s="266" t="s">
        <v>1</v>
      </c>
      <c r="B34" s="267">
        <v>2</v>
      </c>
      <c r="C34" s="272"/>
      <c r="D34" s="484" t="s">
        <v>237</v>
      </c>
      <c r="E34" s="702"/>
      <c r="F34" s="702"/>
      <c r="G34" s="702"/>
      <c r="H34" s="703"/>
      <c r="I34" s="270">
        <f>+'V1'!K32-'V1'!K35</f>
        <v>0</v>
      </c>
    </row>
    <row r="35" spans="1:9" ht="12" customHeight="1">
      <c r="A35" s="266" t="s">
        <v>1</v>
      </c>
      <c r="B35" s="267">
        <v>3</v>
      </c>
      <c r="C35" s="272"/>
      <c r="D35" s="484" t="s">
        <v>238</v>
      </c>
      <c r="E35" s="702"/>
      <c r="F35" s="702"/>
      <c r="G35" s="702"/>
      <c r="H35" s="703"/>
      <c r="I35" s="270">
        <v>0</v>
      </c>
    </row>
    <row r="36" spans="1:9" ht="12" customHeight="1" thickBot="1">
      <c r="A36" s="213" t="s">
        <v>1</v>
      </c>
      <c r="B36" s="214" t="s">
        <v>218</v>
      </c>
      <c r="C36" s="274"/>
      <c r="D36" s="698" t="s">
        <v>239</v>
      </c>
      <c r="E36" s="699"/>
      <c r="F36" s="699"/>
      <c r="G36" s="699"/>
      <c r="H36" s="700"/>
      <c r="I36" s="271">
        <f>I35+I34+I33</f>
        <v>0</v>
      </c>
    </row>
    <row r="37" spans="1:9" ht="12" customHeight="1">
      <c r="A37" s="708"/>
      <c r="B37" s="709"/>
      <c r="C37" s="709"/>
      <c r="D37" s="701" t="s">
        <v>240</v>
      </c>
      <c r="E37" s="701"/>
      <c r="F37" s="701"/>
      <c r="G37" s="701"/>
      <c r="H37" s="701"/>
      <c r="I37" s="265"/>
    </row>
    <row r="38" spans="1:9" ht="12" customHeight="1">
      <c r="A38" s="275" t="s">
        <v>50</v>
      </c>
      <c r="B38" s="273">
        <v>1</v>
      </c>
      <c r="C38" s="273"/>
      <c r="D38" s="484" t="s">
        <v>375</v>
      </c>
      <c r="E38" s="505"/>
      <c r="F38" s="505"/>
      <c r="G38" s="505"/>
      <c r="H38" s="483"/>
      <c r="I38" s="270">
        <f>+'R3'!F31-'R3'!G31</f>
        <v>0</v>
      </c>
    </row>
    <row r="39" spans="1:9" ht="12" customHeight="1">
      <c r="A39" s="276" t="s">
        <v>50</v>
      </c>
      <c r="B39" s="277">
        <v>2</v>
      </c>
      <c r="C39" s="277"/>
      <c r="D39" s="484" t="s">
        <v>376</v>
      </c>
      <c r="E39" s="505"/>
      <c r="F39" s="505"/>
      <c r="G39" s="505"/>
      <c r="H39" s="483"/>
      <c r="I39" s="269">
        <f>+I40+I41+I42+I43+I44+I45</f>
        <v>0</v>
      </c>
    </row>
    <row r="40" spans="1:9" ht="12" customHeight="1">
      <c r="A40" s="278" t="s">
        <v>50</v>
      </c>
      <c r="B40" s="274">
        <v>2</v>
      </c>
      <c r="C40" s="274">
        <v>1</v>
      </c>
      <c r="D40" s="484" t="s">
        <v>377</v>
      </c>
      <c r="E40" s="505"/>
      <c r="F40" s="505"/>
      <c r="G40" s="505"/>
      <c r="H40" s="483"/>
      <c r="I40" s="270">
        <v>0</v>
      </c>
    </row>
    <row r="41" spans="1:9" ht="12" customHeight="1">
      <c r="A41" s="278" t="s">
        <v>50</v>
      </c>
      <c r="B41" s="274">
        <v>2</v>
      </c>
      <c r="C41" s="274">
        <v>2</v>
      </c>
      <c r="D41" s="484" t="s">
        <v>241</v>
      </c>
      <c r="E41" s="505"/>
      <c r="F41" s="505"/>
      <c r="G41" s="505"/>
      <c r="H41" s="483"/>
      <c r="I41" s="270">
        <f>-'V2'!G34</f>
        <v>0</v>
      </c>
    </row>
    <row r="42" spans="1:9" ht="12" customHeight="1">
      <c r="A42" s="278" t="s">
        <v>50</v>
      </c>
      <c r="B42" s="274">
        <v>2</v>
      </c>
      <c r="C42" s="274">
        <v>3</v>
      </c>
      <c r="D42" s="484" t="s">
        <v>378</v>
      </c>
      <c r="E42" s="505"/>
      <c r="F42" s="505"/>
      <c r="G42" s="505"/>
      <c r="H42" s="483"/>
      <c r="I42" s="270">
        <v>0</v>
      </c>
    </row>
    <row r="43" spans="1:9" ht="12" customHeight="1">
      <c r="A43" s="278" t="s">
        <v>50</v>
      </c>
      <c r="B43" s="274">
        <v>2</v>
      </c>
      <c r="C43" s="274">
        <v>4</v>
      </c>
      <c r="D43" s="484" t="s">
        <v>242</v>
      </c>
      <c r="E43" s="505"/>
      <c r="F43" s="505"/>
      <c r="G43" s="505"/>
      <c r="H43" s="483"/>
      <c r="I43" s="270">
        <v>0</v>
      </c>
    </row>
    <row r="44" spans="1:9" ht="12" customHeight="1">
      <c r="A44" s="278" t="s">
        <v>50</v>
      </c>
      <c r="B44" s="274">
        <v>2</v>
      </c>
      <c r="C44" s="274">
        <v>5</v>
      </c>
      <c r="D44" s="484" t="s">
        <v>316</v>
      </c>
      <c r="E44" s="505"/>
      <c r="F44" s="505"/>
      <c r="G44" s="505"/>
      <c r="H44" s="483"/>
      <c r="I44" s="270">
        <f>+'R3'!F11+'R3'!F17-'R3'!G11-'R3'!G17</f>
        <v>0</v>
      </c>
    </row>
    <row r="45" spans="1:9" ht="12" customHeight="1">
      <c r="A45" s="279" t="s">
        <v>50</v>
      </c>
      <c r="B45" s="280">
        <v>2</v>
      </c>
      <c r="C45" s="280">
        <v>6</v>
      </c>
      <c r="D45" s="484" t="s">
        <v>243</v>
      </c>
      <c r="E45" s="505"/>
      <c r="F45" s="505"/>
      <c r="G45" s="505"/>
      <c r="H45" s="483"/>
      <c r="I45" s="270">
        <v>0</v>
      </c>
    </row>
    <row r="46" spans="1:9" ht="12" customHeight="1" thickBot="1">
      <c r="A46" s="276" t="s">
        <v>50</v>
      </c>
      <c r="B46" s="277" t="s">
        <v>218</v>
      </c>
      <c r="C46" s="277"/>
      <c r="D46" s="698" t="s">
        <v>244</v>
      </c>
      <c r="E46" s="699"/>
      <c r="F46" s="699"/>
      <c r="G46" s="699"/>
      <c r="H46" s="700"/>
      <c r="I46" s="271">
        <f>+I39+I38</f>
        <v>0</v>
      </c>
    </row>
    <row r="47" spans="1:9" ht="12" customHeight="1" thickBot="1">
      <c r="A47" s="281" t="s">
        <v>160</v>
      </c>
      <c r="B47" s="694" t="s">
        <v>230</v>
      </c>
      <c r="C47" s="695"/>
      <c r="D47" s="695"/>
      <c r="E47" s="695"/>
      <c r="F47" s="695"/>
      <c r="G47" s="695"/>
      <c r="H47" s="696"/>
      <c r="I47" s="282">
        <f>I46+I36+I31</f>
        <v>0</v>
      </c>
    </row>
    <row r="48" spans="1:11" ht="12" customHeight="1" thickBot="1">
      <c r="A48" s="283" t="s">
        <v>209</v>
      </c>
      <c r="B48" s="697" t="s">
        <v>314</v>
      </c>
      <c r="C48" s="695"/>
      <c r="D48" s="695"/>
      <c r="E48" s="695"/>
      <c r="F48" s="695"/>
      <c r="G48" s="695"/>
      <c r="H48" s="696"/>
      <c r="I48" s="284">
        <f>I10+I47</f>
        <v>0</v>
      </c>
      <c r="J48" s="25"/>
      <c r="K48" s="25"/>
    </row>
    <row r="49" spans="1:9" ht="13.5" customHeight="1" thickBot="1">
      <c r="A49" s="154"/>
      <c r="B49" s="154"/>
      <c r="C49" s="154"/>
      <c r="D49" s="285"/>
      <c r="E49" s="285"/>
      <c r="F49" s="285"/>
      <c r="G49" s="285"/>
      <c r="H49" s="285"/>
      <c r="I49" s="286"/>
    </row>
    <row r="50" spans="1:9" ht="12.75" customHeight="1">
      <c r="A50" s="717" t="s">
        <v>424</v>
      </c>
      <c r="B50" s="718"/>
      <c r="C50" s="719"/>
      <c r="D50" s="722" t="s">
        <v>426</v>
      </c>
      <c r="E50" s="719"/>
      <c r="F50" s="734" t="s">
        <v>425</v>
      </c>
      <c r="G50" s="718"/>
      <c r="H50" s="718"/>
      <c r="I50" s="735"/>
    </row>
    <row r="51" spans="1:9" ht="12.75">
      <c r="A51" s="720"/>
      <c r="B51" s="567"/>
      <c r="C51" s="721"/>
      <c r="D51" s="723"/>
      <c r="E51" s="721"/>
      <c r="F51" s="723"/>
      <c r="G51" s="736"/>
      <c r="H51" s="567"/>
      <c r="I51" s="737"/>
    </row>
    <row r="52" spans="1:9" ht="12.75">
      <c r="A52" s="527">
        <f>+'V2'!A40</f>
        <v>40849</v>
      </c>
      <c r="B52" s="528"/>
      <c r="C52" s="529"/>
      <c r="D52" s="724"/>
      <c r="E52" s="529"/>
      <c r="F52" s="738"/>
      <c r="G52" s="739"/>
      <c r="H52" s="739"/>
      <c r="I52" s="740"/>
    </row>
    <row r="53" spans="1:9" ht="12.75">
      <c r="A53" s="530"/>
      <c r="B53" s="528"/>
      <c r="C53" s="529"/>
      <c r="D53" s="724"/>
      <c r="E53" s="529"/>
      <c r="F53" s="741"/>
      <c r="G53" s="739"/>
      <c r="H53" s="739"/>
      <c r="I53" s="740"/>
    </row>
    <row r="54" spans="1:9" ht="12.75">
      <c r="A54" s="728">
        <f>+'V2'!A42</f>
        <v>40849.623764814816</v>
      </c>
      <c r="B54" s="729"/>
      <c r="C54" s="730"/>
      <c r="D54" s="725"/>
      <c r="E54" s="529"/>
      <c r="F54" s="741"/>
      <c r="G54" s="739"/>
      <c r="H54" s="739"/>
      <c r="I54" s="740"/>
    </row>
    <row r="55" spans="1:9" ht="13.5" thickBot="1">
      <c r="A55" s="731"/>
      <c r="B55" s="732"/>
      <c r="C55" s="733"/>
      <c r="D55" s="726"/>
      <c r="E55" s="727"/>
      <c r="F55" s="742"/>
      <c r="G55" s="743"/>
      <c r="H55" s="743"/>
      <c r="I55" s="744"/>
    </row>
    <row r="56" spans="1:9" ht="12.75">
      <c r="A56" s="711" t="str">
        <f>+'V2'!A45:H45</f>
        <v>Formulář zpracovala ASPEKT HM, daňová, účetní a auditorská kancelář, www.danovapriznani.cz, business.center.cz</v>
      </c>
      <c r="B56" s="712"/>
      <c r="C56" s="712"/>
      <c r="D56" s="712"/>
      <c r="E56" s="712"/>
      <c r="F56" s="712"/>
      <c r="G56" s="712"/>
      <c r="H56" s="712"/>
      <c r="I56" s="713"/>
    </row>
    <row r="57" spans="1:10" ht="12.75" customHeight="1">
      <c r="A57" s="714">
        <v>1</v>
      </c>
      <c r="B57" s="715"/>
      <c r="C57" s="715"/>
      <c r="D57" s="715"/>
      <c r="E57" s="715"/>
      <c r="F57" s="715"/>
      <c r="G57" s="715"/>
      <c r="H57" s="715"/>
      <c r="I57" s="716"/>
      <c r="J57" s="11"/>
    </row>
    <row r="58" spans="1:10" ht="12.75">
      <c r="A58" s="11"/>
      <c r="B58" s="11"/>
      <c r="C58" s="11"/>
      <c r="D58" s="11"/>
      <c r="E58" s="11"/>
      <c r="F58" s="11"/>
      <c r="G58" s="11"/>
      <c r="H58" s="11"/>
      <c r="I58" s="11"/>
      <c r="J58" s="11"/>
    </row>
    <row r="59" spans="1:10" ht="12.75">
      <c r="A59" s="11"/>
      <c r="B59" s="11"/>
      <c r="C59" s="11"/>
      <c r="D59" s="11"/>
      <c r="E59" s="11"/>
      <c r="F59" s="11"/>
      <c r="G59" s="11"/>
      <c r="H59" s="11"/>
      <c r="I59" s="11"/>
      <c r="J59" s="11"/>
    </row>
    <row r="60" spans="1:10" ht="12.75">
      <c r="A60" s="11"/>
      <c r="B60" s="11"/>
      <c r="C60" s="11"/>
      <c r="D60" s="11"/>
      <c r="E60" s="11"/>
      <c r="F60" s="11"/>
      <c r="G60" s="11"/>
      <c r="H60" s="11"/>
      <c r="I60" s="11"/>
      <c r="J60" s="11"/>
    </row>
    <row r="61" spans="1:10" ht="12.75">
      <c r="A61" s="11"/>
      <c r="B61" s="11"/>
      <c r="C61" s="11"/>
      <c r="D61" s="11"/>
      <c r="E61" s="11"/>
      <c r="F61" s="11"/>
      <c r="G61" s="11"/>
      <c r="H61" s="11"/>
      <c r="I61" s="11"/>
      <c r="J61" s="11"/>
    </row>
    <row r="62" spans="1:10" ht="12.75">
      <c r="A62" s="11"/>
      <c r="B62" s="11"/>
      <c r="C62" s="11"/>
      <c r="D62" s="11"/>
      <c r="E62" s="11"/>
      <c r="F62" s="11"/>
      <c r="G62" s="11"/>
      <c r="H62" s="11"/>
      <c r="I62" s="11"/>
      <c r="J62" s="11"/>
    </row>
    <row r="63" spans="1:10" ht="12.75">
      <c r="A63" s="11"/>
      <c r="B63" s="11"/>
      <c r="C63" s="11"/>
      <c r="D63" s="11"/>
      <c r="E63" s="11"/>
      <c r="F63" s="11"/>
      <c r="G63" s="11"/>
      <c r="H63" s="11"/>
      <c r="I63" s="11"/>
      <c r="J63" s="11"/>
    </row>
    <row r="64" spans="1:9" ht="12.75">
      <c r="A64" s="11"/>
      <c r="B64" s="11"/>
      <c r="C64" s="11"/>
      <c r="D64" s="11"/>
      <c r="E64" s="11"/>
      <c r="F64" s="11"/>
      <c r="G64" s="11"/>
      <c r="H64" s="11"/>
      <c r="I64" s="19"/>
    </row>
    <row r="65" spans="1:9" ht="12.75">
      <c r="A65" s="11"/>
      <c r="B65" s="11"/>
      <c r="C65" s="11"/>
      <c r="D65" s="11"/>
      <c r="E65" s="11"/>
      <c r="F65" s="11"/>
      <c r="G65" s="11"/>
      <c r="H65" s="11"/>
      <c r="I65" s="19"/>
    </row>
    <row r="66" spans="1:9" ht="12.75">
      <c r="A66" s="11"/>
      <c r="B66" s="11"/>
      <c r="C66" s="11"/>
      <c r="D66" s="11"/>
      <c r="E66" s="11"/>
      <c r="F66" s="11"/>
      <c r="G66" s="11"/>
      <c r="H66" s="11"/>
      <c r="I66" s="19"/>
    </row>
    <row r="67" spans="1:9" ht="12.75">
      <c r="A67" s="11"/>
      <c r="B67" s="11"/>
      <c r="C67" s="11"/>
      <c r="D67" s="11"/>
      <c r="E67" s="11"/>
      <c r="F67" s="11"/>
      <c r="G67" s="11"/>
      <c r="H67" s="11"/>
      <c r="I67" s="19"/>
    </row>
    <row r="68" spans="1:9" ht="12.75">
      <c r="A68" s="11"/>
      <c r="B68" s="11"/>
      <c r="C68" s="11"/>
      <c r="D68" s="11"/>
      <c r="E68" s="11"/>
      <c r="F68" s="11"/>
      <c r="G68" s="11"/>
      <c r="H68" s="11"/>
      <c r="I68" s="19"/>
    </row>
    <row r="69" spans="1:9" ht="12.75">
      <c r="A69" s="11"/>
      <c r="B69" s="11"/>
      <c r="C69" s="11"/>
      <c r="D69" s="11"/>
      <c r="E69" s="11"/>
      <c r="F69" s="11"/>
      <c r="G69" s="11"/>
      <c r="H69" s="11"/>
      <c r="I69" s="19"/>
    </row>
    <row r="70" spans="1:9" ht="12.75">
      <c r="A70" s="11"/>
      <c r="B70" s="11"/>
      <c r="C70" s="11"/>
      <c r="D70" s="11"/>
      <c r="E70" s="11"/>
      <c r="F70" s="11"/>
      <c r="G70" s="11"/>
      <c r="H70" s="11"/>
      <c r="I70" s="19"/>
    </row>
    <row r="71" spans="1:9" ht="12.75">
      <c r="A71" s="11"/>
      <c r="B71" s="11"/>
      <c r="C71" s="11"/>
      <c r="D71" s="11"/>
      <c r="E71" s="11"/>
      <c r="F71" s="11"/>
      <c r="G71" s="11"/>
      <c r="H71" s="11"/>
      <c r="I71" s="19"/>
    </row>
    <row r="72" spans="1:9" ht="12.75">
      <c r="A72" s="11"/>
      <c r="B72" s="11"/>
      <c r="C72" s="11"/>
      <c r="D72" s="11"/>
      <c r="E72" s="11"/>
      <c r="F72" s="11"/>
      <c r="G72" s="11"/>
      <c r="H72" s="11"/>
      <c r="I72" s="19"/>
    </row>
    <row r="73" spans="1:9" ht="12.75">
      <c r="A73" s="11"/>
      <c r="B73" s="11"/>
      <c r="C73" s="11"/>
      <c r="D73" s="11"/>
      <c r="E73" s="11"/>
      <c r="F73" s="11"/>
      <c r="G73" s="11"/>
      <c r="H73" s="11"/>
      <c r="I73" s="19"/>
    </row>
    <row r="74" spans="1:9" ht="12.75">
      <c r="A74" s="11"/>
      <c r="B74" s="11"/>
      <c r="C74" s="11"/>
      <c r="D74" s="11"/>
      <c r="E74" s="11"/>
      <c r="F74" s="11"/>
      <c r="G74" s="11"/>
      <c r="H74" s="11"/>
      <c r="I74" s="19"/>
    </row>
    <row r="75" spans="1:9" ht="12.75">
      <c r="A75" s="11"/>
      <c r="B75" s="11"/>
      <c r="C75" s="11"/>
      <c r="D75" s="11"/>
      <c r="E75" s="11"/>
      <c r="F75" s="11"/>
      <c r="G75" s="11"/>
      <c r="H75" s="11"/>
      <c r="I75" s="19"/>
    </row>
    <row r="76" spans="1:9" ht="12.75">
      <c r="A76" s="11"/>
      <c r="B76" s="11"/>
      <c r="C76" s="11"/>
      <c r="D76" s="11"/>
      <c r="E76" s="11"/>
      <c r="F76" s="11"/>
      <c r="G76" s="11"/>
      <c r="H76" s="11"/>
      <c r="I76" s="19"/>
    </row>
    <row r="77" spans="1:9" ht="12.75">
      <c r="A77" s="11"/>
      <c r="B77" s="11"/>
      <c r="C77" s="11"/>
      <c r="D77" s="11"/>
      <c r="E77" s="11"/>
      <c r="F77" s="11"/>
      <c r="G77" s="11"/>
      <c r="H77" s="11"/>
      <c r="I77" s="19"/>
    </row>
    <row r="78" spans="1:9" ht="12.75">
      <c r="A78" s="11"/>
      <c r="B78" s="11"/>
      <c r="C78" s="11"/>
      <c r="D78" s="11"/>
      <c r="E78" s="11"/>
      <c r="F78" s="11"/>
      <c r="G78" s="11"/>
      <c r="H78" s="11"/>
      <c r="I78" s="19"/>
    </row>
    <row r="79" spans="1:9" ht="12.75">
      <c r="A79" s="11"/>
      <c r="B79" s="11"/>
      <c r="C79" s="11"/>
      <c r="D79" s="11"/>
      <c r="E79" s="11"/>
      <c r="F79" s="11"/>
      <c r="G79" s="11"/>
      <c r="H79" s="11"/>
      <c r="I79" s="19"/>
    </row>
    <row r="80" spans="1:9" ht="12.75">
      <c r="A80" s="11"/>
      <c r="B80" s="11"/>
      <c r="C80" s="11"/>
      <c r="D80" s="11"/>
      <c r="E80" s="11"/>
      <c r="F80" s="11"/>
      <c r="G80" s="11"/>
      <c r="H80" s="11"/>
      <c r="I80" s="19"/>
    </row>
    <row r="81" spans="1:9" ht="12.75">
      <c r="A81" s="11"/>
      <c r="B81" s="11"/>
      <c r="C81" s="11"/>
      <c r="D81" s="11"/>
      <c r="E81" s="11"/>
      <c r="F81" s="11"/>
      <c r="G81" s="11"/>
      <c r="H81" s="11"/>
      <c r="I81" s="19"/>
    </row>
    <row r="82" spans="1:9" ht="12.75">
      <c r="A82" s="11"/>
      <c r="B82" s="11"/>
      <c r="C82" s="11"/>
      <c r="D82" s="11"/>
      <c r="E82" s="11"/>
      <c r="F82" s="11"/>
      <c r="G82" s="11"/>
      <c r="H82" s="11"/>
      <c r="I82" s="19"/>
    </row>
    <row r="83" spans="1:9" ht="12.75">
      <c r="A83" s="11"/>
      <c r="B83" s="11"/>
      <c r="C83" s="11"/>
      <c r="D83" s="11"/>
      <c r="E83" s="11"/>
      <c r="F83" s="11"/>
      <c r="G83" s="11"/>
      <c r="H83" s="11"/>
      <c r="I83" s="19"/>
    </row>
    <row r="84" spans="1:9" ht="12.75">
      <c r="A84" s="11"/>
      <c r="B84" s="11"/>
      <c r="C84" s="11"/>
      <c r="D84" s="11"/>
      <c r="E84" s="11"/>
      <c r="F84" s="11"/>
      <c r="G84" s="11"/>
      <c r="H84" s="11"/>
      <c r="I84" s="19"/>
    </row>
    <row r="85" spans="1:9" ht="12.75">
      <c r="A85" s="11"/>
      <c r="B85" s="11"/>
      <c r="C85" s="11"/>
      <c r="D85" s="11"/>
      <c r="E85" s="11"/>
      <c r="F85" s="11"/>
      <c r="G85" s="11"/>
      <c r="H85" s="11"/>
      <c r="I85" s="19"/>
    </row>
    <row r="86" spans="1:9" ht="12.75">
      <c r="A86" s="11"/>
      <c r="B86" s="11"/>
      <c r="C86" s="11"/>
      <c r="D86" s="11"/>
      <c r="E86" s="11"/>
      <c r="F86" s="11"/>
      <c r="G86" s="11"/>
      <c r="H86" s="11"/>
      <c r="I86" s="19"/>
    </row>
    <row r="87" spans="1:9" ht="12.75">
      <c r="A87" s="11"/>
      <c r="B87" s="11"/>
      <c r="C87" s="11"/>
      <c r="D87" s="11"/>
      <c r="E87" s="11"/>
      <c r="F87" s="11"/>
      <c r="G87" s="11"/>
      <c r="H87" s="11"/>
      <c r="I87" s="19"/>
    </row>
    <row r="88" spans="1:9" ht="12.75">
      <c r="A88" s="11"/>
      <c r="B88" s="11"/>
      <c r="C88" s="11"/>
      <c r="D88" s="11"/>
      <c r="E88" s="11"/>
      <c r="F88" s="11"/>
      <c r="G88" s="11"/>
      <c r="H88" s="11"/>
      <c r="I88" s="19"/>
    </row>
    <row r="89" spans="1:9" ht="12.75">
      <c r="A89" s="11"/>
      <c r="B89" s="11"/>
      <c r="C89" s="11"/>
      <c r="D89" s="11"/>
      <c r="E89" s="11"/>
      <c r="F89" s="11"/>
      <c r="G89" s="11"/>
      <c r="H89" s="11"/>
      <c r="I89" s="19"/>
    </row>
    <row r="90" spans="1:9" ht="12.75">
      <c r="A90" s="11"/>
      <c r="B90" s="11"/>
      <c r="C90" s="11"/>
      <c r="D90" s="11"/>
      <c r="E90" s="11"/>
      <c r="F90" s="11"/>
      <c r="G90" s="11"/>
      <c r="H90" s="11"/>
      <c r="I90" s="19"/>
    </row>
    <row r="91" spans="1:9" ht="12.75">
      <c r="A91" s="11"/>
      <c r="B91" s="11"/>
      <c r="C91" s="11"/>
      <c r="D91" s="11"/>
      <c r="E91" s="11"/>
      <c r="F91" s="11"/>
      <c r="G91" s="11"/>
      <c r="H91" s="11"/>
      <c r="I91" s="19"/>
    </row>
    <row r="92" spans="1:9" ht="12.75">
      <c r="A92" s="11"/>
      <c r="B92" s="11"/>
      <c r="C92" s="11"/>
      <c r="D92" s="11"/>
      <c r="E92" s="11"/>
      <c r="F92" s="11"/>
      <c r="G92" s="11"/>
      <c r="H92" s="11"/>
      <c r="I92" s="19"/>
    </row>
    <row r="93" spans="1:9" ht="12.75">
      <c r="A93" s="11"/>
      <c r="B93" s="11"/>
      <c r="C93" s="11"/>
      <c r="D93" s="11"/>
      <c r="E93" s="11"/>
      <c r="F93" s="11"/>
      <c r="G93" s="11"/>
      <c r="H93" s="11"/>
      <c r="I93" s="19"/>
    </row>
    <row r="94" spans="1:9" ht="12.75">
      <c r="A94" s="11"/>
      <c r="B94" s="11"/>
      <c r="C94" s="11"/>
      <c r="D94" s="11"/>
      <c r="E94" s="11"/>
      <c r="F94" s="11"/>
      <c r="G94" s="11"/>
      <c r="H94" s="11"/>
      <c r="I94" s="19"/>
    </row>
    <row r="95" spans="1:9" ht="12.75">
      <c r="A95" s="11"/>
      <c r="B95" s="11"/>
      <c r="C95" s="11"/>
      <c r="D95" s="11"/>
      <c r="E95" s="11"/>
      <c r="F95" s="11"/>
      <c r="G95" s="11"/>
      <c r="H95" s="11"/>
      <c r="I95" s="19"/>
    </row>
    <row r="96" spans="1:9" ht="12.75">
      <c r="A96" s="11"/>
      <c r="B96" s="11"/>
      <c r="C96" s="11"/>
      <c r="D96" s="11"/>
      <c r="E96" s="11"/>
      <c r="F96" s="11"/>
      <c r="G96" s="11"/>
      <c r="H96" s="11"/>
      <c r="I96" s="19"/>
    </row>
    <row r="97" spans="1:9" ht="12.75">
      <c r="A97" s="11"/>
      <c r="B97" s="11"/>
      <c r="C97" s="11"/>
      <c r="D97" s="11"/>
      <c r="E97" s="11"/>
      <c r="F97" s="11"/>
      <c r="G97" s="11"/>
      <c r="H97" s="11"/>
      <c r="I97" s="19"/>
    </row>
    <row r="98" spans="1:9" ht="12.75">
      <c r="A98" s="11"/>
      <c r="B98" s="11"/>
      <c r="C98" s="11"/>
      <c r="D98" s="11"/>
      <c r="E98" s="11"/>
      <c r="F98" s="11"/>
      <c r="G98" s="11"/>
      <c r="H98" s="11"/>
      <c r="I98" s="19"/>
    </row>
    <row r="99" spans="1:9" ht="12.75">
      <c r="A99" s="11"/>
      <c r="B99" s="11"/>
      <c r="C99" s="11"/>
      <c r="D99" s="11"/>
      <c r="E99" s="11"/>
      <c r="F99" s="11"/>
      <c r="G99" s="11"/>
      <c r="H99" s="11"/>
      <c r="I99" s="19"/>
    </row>
    <row r="100" spans="1:9" ht="12.75">
      <c r="A100" s="11"/>
      <c r="B100" s="11"/>
      <c r="C100" s="11"/>
      <c r="D100" s="11"/>
      <c r="E100" s="11"/>
      <c r="F100" s="11"/>
      <c r="G100" s="11"/>
      <c r="H100" s="11"/>
      <c r="I100" s="19"/>
    </row>
    <row r="101" spans="1:9" ht="12.75">
      <c r="A101" s="11"/>
      <c r="B101" s="11"/>
      <c r="C101" s="11"/>
      <c r="D101" s="11"/>
      <c r="E101" s="11"/>
      <c r="F101" s="11"/>
      <c r="G101" s="11"/>
      <c r="H101" s="11"/>
      <c r="I101" s="19"/>
    </row>
    <row r="102" spans="1:9" ht="12.75">
      <c r="A102" s="11"/>
      <c r="B102" s="11"/>
      <c r="C102" s="11"/>
      <c r="D102" s="11"/>
      <c r="E102" s="11"/>
      <c r="F102" s="11"/>
      <c r="G102" s="11"/>
      <c r="H102" s="11"/>
      <c r="I102" s="19"/>
    </row>
    <row r="103" spans="1:9" ht="12.75">
      <c r="A103" s="11"/>
      <c r="B103" s="11"/>
      <c r="C103" s="11"/>
      <c r="D103" s="11"/>
      <c r="E103" s="11"/>
      <c r="F103" s="11"/>
      <c r="G103" s="11"/>
      <c r="H103" s="11"/>
      <c r="I103" s="19"/>
    </row>
    <row r="104" spans="1:9" ht="12.75">
      <c r="A104" s="11"/>
      <c r="B104" s="11"/>
      <c r="C104" s="11"/>
      <c r="D104" s="11"/>
      <c r="E104" s="11"/>
      <c r="F104" s="11"/>
      <c r="G104" s="11"/>
      <c r="H104" s="11"/>
      <c r="I104" s="19"/>
    </row>
    <row r="105" spans="1:9" ht="12.75">
      <c r="A105" s="11"/>
      <c r="B105" s="11"/>
      <c r="C105" s="11"/>
      <c r="D105" s="11"/>
      <c r="E105" s="11"/>
      <c r="F105" s="11"/>
      <c r="G105" s="11"/>
      <c r="H105" s="11"/>
      <c r="I105" s="19"/>
    </row>
    <row r="106" spans="1:9" ht="12.75">
      <c r="A106" s="11"/>
      <c r="B106" s="11"/>
      <c r="C106" s="11"/>
      <c r="D106" s="11"/>
      <c r="E106" s="11"/>
      <c r="F106" s="11"/>
      <c r="G106" s="11"/>
      <c r="H106" s="11"/>
      <c r="I106" s="19"/>
    </row>
    <row r="107" spans="1:9" ht="12.75">
      <c r="A107" s="11"/>
      <c r="B107" s="11"/>
      <c r="C107" s="11"/>
      <c r="D107" s="11"/>
      <c r="E107" s="11"/>
      <c r="F107" s="11"/>
      <c r="G107" s="11"/>
      <c r="H107" s="11"/>
      <c r="I107" s="19"/>
    </row>
    <row r="108" spans="1:9" ht="12.75">
      <c r="A108" s="11"/>
      <c r="B108" s="11"/>
      <c r="C108" s="11"/>
      <c r="D108" s="11"/>
      <c r="E108" s="11"/>
      <c r="F108" s="11"/>
      <c r="G108" s="11"/>
      <c r="H108" s="11"/>
      <c r="I108" s="19"/>
    </row>
    <row r="109" spans="1:9" ht="12.75">
      <c r="A109" s="11"/>
      <c r="B109" s="11"/>
      <c r="C109" s="11"/>
      <c r="D109" s="11"/>
      <c r="E109" s="11"/>
      <c r="F109" s="11"/>
      <c r="G109" s="11"/>
      <c r="H109" s="11"/>
      <c r="I109" s="19"/>
    </row>
    <row r="110" spans="1:9" ht="12.75">
      <c r="A110" s="11"/>
      <c r="B110" s="11"/>
      <c r="C110" s="11"/>
      <c r="D110" s="11"/>
      <c r="E110" s="11"/>
      <c r="F110" s="11"/>
      <c r="G110" s="11"/>
      <c r="H110" s="11"/>
      <c r="I110" s="19"/>
    </row>
    <row r="111" spans="1:9" ht="12.75">
      <c r="A111" s="11"/>
      <c r="B111" s="11"/>
      <c r="C111" s="11"/>
      <c r="D111" s="11"/>
      <c r="E111" s="11"/>
      <c r="F111" s="11"/>
      <c r="G111" s="11"/>
      <c r="H111" s="11"/>
      <c r="I111" s="19"/>
    </row>
    <row r="112" spans="1:9" ht="12.75">
      <c r="A112" s="11"/>
      <c r="B112" s="11"/>
      <c r="C112" s="11"/>
      <c r="D112" s="11"/>
      <c r="E112" s="11"/>
      <c r="F112" s="11"/>
      <c r="G112" s="11"/>
      <c r="H112" s="11"/>
      <c r="I112" s="19"/>
    </row>
    <row r="113" spans="1:9" ht="12.75">
      <c r="A113" s="11"/>
      <c r="B113" s="11"/>
      <c r="C113" s="11"/>
      <c r="D113" s="11"/>
      <c r="E113" s="11"/>
      <c r="F113" s="11"/>
      <c r="G113" s="11"/>
      <c r="H113" s="11"/>
      <c r="I113" s="19"/>
    </row>
    <row r="114" spans="1:9" ht="12.75">
      <c r="A114" s="11"/>
      <c r="B114" s="11"/>
      <c r="C114" s="11"/>
      <c r="D114" s="11"/>
      <c r="E114" s="11"/>
      <c r="F114" s="11"/>
      <c r="G114" s="11"/>
      <c r="H114" s="11"/>
      <c r="I114" s="19"/>
    </row>
    <row r="115" spans="1:9" ht="12.75">
      <c r="A115" s="11"/>
      <c r="B115" s="11"/>
      <c r="C115" s="11"/>
      <c r="D115" s="11"/>
      <c r="E115" s="11"/>
      <c r="F115" s="11"/>
      <c r="G115" s="11"/>
      <c r="H115" s="11"/>
      <c r="I115" s="19"/>
    </row>
    <row r="116" spans="1:9" ht="12.75">
      <c r="A116" s="11"/>
      <c r="B116" s="11"/>
      <c r="C116" s="11"/>
      <c r="D116" s="11"/>
      <c r="E116" s="11"/>
      <c r="F116" s="11"/>
      <c r="G116" s="11"/>
      <c r="H116" s="11"/>
      <c r="I116" s="19"/>
    </row>
    <row r="117" spans="1:9" ht="12.75">
      <c r="A117" s="11"/>
      <c r="B117" s="11"/>
      <c r="C117" s="11"/>
      <c r="D117" s="11"/>
      <c r="E117" s="11"/>
      <c r="F117" s="11"/>
      <c r="G117" s="11"/>
      <c r="H117" s="11"/>
      <c r="I117" s="19"/>
    </row>
    <row r="118" spans="1:9" ht="12.75">
      <c r="A118" s="11"/>
      <c r="B118" s="11"/>
      <c r="C118" s="11"/>
      <c r="D118" s="11"/>
      <c r="E118" s="11"/>
      <c r="F118" s="11"/>
      <c r="G118" s="11"/>
      <c r="H118" s="11"/>
      <c r="I118" s="19"/>
    </row>
    <row r="119" spans="1:9" ht="12.75">
      <c r="A119" s="11"/>
      <c r="B119" s="11"/>
      <c r="C119" s="11"/>
      <c r="D119" s="11"/>
      <c r="E119" s="11"/>
      <c r="F119" s="11"/>
      <c r="G119" s="11"/>
      <c r="H119" s="11"/>
      <c r="I119" s="19"/>
    </row>
    <row r="120" spans="1:9" ht="12.75">
      <c r="A120" s="11"/>
      <c r="B120" s="11"/>
      <c r="C120" s="11"/>
      <c r="D120" s="11"/>
      <c r="E120" s="11"/>
      <c r="F120" s="11"/>
      <c r="G120" s="11"/>
      <c r="H120" s="11"/>
      <c r="I120" s="19"/>
    </row>
    <row r="121" spans="1:9" ht="12.75">
      <c r="A121" s="11"/>
      <c r="B121" s="11"/>
      <c r="C121" s="11"/>
      <c r="D121" s="11"/>
      <c r="E121" s="11"/>
      <c r="F121" s="11"/>
      <c r="G121" s="11"/>
      <c r="H121" s="11"/>
      <c r="I121" s="19"/>
    </row>
    <row r="122" spans="1:9" ht="12.75">
      <c r="A122" s="11"/>
      <c r="B122" s="11"/>
      <c r="C122" s="11"/>
      <c r="D122" s="11"/>
      <c r="E122" s="11"/>
      <c r="F122" s="11"/>
      <c r="G122" s="11"/>
      <c r="H122" s="11"/>
      <c r="I122" s="19"/>
    </row>
    <row r="123" spans="1:9" ht="12.75">
      <c r="A123" s="11"/>
      <c r="B123" s="11"/>
      <c r="C123" s="11"/>
      <c r="D123" s="11"/>
      <c r="E123" s="11"/>
      <c r="F123" s="11"/>
      <c r="G123" s="11"/>
      <c r="H123" s="11"/>
      <c r="I123" s="19"/>
    </row>
    <row r="124" spans="1:9" ht="12.75">
      <c r="A124" s="11"/>
      <c r="B124" s="11"/>
      <c r="C124" s="11"/>
      <c r="D124" s="11"/>
      <c r="E124" s="11"/>
      <c r="F124" s="11"/>
      <c r="G124" s="11"/>
      <c r="H124" s="11"/>
      <c r="I124" s="19"/>
    </row>
    <row r="125" spans="1:9" ht="12.75">
      <c r="A125" s="11"/>
      <c r="B125" s="11"/>
      <c r="C125" s="11"/>
      <c r="D125" s="11"/>
      <c r="E125" s="11"/>
      <c r="F125" s="11"/>
      <c r="G125" s="11"/>
      <c r="H125" s="11"/>
      <c r="I125" s="19"/>
    </row>
    <row r="126" spans="1:9" ht="12.75">
      <c r="A126" s="11"/>
      <c r="B126" s="11"/>
      <c r="C126" s="11"/>
      <c r="D126" s="11"/>
      <c r="E126" s="11"/>
      <c r="F126" s="11"/>
      <c r="G126" s="11"/>
      <c r="H126" s="11"/>
      <c r="I126" s="19"/>
    </row>
    <row r="127" spans="1:9" ht="12.75">
      <c r="A127" s="11"/>
      <c r="B127" s="11"/>
      <c r="C127" s="11"/>
      <c r="D127" s="11"/>
      <c r="E127" s="11"/>
      <c r="F127" s="11"/>
      <c r="G127" s="11"/>
      <c r="H127" s="11"/>
      <c r="I127" s="19"/>
    </row>
    <row r="128" spans="1:9" ht="12.75">
      <c r="A128" s="11"/>
      <c r="B128" s="11"/>
      <c r="C128" s="11"/>
      <c r="D128" s="11"/>
      <c r="E128" s="11"/>
      <c r="F128" s="11"/>
      <c r="G128" s="11"/>
      <c r="H128" s="11"/>
      <c r="I128" s="19"/>
    </row>
    <row r="129" spans="1:9" ht="12.75">
      <c r="A129" s="11"/>
      <c r="B129" s="11"/>
      <c r="C129" s="11"/>
      <c r="D129" s="11"/>
      <c r="E129" s="11"/>
      <c r="F129" s="11"/>
      <c r="G129" s="11"/>
      <c r="H129" s="11"/>
      <c r="I129" s="19"/>
    </row>
    <row r="130" spans="1:9" ht="12.75">
      <c r="A130" s="11"/>
      <c r="B130" s="11"/>
      <c r="C130" s="11"/>
      <c r="D130" s="11"/>
      <c r="E130" s="11"/>
      <c r="F130" s="11"/>
      <c r="G130" s="11"/>
      <c r="H130" s="11"/>
      <c r="I130" s="19"/>
    </row>
    <row r="131" spans="1:9" ht="12.75">
      <c r="A131" s="11"/>
      <c r="B131" s="11"/>
      <c r="C131" s="11"/>
      <c r="D131" s="11"/>
      <c r="E131" s="11"/>
      <c r="F131" s="11"/>
      <c r="G131" s="11"/>
      <c r="H131" s="11"/>
      <c r="I131" s="19"/>
    </row>
    <row r="132" spans="1:9" ht="12.75">
      <c r="A132" s="11"/>
      <c r="B132" s="11"/>
      <c r="C132" s="11"/>
      <c r="D132" s="11"/>
      <c r="E132" s="11"/>
      <c r="F132" s="11"/>
      <c r="G132" s="11"/>
      <c r="H132" s="11"/>
      <c r="I132" s="19"/>
    </row>
    <row r="133" spans="1:9" ht="12.75">
      <c r="A133" s="11"/>
      <c r="B133" s="11"/>
      <c r="C133" s="11"/>
      <c r="D133" s="11"/>
      <c r="E133" s="11"/>
      <c r="F133" s="11"/>
      <c r="G133" s="11"/>
      <c r="H133" s="11"/>
      <c r="I133" s="19"/>
    </row>
    <row r="134" spans="1:9" ht="12.75">
      <c r="A134" s="11"/>
      <c r="B134" s="11"/>
      <c r="C134" s="11"/>
      <c r="D134" s="11"/>
      <c r="E134" s="11"/>
      <c r="F134" s="11"/>
      <c r="G134" s="11"/>
      <c r="H134" s="11"/>
      <c r="I134" s="19"/>
    </row>
    <row r="135" spans="1:9" ht="12.75">
      <c r="A135" s="11"/>
      <c r="B135" s="11"/>
      <c r="C135" s="11"/>
      <c r="D135" s="11"/>
      <c r="E135" s="11"/>
      <c r="F135" s="11"/>
      <c r="G135" s="11"/>
      <c r="H135" s="11"/>
      <c r="I135" s="19"/>
    </row>
    <row r="136" spans="1:9" ht="12.75">
      <c r="A136" s="11"/>
      <c r="B136" s="11"/>
      <c r="C136" s="11"/>
      <c r="D136" s="11"/>
      <c r="E136" s="11"/>
      <c r="F136" s="11"/>
      <c r="G136" s="11"/>
      <c r="H136" s="11"/>
      <c r="I136" s="19"/>
    </row>
    <row r="137" spans="1:9" ht="12.75">
      <c r="A137" s="11"/>
      <c r="B137" s="11"/>
      <c r="C137" s="11"/>
      <c r="D137" s="11"/>
      <c r="E137" s="11"/>
      <c r="F137" s="11"/>
      <c r="G137" s="11"/>
      <c r="H137" s="11"/>
      <c r="I137" s="19"/>
    </row>
    <row r="138" spans="1:9" ht="12.75">
      <c r="A138" s="11"/>
      <c r="B138" s="11"/>
      <c r="C138" s="11"/>
      <c r="D138" s="11"/>
      <c r="E138" s="11"/>
      <c r="F138" s="11"/>
      <c r="G138" s="11"/>
      <c r="H138" s="11"/>
      <c r="I138" s="19"/>
    </row>
    <row r="139" spans="1:9" ht="12.75">
      <c r="A139" s="11"/>
      <c r="B139" s="11"/>
      <c r="C139" s="11"/>
      <c r="D139" s="11"/>
      <c r="E139" s="11"/>
      <c r="F139" s="11"/>
      <c r="G139" s="11"/>
      <c r="H139" s="11"/>
      <c r="I139" s="19"/>
    </row>
    <row r="140" spans="1:9" ht="12.75">
      <c r="A140" s="11"/>
      <c r="B140" s="11"/>
      <c r="C140" s="11"/>
      <c r="D140" s="11"/>
      <c r="E140" s="11"/>
      <c r="F140" s="11"/>
      <c r="G140" s="11"/>
      <c r="H140" s="11"/>
      <c r="I140" s="19"/>
    </row>
    <row r="141" spans="1:9" ht="12.75">
      <c r="A141" s="11"/>
      <c r="B141" s="11"/>
      <c r="C141" s="11"/>
      <c r="D141" s="11"/>
      <c r="E141" s="11"/>
      <c r="F141" s="11"/>
      <c r="G141" s="11"/>
      <c r="H141" s="11"/>
      <c r="I141" s="19"/>
    </row>
    <row r="142" spans="1:9" ht="12.75">
      <c r="A142" s="11"/>
      <c r="B142" s="11"/>
      <c r="C142" s="11"/>
      <c r="D142" s="11"/>
      <c r="E142" s="11"/>
      <c r="F142" s="11"/>
      <c r="G142" s="11"/>
      <c r="H142" s="11"/>
      <c r="I142" s="19"/>
    </row>
    <row r="143" spans="1:9" ht="12.75">
      <c r="A143" s="11"/>
      <c r="B143" s="11"/>
      <c r="C143" s="11"/>
      <c r="D143" s="11"/>
      <c r="E143" s="11"/>
      <c r="F143" s="11"/>
      <c r="G143" s="11"/>
      <c r="H143" s="11"/>
      <c r="I143" s="19"/>
    </row>
    <row r="144" spans="1:9" ht="12.75">
      <c r="A144" s="11"/>
      <c r="B144" s="11"/>
      <c r="C144" s="11"/>
      <c r="D144" s="11"/>
      <c r="E144" s="11"/>
      <c r="F144" s="11"/>
      <c r="G144" s="11"/>
      <c r="H144" s="11"/>
      <c r="I144" s="19"/>
    </row>
    <row r="145" spans="1:9" ht="12.75">
      <c r="A145" s="11"/>
      <c r="B145" s="11"/>
      <c r="C145" s="11"/>
      <c r="D145" s="11"/>
      <c r="E145" s="11"/>
      <c r="F145" s="11"/>
      <c r="G145" s="11"/>
      <c r="H145" s="11"/>
      <c r="I145" s="19"/>
    </row>
    <row r="146" spans="1:9" ht="12.75">
      <c r="A146" s="11"/>
      <c r="B146" s="11"/>
      <c r="C146" s="11"/>
      <c r="D146" s="11"/>
      <c r="E146" s="11"/>
      <c r="F146" s="11"/>
      <c r="G146" s="11"/>
      <c r="H146" s="11"/>
      <c r="I146" s="19"/>
    </row>
    <row r="147" spans="1:9" ht="12.75">
      <c r="A147" s="11"/>
      <c r="B147" s="11"/>
      <c r="C147" s="11"/>
      <c r="D147" s="11"/>
      <c r="E147" s="11"/>
      <c r="F147" s="11"/>
      <c r="G147" s="11"/>
      <c r="H147" s="11"/>
      <c r="I147" s="19"/>
    </row>
    <row r="148" spans="1:9" ht="12.75">
      <c r="A148" s="11"/>
      <c r="B148" s="11"/>
      <c r="C148" s="11"/>
      <c r="D148" s="11"/>
      <c r="E148" s="11"/>
      <c r="F148" s="11"/>
      <c r="G148" s="11"/>
      <c r="H148" s="11"/>
      <c r="I148" s="19"/>
    </row>
    <row r="149" spans="1:9" ht="12.75">
      <c r="A149" s="11"/>
      <c r="B149" s="11"/>
      <c r="C149" s="11"/>
      <c r="D149" s="11"/>
      <c r="E149" s="11"/>
      <c r="F149" s="11"/>
      <c r="G149" s="11"/>
      <c r="H149" s="11"/>
      <c r="I149" s="19"/>
    </row>
    <row r="150" spans="1:9" ht="12.75">
      <c r="A150" s="11"/>
      <c r="B150" s="11"/>
      <c r="C150" s="11"/>
      <c r="D150" s="11"/>
      <c r="E150" s="11"/>
      <c r="F150" s="11"/>
      <c r="G150" s="11"/>
      <c r="H150" s="11"/>
      <c r="I150" s="19"/>
    </row>
    <row r="151" spans="1:9" ht="12.75">
      <c r="A151" s="11"/>
      <c r="B151" s="11"/>
      <c r="C151" s="11"/>
      <c r="D151" s="11"/>
      <c r="E151" s="11"/>
      <c r="F151" s="11"/>
      <c r="G151" s="11"/>
      <c r="H151" s="11"/>
      <c r="I151" s="19"/>
    </row>
    <row r="152" spans="1:9" ht="12.75">
      <c r="A152" s="11"/>
      <c r="B152" s="11"/>
      <c r="C152" s="11"/>
      <c r="D152" s="11"/>
      <c r="E152" s="11"/>
      <c r="F152" s="11"/>
      <c r="G152" s="11"/>
      <c r="H152" s="11"/>
      <c r="I152" s="19"/>
    </row>
    <row r="153" spans="1:9" ht="12.75">
      <c r="A153" s="11"/>
      <c r="B153" s="11"/>
      <c r="C153" s="11"/>
      <c r="D153" s="11"/>
      <c r="E153" s="11"/>
      <c r="F153" s="11"/>
      <c r="G153" s="11"/>
      <c r="H153" s="11"/>
      <c r="I153" s="19"/>
    </row>
    <row r="154" spans="1:9" ht="12.75">
      <c r="A154" s="11"/>
      <c r="B154" s="11"/>
      <c r="C154" s="11"/>
      <c r="D154" s="11"/>
      <c r="E154" s="11"/>
      <c r="F154" s="11"/>
      <c r="G154" s="11"/>
      <c r="H154" s="11"/>
      <c r="I154" s="19"/>
    </row>
    <row r="155" spans="1:9" ht="12.75">
      <c r="A155" s="11"/>
      <c r="B155" s="11"/>
      <c r="C155" s="11"/>
      <c r="D155" s="11"/>
      <c r="E155" s="11"/>
      <c r="F155" s="11"/>
      <c r="G155" s="11"/>
      <c r="H155" s="11"/>
      <c r="I155" s="19"/>
    </row>
    <row r="156" spans="1:9" ht="12.75">
      <c r="A156" s="11"/>
      <c r="B156" s="11"/>
      <c r="C156" s="11"/>
      <c r="D156" s="11"/>
      <c r="E156" s="11"/>
      <c r="F156" s="11"/>
      <c r="G156" s="11"/>
      <c r="H156" s="11"/>
      <c r="I156" s="19"/>
    </row>
    <row r="157" spans="1:9" ht="12.75">
      <c r="A157" s="11"/>
      <c r="B157" s="11"/>
      <c r="C157" s="11"/>
      <c r="D157" s="11"/>
      <c r="E157" s="11"/>
      <c r="F157" s="11"/>
      <c r="G157" s="11"/>
      <c r="H157" s="11"/>
      <c r="I157" s="19"/>
    </row>
    <row r="158" spans="1:9" ht="12.75">
      <c r="A158" s="11"/>
      <c r="B158" s="11"/>
      <c r="C158" s="11"/>
      <c r="D158" s="11"/>
      <c r="E158" s="11"/>
      <c r="F158" s="11"/>
      <c r="G158" s="11"/>
      <c r="H158" s="11"/>
      <c r="I158" s="19"/>
    </row>
    <row r="159" spans="1:9" ht="12.75">
      <c r="A159" s="11"/>
      <c r="B159" s="11"/>
      <c r="C159" s="11"/>
      <c r="D159" s="11"/>
      <c r="E159" s="11"/>
      <c r="F159" s="11"/>
      <c r="G159" s="11"/>
      <c r="H159" s="11"/>
      <c r="I159" s="19"/>
    </row>
    <row r="160" spans="1:9" ht="12.75">
      <c r="A160" s="11"/>
      <c r="B160" s="11"/>
      <c r="C160" s="11"/>
      <c r="D160" s="11"/>
      <c r="E160" s="11"/>
      <c r="F160" s="11"/>
      <c r="G160" s="11"/>
      <c r="H160" s="11"/>
      <c r="I160" s="19"/>
    </row>
    <row r="161" spans="1:9" ht="12.75">
      <c r="A161" s="11"/>
      <c r="B161" s="11"/>
      <c r="C161" s="11"/>
      <c r="D161" s="11"/>
      <c r="E161" s="11"/>
      <c r="F161" s="11"/>
      <c r="G161" s="11"/>
      <c r="H161" s="11"/>
      <c r="I161" s="19"/>
    </row>
    <row r="162" spans="1:9" ht="12.75">
      <c r="A162" s="11"/>
      <c r="B162" s="11"/>
      <c r="C162" s="11"/>
      <c r="D162" s="11"/>
      <c r="E162" s="11"/>
      <c r="F162" s="11"/>
      <c r="G162" s="11"/>
      <c r="H162" s="11"/>
      <c r="I162" s="19"/>
    </row>
    <row r="163" spans="1:9" ht="12.75">
      <c r="A163" s="11"/>
      <c r="B163" s="11"/>
      <c r="C163" s="11"/>
      <c r="D163" s="11"/>
      <c r="E163" s="11"/>
      <c r="F163" s="11"/>
      <c r="G163" s="11"/>
      <c r="H163" s="11"/>
      <c r="I163" s="19"/>
    </row>
    <row r="164" spans="1:9" ht="12.75">
      <c r="A164" s="11"/>
      <c r="B164" s="11"/>
      <c r="C164" s="11"/>
      <c r="D164" s="11"/>
      <c r="E164" s="11"/>
      <c r="F164" s="11"/>
      <c r="G164" s="11"/>
      <c r="H164" s="11"/>
      <c r="I164" s="19"/>
    </row>
    <row r="165" spans="1:9" ht="12.75">
      <c r="A165" s="11"/>
      <c r="B165" s="11"/>
      <c r="C165" s="11"/>
      <c r="D165" s="11"/>
      <c r="E165" s="11"/>
      <c r="F165" s="11"/>
      <c r="G165" s="11"/>
      <c r="H165" s="11"/>
      <c r="I165" s="19"/>
    </row>
    <row r="166" spans="1:9" ht="12.75">
      <c r="A166" s="11"/>
      <c r="B166" s="11"/>
      <c r="C166" s="11"/>
      <c r="D166" s="11"/>
      <c r="E166" s="11"/>
      <c r="F166" s="11"/>
      <c r="G166" s="11"/>
      <c r="H166" s="11"/>
      <c r="I166" s="19"/>
    </row>
    <row r="167" spans="1:9" ht="12.75">
      <c r="A167" s="11"/>
      <c r="B167" s="11"/>
      <c r="C167" s="11"/>
      <c r="D167" s="11"/>
      <c r="E167" s="11"/>
      <c r="F167" s="11"/>
      <c r="G167" s="11"/>
      <c r="H167" s="11"/>
      <c r="I167" s="19"/>
    </row>
    <row r="168" spans="1:9" ht="12.75">
      <c r="A168" s="11"/>
      <c r="B168" s="11"/>
      <c r="C168" s="11"/>
      <c r="D168" s="11"/>
      <c r="E168" s="11"/>
      <c r="F168" s="11"/>
      <c r="G168" s="11"/>
      <c r="H168" s="11"/>
      <c r="I168" s="19"/>
    </row>
    <row r="169" spans="1:9" ht="12.75">
      <c r="A169" s="11"/>
      <c r="B169" s="11"/>
      <c r="C169" s="11"/>
      <c r="D169" s="11"/>
      <c r="E169" s="11"/>
      <c r="F169" s="11"/>
      <c r="G169" s="11"/>
      <c r="H169" s="11"/>
      <c r="I169" s="19"/>
    </row>
    <row r="170" spans="1:9" ht="12.75">
      <c r="A170" s="11"/>
      <c r="B170" s="11"/>
      <c r="C170" s="11"/>
      <c r="D170" s="11"/>
      <c r="E170" s="11"/>
      <c r="F170" s="11"/>
      <c r="G170" s="11"/>
      <c r="H170" s="11"/>
      <c r="I170" s="19"/>
    </row>
    <row r="171" spans="1:9" ht="12.75">
      <c r="A171" s="11"/>
      <c r="B171" s="11"/>
      <c r="C171" s="11"/>
      <c r="D171" s="11"/>
      <c r="E171" s="11"/>
      <c r="F171" s="11"/>
      <c r="G171" s="11"/>
      <c r="H171" s="11"/>
      <c r="I171" s="19"/>
    </row>
    <row r="172" spans="1:9" ht="12.75">
      <c r="A172" s="11"/>
      <c r="B172" s="11"/>
      <c r="C172" s="11"/>
      <c r="D172" s="11"/>
      <c r="E172" s="11"/>
      <c r="F172" s="11"/>
      <c r="G172" s="11"/>
      <c r="H172" s="11"/>
      <c r="I172" s="19"/>
    </row>
    <row r="173" spans="1:9" ht="12.75">
      <c r="A173" s="11"/>
      <c r="B173" s="11"/>
      <c r="C173" s="11"/>
      <c r="D173" s="11"/>
      <c r="E173" s="11"/>
      <c r="F173" s="11"/>
      <c r="G173" s="11"/>
      <c r="H173" s="11"/>
      <c r="I173" s="19"/>
    </row>
    <row r="174" spans="1:9" ht="12.75">
      <c r="A174" s="11"/>
      <c r="B174" s="11"/>
      <c r="C174" s="11"/>
      <c r="D174" s="11"/>
      <c r="E174" s="11"/>
      <c r="F174" s="11"/>
      <c r="G174" s="11"/>
      <c r="H174" s="11"/>
      <c r="I174" s="19"/>
    </row>
    <row r="175" spans="1:9" ht="12.75">
      <c r="A175" s="11"/>
      <c r="B175" s="11"/>
      <c r="C175" s="11"/>
      <c r="D175" s="11"/>
      <c r="E175" s="11"/>
      <c r="F175" s="11"/>
      <c r="G175" s="11"/>
      <c r="H175" s="11"/>
      <c r="I175" s="19"/>
    </row>
    <row r="176" spans="1:9" ht="12.75">
      <c r="A176" s="11"/>
      <c r="B176" s="11"/>
      <c r="C176" s="11"/>
      <c r="D176" s="11"/>
      <c r="E176" s="11"/>
      <c r="F176" s="11"/>
      <c r="G176" s="11"/>
      <c r="H176" s="11"/>
      <c r="I176" s="19"/>
    </row>
    <row r="177" spans="1:9" ht="12.75">
      <c r="A177" s="11"/>
      <c r="B177" s="11"/>
      <c r="C177" s="11"/>
      <c r="D177" s="11"/>
      <c r="E177" s="11"/>
      <c r="F177" s="11"/>
      <c r="G177" s="11"/>
      <c r="H177" s="11"/>
      <c r="I177" s="19"/>
    </row>
    <row r="178" spans="1:9" ht="12.75">
      <c r="A178" s="11"/>
      <c r="B178" s="11"/>
      <c r="C178" s="11"/>
      <c r="D178" s="11"/>
      <c r="E178" s="11"/>
      <c r="F178" s="11"/>
      <c r="G178" s="11"/>
      <c r="H178" s="11"/>
      <c r="I178" s="19"/>
    </row>
    <row r="179" spans="1:9" ht="12.75">
      <c r="A179" s="11"/>
      <c r="B179" s="11"/>
      <c r="C179" s="11"/>
      <c r="D179" s="11"/>
      <c r="E179" s="11"/>
      <c r="F179" s="11"/>
      <c r="G179" s="11"/>
      <c r="H179" s="11"/>
      <c r="I179" s="19"/>
    </row>
    <row r="180" spans="1:9" ht="12.75">
      <c r="A180" s="11"/>
      <c r="B180" s="11"/>
      <c r="C180" s="11"/>
      <c r="D180" s="11"/>
      <c r="E180" s="11"/>
      <c r="F180" s="11"/>
      <c r="G180" s="11"/>
      <c r="H180" s="11"/>
      <c r="I180" s="19"/>
    </row>
    <row r="181" spans="1:9" ht="12.75">
      <c r="A181" s="11"/>
      <c r="B181" s="11"/>
      <c r="C181" s="11"/>
      <c r="D181" s="11"/>
      <c r="E181" s="11"/>
      <c r="F181" s="11"/>
      <c r="G181" s="11"/>
      <c r="H181" s="11"/>
      <c r="I181" s="19"/>
    </row>
    <row r="182" spans="1:9" ht="12.75">
      <c r="A182" s="11"/>
      <c r="B182" s="11"/>
      <c r="C182" s="11"/>
      <c r="D182" s="11"/>
      <c r="E182" s="11"/>
      <c r="F182" s="11"/>
      <c r="G182" s="11"/>
      <c r="H182" s="11"/>
      <c r="I182" s="19"/>
    </row>
    <row r="183" spans="1:9" ht="12.75">
      <c r="A183" s="11"/>
      <c r="B183" s="11"/>
      <c r="C183" s="11"/>
      <c r="D183" s="11"/>
      <c r="E183" s="11"/>
      <c r="F183" s="11"/>
      <c r="G183" s="11"/>
      <c r="H183" s="11"/>
      <c r="I183" s="19"/>
    </row>
    <row r="184" spans="1:9" ht="12.75">
      <c r="A184" s="11"/>
      <c r="B184" s="11"/>
      <c r="C184" s="11"/>
      <c r="D184" s="11"/>
      <c r="E184" s="11"/>
      <c r="F184" s="11"/>
      <c r="G184" s="11"/>
      <c r="H184" s="11"/>
      <c r="I184" s="19"/>
    </row>
    <row r="185" spans="1:9" ht="12.75">
      <c r="A185" s="11"/>
      <c r="B185" s="11"/>
      <c r="C185" s="11"/>
      <c r="D185" s="11"/>
      <c r="E185" s="11"/>
      <c r="F185" s="11"/>
      <c r="G185" s="11"/>
      <c r="H185" s="11"/>
      <c r="I185" s="19"/>
    </row>
    <row r="186" spans="1:9" ht="12.75">
      <c r="A186" s="11"/>
      <c r="B186" s="11"/>
      <c r="C186" s="11"/>
      <c r="D186" s="11"/>
      <c r="E186" s="11"/>
      <c r="F186" s="11"/>
      <c r="G186" s="11"/>
      <c r="H186" s="11"/>
      <c r="I186" s="19"/>
    </row>
    <row r="187" spans="1:9" ht="12.75">
      <c r="A187" s="11"/>
      <c r="B187" s="11"/>
      <c r="C187" s="11"/>
      <c r="D187" s="11"/>
      <c r="E187" s="11"/>
      <c r="F187" s="11"/>
      <c r="G187" s="11"/>
      <c r="H187" s="11"/>
      <c r="I187" s="19"/>
    </row>
    <row r="188" spans="1:9" ht="12.75">
      <c r="A188" s="11"/>
      <c r="B188" s="11"/>
      <c r="C188" s="11"/>
      <c r="D188" s="11"/>
      <c r="E188" s="11"/>
      <c r="F188" s="11"/>
      <c r="G188" s="11"/>
      <c r="H188" s="11"/>
      <c r="I188" s="19"/>
    </row>
    <row r="189" spans="1:9" ht="12.75">
      <c r="A189" s="11"/>
      <c r="B189" s="11"/>
      <c r="C189" s="11"/>
      <c r="D189" s="11"/>
      <c r="E189" s="11"/>
      <c r="F189" s="11"/>
      <c r="G189" s="11"/>
      <c r="H189" s="11"/>
      <c r="I189" s="19"/>
    </row>
    <row r="190" spans="1:9" ht="12.75">
      <c r="A190" s="11"/>
      <c r="B190" s="11"/>
      <c r="C190" s="11"/>
      <c r="D190" s="11"/>
      <c r="E190" s="11"/>
      <c r="F190" s="11"/>
      <c r="G190" s="11"/>
      <c r="H190" s="11"/>
      <c r="I190" s="19"/>
    </row>
    <row r="191" spans="1:9" ht="12.75">
      <c r="A191" s="11"/>
      <c r="B191" s="11"/>
      <c r="C191" s="11"/>
      <c r="D191" s="11"/>
      <c r="E191" s="11"/>
      <c r="F191" s="11"/>
      <c r="G191" s="11"/>
      <c r="H191" s="11"/>
      <c r="I191" s="19"/>
    </row>
    <row r="192" spans="1:9" ht="12.75">
      <c r="A192" s="11"/>
      <c r="B192" s="11"/>
      <c r="C192" s="11"/>
      <c r="D192" s="11"/>
      <c r="E192" s="11"/>
      <c r="F192" s="11"/>
      <c r="G192" s="11"/>
      <c r="H192" s="11"/>
      <c r="I192" s="19"/>
    </row>
    <row r="193" spans="1:9" ht="12.75">
      <c r="A193" s="11"/>
      <c r="B193" s="11"/>
      <c r="C193" s="11"/>
      <c r="D193" s="11"/>
      <c r="E193" s="11"/>
      <c r="F193" s="11"/>
      <c r="G193" s="11"/>
      <c r="H193" s="11"/>
      <c r="I193" s="19"/>
    </row>
    <row r="194" spans="1:9" ht="12.75">
      <c r="A194" s="11"/>
      <c r="B194" s="11"/>
      <c r="C194" s="11"/>
      <c r="D194" s="11"/>
      <c r="E194" s="11"/>
      <c r="F194" s="11"/>
      <c r="G194" s="11"/>
      <c r="H194" s="11"/>
      <c r="I194" s="19"/>
    </row>
    <row r="195" spans="1:9" ht="12.75">
      <c r="A195" s="11"/>
      <c r="B195" s="11"/>
      <c r="C195" s="11"/>
      <c r="D195" s="11"/>
      <c r="E195" s="11"/>
      <c r="F195" s="11"/>
      <c r="G195" s="11"/>
      <c r="H195" s="11"/>
      <c r="I195" s="19"/>
    </row>
    <row r="196" spans="1:9" ht="12.75">
      <c r="A196" s="11"/>
      <c r="B196" s="11"/>
      <c r="C196" s="11"/>
      <c r="D196" s="11"/>
      <c r="E196" s="11"/>
      <c r="F196" s="11"/>
      <c r="G196" s="11"/>
      <c r="H196" s="11"/>
      <c r="I196" s="19"/>
    </row>
    <row r="197" spans="1:9" ht="12.75">
      <c r="A197" s="11"/>
      <c r="B197" s="11"/>
      <c r="C197" s="11"/>
      <c r="D197" s="11"/>
      <c r="E197" s="11"/>
      <c r="F197" s="11"/>
      <c r="G197" s="11"/>
      <c r="H197" s="11"/>
      <c r="I197" s="19"/>
    </row>
    <row r="198" spans="1:9" ht="12.75">
      <c r="A198" s="11"/>
      <c r="B198" s="11"/>
      <c r="C198" s="11"/>
      <c r="D198" s="11"/>
      <c r="E198" s="11"/>
      <c r="F198" s="11"/>
      <c r="G198" s="11"/>
      <c r="H198" s="11"/>
      <c r="I198" s="19"/>
    </row>
    <row r="199" spans="1:9" ht="12.75">
      <c r="A199" s="11"/>
      <c r="B199" s="11"/>
      <c r="C199" s="11"/>
      <c r="D199" s="11"/>
      <c r="E199" s="11"/>
      <c r="F199" s="11"/>
      <c r="G199" s="11"/>
      <c r="H199" s="11"/>
      <c r="I199" s="19"/>
    </row>
  </sheetData>
  <sheetProtection password="EF65" sheet="1" objects="1" scenarios="1"/>
  <mergeCells count="67">
    <mergeCell ref="H4:I5"/>
    <mergeCell ref="H8:I8"/>
    <mergeCell ref="H7:I7"/>
    <mergeCell ref="H2:I3"/>
    <mergeCell ref="H9:I9"/>
    <mergeCell ref="B10:H10"/>
    <mergeCell ref="H1:I1"/>
    <mergeCell ref="H6:I6"/>
    <mergeCell ref="A1:D2"/>
    <mergeCell ref="A3:D3"/>
    <mergeCell ref="A4:D7"/>
    <mergeCell ref="E1:F1"/>
    <mergeCell ref="E2:F2"/>
    <mergeCell ref="E3:F3"/>
    <mergeCell ref="E4:F4"/>
    <mergeCell ref="E5:G9"/>
    <mergeCell ref="G1:G4"/>
    <mergeCell ref="A9:D9"/>
    <mergeCell ref="A56:I56"/>
    <mergeCell ref="A57:I57"/>
    <mergeCell ref="A50:C51"/>
    <mergeCell ref="D50:E51"/>
    <mergeCell ref="D52:E55"/>
    <mergeCell ref="A52:C53"/>
    <mergeCell ref="A54:C55"/>
    <mergeCell ref="F50:I51"/>
    <mergeCell ref="F52:I55"/>
    <mergeCell ref="A11:C11"/>
    <mergeCell ref="A32:C32"/>
    <mergeCell ref="A37:C37"/>
    <mergeCell ref="D11:H11"/>
    <mergeCell ref="D12:H12"/>
    <mergeCell ref="D13:H13"/>
    <mergeCell ref="D14:H14"/>
    <mergeCell ref="D15:H15"/>
    <mergeCell ref="D16:H16"/>
    <mergeCell ref="D17:H17"/>
    <mergeCell ref="D18:H18"/>
    <mergeCell ref="D20:H20"/>
    <mergeCell ref="D21:H21"/>
    <mergeCell ref="D22:H22"/>
    <mergeCell ref="D19:H19"/>
    <mergeCell ref="D23:H23"/>
    <mergeCell ref="D24:H24"/>
    <mergeCell ref="D26:H26"/>
    <mergeCell ref="D27:H27"/>
    <mergeCell ref="D28:H28"/>
    <mergeCell ref="D29:H29"/>
    <mergeCell ref="D30:H30"/>
    <mergeCell ref="D31:H31"/>
    <mergeCell ref="D32:H32"/>
    <mergeCell ref="D33:H33"/>
    <mergeCell ref="D34:H34"/>
    <mergeCell ref="D35:H35"/>
    <mergeCell ref="D36:H36"/>
    <mergeCell ref="D37:H37"/>
    <mergeCell ref="D38:H38"/>
    <mergeCell ref="D39:H39"/>
    <mergeCell ref="D40:H40"/>
    <mergeCell ref="D41:H41"/>
    <mergeCell ref="D42:H42"/>
    <mergeCell ref="D43:H43"/>
    <mergeCell ref="B47:H47"/>
    <mergeCell ref="B48:H48"/>
    <mergeCell ref="D44:H44"/>
    <mergeCell ref="D45:H45"/>
    <mergeCell ref="D46:H46"/>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2010-01-12T10:12:35Z</cp:lastPrinted>
  <dcterms:created xsi:type="dcterms:W3CDTF">1999-01-26T10:18:16Z</dcterms:created>
  <dcterms:modified xsi:type="dcterms:W3CDTF">2011-11-02T13:58:13Z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