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50" windowWidth="11820" windowHeight="12120" tabRatio="500" activeTab="0"/>
  </bookViews>
  <sheets>
    <sheet name="UVOD" sheetId="1" r:id="rId1"/>
    <sheet name="ZAKL_DATA" sheetId="2" r:id="rId2"/>
    <sheet name="ZAV" sheetId="3" r:id="rId3"/>
    <sheet name="R1" sheetId="4" r:id="rId4"/>
    <sheet name="R2" sheetId="5" r:id="rId5"/>
    <sheet name="R3" sheetId="6" r:id="rId6"/>
    <sheet name="R4" sheetId="7" r:id="rId7"/>
    <sheet name="V1" sheetId="8" r:id="rId8"/>
    <sheet name="V2" sheetId="9" r:id="rId9"/>
    <sheet name="Příloha" sheetId="10" r:id="rId10"/>
    <sheet name="CF1" sheetId="11" r:id="rId11"/>
    <sheet name="ZVK" sheetId="12" r:id="rId12"/>
  </sheets>
  <definedNames>
    <definedName name="_xlnm.Print_Area" localSheetId="10">'CF1'!$A$1:$I$51</definedName>
    <definedName name="_xlnm.Print_Area" localSheetId="9">'Příloha'!$B$1:$J$437</definedName>
    <definedName name="_xlnm.Print_Area" localSheetId="3">'R1'!$A$1:$L$45</definedName>
    <definedName name="_xlnm.Print_Area" localSheetId="4">'R2'!$A$1:$I$42</definedName>
    <definedName name="_xlnm.Print_Area" localSheetId="5">'R3'!$A$1:$G$44</definedName>
    <definedName name="_xlnm.Print_Area" localSheetId="6">'R4'!$A$1:$H$26</definedName>
    <definedName name="_xlnm.Print_Area" localSheetId="0">'UVOD'!$A$1:$K$31</definedName>
    <definedName name="_xlnm.Print_Area" localSheetId="7">'V1'!$A$1:$L$46</definedName>
    <definedName name="_xlnm.Print_Area" localSheetId="8">'V2'!$A$1:$H$39</definedName>
    <definedName name="_xlnm.Print_Area" localSheetId="1">'ZAKL_DATA'!$A$1:$E$42</definedName>
    <definedName name="_xlnm.Print_Area" localSheetId="2">'ZAV'!$A$1:$G$36</definedName>
    <definedName name="_xlnm.Print_Area" localSheetId="11">'ZVK'!$A$1:$G$28</definedName>
  </definedNames>
  <calcPr fullCalcOnLoad="1"/>
</workbook>
</file>

<file path=xl/comments10.xml><?xml version="1.0" encoding="utf-8"?>
<comments xmlns="http://schemas.openxmlformats.org/spreadsheetml/2006/main">
  <authors>
    <author>Martin Štěpán</author>
  </authors>
  <commentList>
    <comment ref="B121" authorId="0">
      <text>
        <r>
          <rPr>
            <b/>
            <sz val="8"/>
            <rFont val="Tahoma"/>
            <family val="0"/>
          </rPr>
          <t>Martin Štěpán:</t>
        </r>
        <r>
          <rPr>
            <sz val="8"/>
            <rFont val="Tahoma"/>
            <family val="0"/>
          </rPr>
          <t xml:space="preserve">
Nehodící se šrtněte, nejlépe tak, že odstraníte celý řádek.
</t>
        </r>
      </text>
    </comment>
    <comment ref="B126" authorId="0">
      <text>
        <r>
          <rPr>
            <b/>
            <sz val="8"/>
            <rFont val="Tahoma"/>
            <family val="0"/>
          </rPr>
          <t>Martin Štěpán:</t>
        </r>
        <r>
          <rPr>
            <sz val="8"/>
            <rFont val="Tahoma"/>
            <family val="0"/>
          </rPr>
          <t xml:space="preserve">
Nehodící se šrtněte, nejlépe tak, že odstraníte celý řádek.</t>
        </r>
      </text>
    </comment>
    <comment ref="B133" authorId="0">
      <text>
        <r>
          <rPr>
            <b/>
            <sz val="8"/>
            <rFont val="Tahoma"/>
            <family val="0"/>
          </rPr>
          <t>Martin Štěpán:</t>
        </r>
        <r>
          <rPr>
            <sz val="8"/>
            <rFont val="Tahoma"/>
            <family val="0"/>
          </rPr>
          <t xml:space="preserve">
Nehodící se šrtněte, nejlépe tak, že odstraníte celý řádek.</t>
        </r>
      </text>
    </comment>
    <comment ref="B138" authorId="0">
      <text>
        <r>
          <rPr>
            <b/>
            <sz val="8"/>
            <rFont val="Tahoma"/>
            <family val="0"/>
          </rPr>
          <t>Martin Štěpán:</t>
        </r>
        <r>
          <rPr>
            <sz val="8"/>
            <rFont val="Tahoma"/>
            <family val="0"/>
          </rPr>
          <t xml:space="preserve">
Nehodící se šrtněte, nejlépe tak, že odstraníte celý řádek.</t>
        </r>
      </text>
    </comment>
    <comment ref="B145" authorId="0">
      <text>
        <r>
          <rPr>
            <b/>
            <sz val="8"/>
            <rFont val="Tahoma"/>
            <family val="0"/>
          </rPr>
          <t>Martin Štěpán:</t>
        </r>
        <r>
          <rPr>
            <sz val="8"/>
            <rFont val="Tahoma"/>
            <family val="0"/>
          </rPr>
          <t xml:space="preserve">
Nehodící se šrtněte, nejlépe tak, že odstraníte celý řádek.
</t>
        </r>
      </text>
    </comment>
    <comment ref="B153" authorId="0">
      <text>
        <r>
          <rPr>
            <b/>
            <sz val="8"/>
            <rFont val="Tahoma"/>
            <family val="0"/>
          </rPr>
          <t>Martin Štěpán:</t>
        </r>
        <r>
          <rPr>
            <sz val="8"/>
            <rFont val="Tahoma"/>
            <family val="0"/>
          </rPr>
          <t xml:space="preserve">
Nehodící se šrtněte, nejlépe tak, že odstraníte celý řádek.
</t>
        </r>
      </text>
    </comment>
    <comment ref="B161" authorId="0">
      <text>
        <r>
          <rPr>
            <b/>
            <sz val="8"/>
            <rFont val="Tahoma"/>
            <family val="0"/>
          </rPr>
          <t>Martin Štěpán:</t>
        </r>
        <r>
          <rPr>
            <sz val="8"/>
            <rFont val="Tahoma"/>
            <family val="0"/>
          </rPr>
          <t xml:space="preserve">
Nehodící se šrtněte, nejlépe tak, že odstraníte celý řádek.
</t>
        </r>
      </text>
    </comment>
    <comment ref="B166" authorId="0">
      <text>
        <r>
          <rPr>
            <b/>
            <sz val="8"/>
            <rFont val="Tahoma"/>
            <family val="0"/>
          </rPr>
          <t>Martin Štěpán:</t>
        </r>
        <r>
          <rPr>
            <sz val="8"/>
            <rFont val="Tahoma"/>
            <family val="0"/>
          </rPr>
          <t xml:space="preserve">
Nehodící se šrtněte, nejlépe tak, že odstraníte celý řádek.
</t>
        </r>
      </text>
    </comment>
    <comment ref="B173" authorId="0">
      <text>
        <r>
          <rPr>
            <b/>
            <sz val="8"/>
            <rFont val="Tahoma"/>
            <family val="0"/>
          </rPr>
          <t>Martin Štěpán:</t>
        </r>
        <r>
          <rPr>
            <sz val="8"/>
            <rFont val="Tahoma"/>
            <family val="0"/>
          </rPr>
          <t xml:space="preserve">
Nehodící se šrtněte, nejlépe tak, že odstraníte celý řádek.</t>
        </r>
      </text>
    </comment>
    <comment ref="B178" authorId="0">
      <text>
        <r>
          <rPr>
            <b/>
            <sz val="8"/>
            <rFont val="Tahoma"/>
            <family val="0"/>
          </rPr>
          <t>Martin Štěpán:</t>
        </r>
        <r>
          <rPr>
            <sz val="8"/>
            <rFont val="Tahoma"/>
            <family val="0"/>
          </rPr>
          <t xml:space="preserve">
Nehodící se šrtněte, nejlépe tak, že odstraníte celý řádek.</t>
        </r>
      </text>
    </comment>
    <comment ref="B184" authorId="0">
      <text>
        <r>
          <rPr>
            <b/>
            <sz val="8"/>
            <rFont val="Tahoma"/>
            <family val="0"/>
          </rPr>
          <t>Martin Štěpán:</t>
        </r>
        <r>
          <rPr>
            <sz val="8"/>
            <rFont val="Tahoma"/>
            <family val="0"/>
          </rPr>
          <t xml:space="preserve">
Nehodící se šrtněte, nejlépe tak, že odstraníte celý řádek.</t>
        </r>
      </text>
    </comment>
    <comment ref="B190" authorId="0">
      <text>
        <r>
          <rPr>
            <b/>
            <sz val="8"/>
            <rFont val="Tahoma"/>
            <family val="0"/>
          </rPr>
          <t>Martin Štěpán:</t>
        </r>
        <r>
          <rPr>
            <sz val="8"/>
            <rFont val="Tahoma"/>
            <family val="0"/>
          </rPr>
          <t xml:space="preserve">
Nehodící se šrtněte, nejlépe tak, že odstraníte celý řádek.</t>
        </r>
      </text>
    </comment>
    <comment ref="B208" authorId="0">
      <text>
        <r>
          <rPr>
            <b/>
            <sz val="8"/>
            <rFont val="Tahoma"/>
            <family val="0"/>
          </rPr>
          <t>Martin Štěpán:</t>
        </r>
        <r>
          <rPr>
            <sz val="8"/>
            <rFont val="Tahoma"/>
            <family val="0"/>
          </rPr>
          <t xml:space="preserve">
Nehodící se šrtněte, nejlépe tak, že odstraníte celý řádek.</t>
        </r>
      </text>
    </comment>
    <comment ref="B225" authorId="0">
      <text>
        <r>
          <rPr>
            <b/>
            <sz val="8"/>
            <rFont val="Tahoma"/>
            <family val="0"/>
          </rPr>
          <t>Martin Štěpán:</t>
        </r>
        <r>
          <rPr>
            <sz val="8"/>
            <rFont val="Tahoma"/>
            <family val="0"/>
          </rPr>
          <t xml:space="preserve">
Nehodící se šrtněte, nejlépe tak, že odstraníte celý řádek.</t>
        </r>
      </text>
    </comment>
    <comment ref="B235" authorId="0">
      <text>
        <r>
          <rPr>
            <b/>
            <sz val="8"/>
            <rFont val="Tahoma"/>
            <family val="0"/>
          </rPr>
          <t>Martin Štěpán:</t>
        </r>
        <r>
          <rPr>
            <sz val="8"/>
            <rFont val="Tahoma"/>
            <family val="0"/>
          </rPr>
          <t xml:space="preserve">
Nehodící se šrtněte, nejlépe tak, že odstraníte celý řádek.</t>
        </r>
      </text>
    </comment>
    <comment ref="B251" authorId="0">
      <text>
        <r>
          <rPr>
            <b/>
            <sz val="8"/>
            <rFont val="Tahoma"/>
            <family val="0"/>
          </rPr>
          <t>Martin Štěpán:</t>
        </r>
        <r>
          <rPr>
            <sz val="8"/>
            <rFont val="Tahoma"/>
            <family val="0"/>
          </rPr>
          <t xml:space="preserve">
Nehodící se šrtněte, nejlépe tak, že odstraníte celý řádek.</t>
        </r>
      </text>
    </comment>
    <comment ref="B1" authorId="0">
      <text>
        <r>
          <rPr>
            <b/>
            <sz val="8"/>
            <rFont val="Tahoma"/>
            <family val="2"/>
          </rPr>
          <t>Martin Štěpán - Návod k použití :</t>
        </r>
        <r>
          <rPr>
            <sz val="8"/>
            <rFont val="Tahoma"/>
            <family val="2"/>
          </rPr>
          <t xml:space="preserve">
Tato příloha je povinnou součástí účetní závěrky sestavované v plném rozsahu.
Náš formulář se snažil podchytit všechny možné případy, které se mohou vyskytovat, nedělá si však nárok na úplnost. Příloha je připravená tak, že není problém si další potřebné řádky doplnit, a samozřejmě je možné texty, které se netýkají Vašeho konkrétního přiznání, odmazávat.
Pokud pro některé údaje nemáte náplň, vyznačte v daném řádku přílohy text XXX. 
Informace, které je nutné doplnit a které jsou součástí textu, jsou značeny textem ????. Tento text je tak potřeba nahradit konkrétními údaji zpracovávané účetní jednotky.
Příloha je připravená tak, že není problém si další potřebné řádky doplnit, a samozřejmě je možné texty, které se netýkají Vašeho konkrétního přiznání, odmazávat.Odstraňovat lze však pouze ty řádky, které mají ve sloupci A bílé pole. </t>
        </r>
        <r>
          <rPr>
            <b/>
            <sz val="8"/>
            <rFont val="Tahoma"/>
            <family val="2"/>
          </rPr>
          <t>Pokus o odstranění řádků s červeným polem ve sloupci A vede k nezvratnému poškození formuláře !</t>
        </r>
        <r>
          <rPr>
            <sz val="8"/>
            <rFont val="Tahoma"/>
            <family val="2"/>
          </rPr>
          <t xml:space="preserve">
Taktéž je možné regulovat výši řádků. Doporučujeme používat tyto výšky řádků : má-li text jeden řádake, nastavte výšku na 15. Má-li text x řádků, nastavte výšku dle vzorce 13x+3 ( tedy pro 2 řádky = 29, pro 3 řádky 42, pro 4 řádky 55 atd. ) </t>
        </r>
        <r>
          <rPr>
            <sz val="8"/>
            <rFont val="Tahoma"/>
            <family val="0"/>
          </rPr>
          <t xml:space="preserve">
</t>
        </r>
      </text>
    </comment>
    <comment ref="I31"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G42"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J53"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H61"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199"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245"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00"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J346"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54"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61"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68"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A19" authorId="0">
      <text>
        <r>
          <rPr>
            <b/>
            <sz val="8"/>
            <rFont val="Tahoma"/>
            <family val="0"/>
          </rPr>
          <t>Martin Štěpán:</t>
        </r>
        <r>
          <rPr>
            <sz val="8"/>
            <rFont val="Tahoma"/>
            <family val="0"/>
          </rPr>
          <t xml:space="preserve">
Odstraňovat lze však pouze ty řádky, které mají ve sloupci A bílé pole. </t>
        </r>
        <r>
          <rPr>
            <b/>
            <sz val="8"/>
            <rFont val="Tahoma"/>
            <family val="2"/>
          </rPr>
          <t>Pokus o odstranění řádků s červeným polem ve sloupci A vede k nezvratnému poškození formuláře !</t>
        </r>
      </text>
    </comment>
    <comment ref="B370"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64"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56"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49"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41"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34"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27"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16"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G265"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270"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85" authorId="0">
      <text>
        <r>
          <rPr>
            <b/>
            <sz val="8"/>
            <rFont val="Tahoma"/>
            <family val="0"/>
          </rPr>
          <t>Martin Štěpán:</t>
        </r>
        <r>
          <rPr>
            <sz val="8"/>
            <rFont val="Tahoma"/>
            <family val="0"/>
          </rPr>
          <t xml:space="preserve">
Tuto položku povinně  vyplňují pouze akciové společnosti s více než jedním společníkem.</t>
        </r>
      </text>
    </comment>
    <comment ref="I387"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391" authorId="0">
      <text>
        <r>
          <rPr>
            <b/>
            <sz val="8"/>
            <rFont val="Tahoma"/>
            <family val="0"/>
          </rPr>
          <t>Martin Štěpán:</t>
        </r>
        <r>
          <rPr>
            <sz val="8"/>
            <rFont val="Tahoma"/>
            <family val="0"/>
          </rPr>
          <t xml:space="preserve">
Tuto položku povinně  vyplňují pouze akciové společnosti s více než jedním společníkem.</t>
        </r>
      </text>
    </comment>
    <comment ref="I393"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405" authorId="0">
      <text>
        <r>
          <rPr>
            <b/>
            <sz val="8"/>
            <rFont val="Tahoma"/>
            <family val="0"/>
          </rPr>
          <t>Martin Štěpán:</t>
        </r>
        <r>
          <rPr>
            <sz val="8"/>
            <rFont val="Tahoma"/>
            <family val="0"/>
          </rPr>
          <t xml:space="preserve">
Tuto položku vyplňují pouze povinně auditované společnosti.</t>
        </r>
      </text>
    </comment>
    <comment ref="J408" authorId="0">
      <text>
        <r>
          <rPr>
            <b/>
            <sz val="8"/>
            <rFont val="Tahoma"/>
            <family val="0"/>
          </rPr>
          <t>Martin Štěpán:</t>
        </r>
        <r>
          <rPr>
            <sz val="8"/>
            <rFont val="Tahoma"/>
            <family val="0"/>
          </rPr>
          <t xml:space="preserve">
Martin Štěpán: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413" authorId="0">
      <text>
        <r>
          <rPr>
            <b/>
            <sz val="8"/>
            <rFont val="Tahoma"/>
            <family val="0"/>
          </rPr>
          <t>Martin Štěpán:</t>
        </r>
        <r>
          <rPr>
            <sz val="8"/>
            <rFont val="Tahoma"/>
            <family val="0"/>
          </rPr>
          <t xml:space="preserve">
Tuto položku vyplňují pouze povinně auditované společnosti.</t>
        </r>
      </text>
    </comment>
    <comment ref="J416" authorId="0">
      <text>
        <r>
          <rPr>
            <b/>
            <sz val="8"/>
            <rFont val="Tahoma"/>
            <family val="0"/>
          </rPr>
          <t>Martin Štěpán:</t>
        </r>
        <r>
          <rPr>
            <sz val="8"/>
            <rFont val="Tahoma"/>
            <family val="0"/>
          </rPr>
          <t xml:space="preserve">
Martin Štěpán:
V případě potřeba vložte další řádky, nejlépe mezi první a druhý řádek vyplňovaných údajů.
Doporučujeme používat tyto výšky řádků : má-li text jeden řádake, nastavte výšku na 15. Má-li text x řádků, nastavte výšku dle vzorce 13x+3 ( tedy pro 2 řádky = 29, pro 3 řádky 42, pro 4 řádky 55 atd. ) </t>
        </r>
      </text>
    </comment>
    <comment ref="B422" authorId="0">
      <text>
        <r>
          <rPr>
            <b/>
            <sz val="8"/>
            <rFont val="Tahoma"/>
            <family val="0"/>
          </rPr>
          <t>Martin Štěpán:</t>
        </r>
        <r>
          <rPr>
            <sz val="8"/>
            <rFont val="Tahoma"/>
            <family val="0"/>
          </rPr>
          <t xml:space="preserve">
Tuto položku vyplňují pouze povinně auditované společnosti.</t>
        </r>
      </text>
    </comment>
    <comment ref="B423" authorId="0">
      <text>
        <r>
          <rPr>
            <b/>
            <sz val="8"/>
            <rFont val="Tahoma"/>
            <family val="0"/>
          </rPr>
          <t>Martin Štěpán:</t>
        </r>
        <r>
          <rPr>
            <sz val="8"/>
            <rFont val="Tahoma"/>
            <family val="0"/>
          </rPr>
          <t xml:space="preserve">
Nehodící se šrtněte, nejlépe tak, že odstraníte celý řádek.</t>
        </r>
      </text>
    </comment>
    <comment ref="B431" authorId="0">
      <text>
        <r>
          <rPr>
            <b/>
            <sz val="8"/>
            <rFont val="Tahoma"/>
            <family val="0"/>
          </rPr>
          <t>Martin Štěpán:</t>
        </r>
        <r>
          <rPr>
            <sz val="8"/>
            <rFont val="Tahoma"/>
            <family val="0"/>
          </rPr>
          <t xml:space="preserve">
Tuto položku vyplňují pouze povinně auditované společnosti.</t>
        </r>
      </text>
    </comment>
    <comment ref="B432" authorId="0">
      <text>
        <r>
          <rPr>
            <b/>
            <sz val="8"/>
            <rFont val="Tahoma"/>
            <family val="0"/>
          </rPr>
          <t>Martin Štěpán:</t>
        </r>
        <r>
          <rPr>
            <sz val="8"/>
            <rFont val="Tahoma"/>
            <family val="0"/>
          </rPr>
          <t xml:space="preserve">
Nehodící se šrtněte, nejlépe tak, že odstraníte celý řádek.</t>
        </r>
      </text>
    </comment>
  </commentList>
</comments>
</file>

<file path=xl/comments2.xml><?xml version="1.0" encoding="utf-8"?>
<comments xmlns="http://schemas.openxmlformats.org/spreadsheetml/2006/main">
  <authors>
    <author>Martin Štěpán</author>
  </authors>
  <commentList>
    <comment ref="A1" authorId="0">
      <text>
        <r>
          <rPr>
            <b/>
            <sz val="8"/>
            <rFont val="Tahoma"/>
            <family val="0"/>
          </rPr>
          <t>Martin Štěpán:</t>
        </r>
        <r>
          <rPr>
            <sz val="8"/>
            <rFont val="Tahoma"/>
            <family val="0"/>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 ref="B9" authorId="0">
      <text>
        <r>
          <rPr>
            <b/>
            <sz val="8"/>
            <rFont val="Tahoma"/>
            <family val="0"/>
          </rPr>
          <t>Martin Štěpán:</t>
        </r>
        <r>
          <rPr>
            <sz val="8"/>
            <rFont val="Tahoma"/>
            <family val="0"/>
          </rPr>
          <t xml:space="preserve">
rodno číslo je potřeba uvést bez lomítka.</t>
        </r>
      </text>
    </comment>
  </commentList>
</comments>
</file>

<file path=xl/comments3.xml><?xml version="1.0" encoding="utf-8"?>
<comments xmlns="http://schemas.openxmlformats.org/spreadsheetml/2006/main">
  <authors>
    <author>Martin Štěpán</author>
  </authors>
  <commentList>
    <comment ref="E16" authorId="0">
      <text>
        <r>
          <rPr>
            <b/>
            <sz val="8"/>
            <rFont val="Tahoma"/>
            <family val="0"/>
          </rPr>
          <t>Martin Štěpán:</t>
        </r>
        <r>
          <rPr>
            <sz val="8"/>
            <rFont val="Tahoma"/>
            <family val="0"/>
          </rPr>
          <t xml:space="preserve">
Začněte s vyplňováním této buňky, ostatní závěrkové dny se automaticky dopočítají.</t>
        </r>
      </text>
    </comment>
    <comment ref="A3" authorId="0">
      <text>
        <r>
          <rPr>
            <b/>
            <sz val="8"/>
            <rFont val="Tahoma"/>
            <family val="0"/>
          </rPr>
          <t>Martin Štěpán:</t>
        </r>
        <r>
          <rPr>
            <sz val="8"/>
            <rFont val="Tahoma"/>
            <family val="0"/>
          </rPr>
          <t xml:space="preserve">
Údaje ve žlutých polích lze měnit ( kromě položky DIČ ). Přesto doporučujeme nejprve vyplnit list ZAKL_DATA nejlépe nakopírováním z již vyplněného listu z jiného daňového přiznání. Z tohoto listu se přenesou údaje na tuto stránku.
</t>
        </r>
      </text>
    </comment>
  </commentList>
</comments>
</file>

<file path=xl/comments4.xml><?xml version="1.0" encoding="utf-8"?>
<comments xmlns="http://schemas.openxmlformats.org/spreadsheetml/2006/main">
  <authors>
    <author>Martin Štěpán</author>
  </authors>
  <commentList>
    <comment ref="J12" authorId="0">
      <text>
        <r>
          <rPr>
            <b/>
            <sz val="8"/>
            <rFont val="Tahoma"/>
            <family val="0"/>
          </rPr>
          <t>Martin Štěpán:</t>
        </r>
        <r>
          <rPr>
            <sz val="8"/>
            <rFont val="Tahoma"/>
            <family val="0"/>
          </rPr>
          <t xml:space="preserve">
Do sloupce Korekce je nutno  v souladu s účetními předpisy vpisovat záporné hodnoty.</t>
        </r>
      </text>
    </comment>
  </commentList>
</comments>
</file>

<file path=xl/sharedStrings.xml><?xml version="1.0" encoding="utf-8"?>
<sst xmlns="http://schemas.openxmlformats.org/spreadsheetml/2006/main" count="1210" uniqueCount="778">
  <si>
    <t>Tato verze formuláře je použitelná pro podnikatele, jejichž souhrn aktiv k rozvahovému dni nepřesáhne 800.000,- Kč a jejichž obrat za účetní období nepřesáhne 400.000,- Kč.</t>
  </si>
  <si>
    <t>Neomezenou verzi lze stáhnout za poplatek 99,- Kč na této adrese</t>
  </si>
  <si>
    <t>CZ</t>
  </si>
  <si>
    <t>* Drobný dlouhodobý nehmotný majetek od ????  Kč do 60.000,- Kč se účtuje na účet 01x - Drobný dlouhodobý nehmotný majetek a je po zařazení do používání odepisován ???? roky ve výši ???? % ročně.</t>
  </si>
  <si>
    <t>* Drobný dlouhodobý nehmotný  majetek do ???? Kč  je účtován do nákladů společnosti na účet 518 - Ostatní služby.</t>
  </si>
  <si>
    <t>* ????</t>
  </si>
  <si>
    <t>Individuální produkční kvóta</t>
  </si>
  <si>
    <t>Individuální limit prémiových práv</t>
  </si>
  <si>
    <t xml:space="preserve">Zůstatek k prvnímu dni </t>
  </si>
  <si>
    <t>Zůstatek-  rozvahový den</t>
  </si>
  <si>
    <t>* Společnost účtovala o odloženém daňovém závazku / odložené daňové pohledávce ????. Vyčíslení výše této položky viz tabulka v následujícím odstavci.</t>
  </si>
  <si>
    <t>1.3. Rezervy</t>
  </si>
  <si>
    <t>Rezervy</t>
  </si>
  <si>
    <t>Zákonné rezervy</t>
  </si>
  <si>
    <t>1.4. Dlouhodobé bankovní úvěry</t>
  </si>
  <si>
    <t>Rok splatnosti</t>
  </si>
  <si>
    <t>Rok poskytnutí úvěru</t>
  </si>
  <si>
    <t>Původní výše úvěru</t>
  </si>
  <si>
    <t>Zbývající výše úvěru</t>
  </si>
  <si>
    <t>Úrok</t>
  </si>
  <si>
    <t>Způsob zajištění</t>
  </si>
  <si>
    <t>1.5. Závazky po splatnosti ke státním orgánům</t>
  </si>
  <si>
    <t>Druh závazku</t>
  </si>
  <si>
    <t>Celková výše závazku</t>
  </si>
  <si>
    <t>Závazky z titulu zákonného sociálního pojištění</t>
  </si>
  <si>
    <t>Závazky z titulu zákonného zdravotního pojištění</t>
  </si>
  <si>
    <t>Závazky z titulu daňových nedoplatků</t>
  </si>
  <si>
    <t>Důvod dotace</t>
  </si>
  <si>
    <t>Poskytovatel dotace</t>
  </si>
  <si>
    <t>1.6. Rozpis přijatých dotací na investiční a provozní účely</t>
  </si>
  <si>
    <t>1.7. Další doplňující údaje</t>
  </si>
  <si>
    <t>Druh údaje</t>
  </si>
  <si>
    <t>Informace / částka</t>
  </si>
  <si>
    <t>Individuální referenční množství mléka</t>
  </si>
  <si>
    <t>Jiné obdobné kvóty a limity</t>
  </si>
  <si>
    <t>Druhy zvířat vykazované jako DHM</t>
  </si>
  <si>
    <t>Druhy zvířat vykazované jako zásoba</t>
  </si>
  <si>
    <t xml:space="preserve">Celková výměra lesních pozemků s lesním porostem </t>
  </si>
  <si>
    <t>0 ha</t>
  </si>
  <si>
    <t>Výše ocenění lesních porostů</t>
  </si>
  <si>
    <t>1.8. Další významné položky, jejichž uvedení je podstatné pro hodnocení finanční a majetkové situace a výsledek hospodaření účetní jednotky</t>
  </si>
  <si>
    <t>Druh významné položky</t>
  </si>
  <si>
    <r>
      <t xml:space="preserve">1. Položky významné pro hodnocení majetkové a finanční situace účetní jednotky </t>
    </r>
    <r>
      <rPr>
        <i/>
        <sz val="11"/>
        <rFont val="Arial"/>
        <family val="2"/>
      </rPr>
      <t>( § 39 odst. 6  Vyhlášky )</t>
    </r>
  </si>
  <si>
    <t>Zřizovací výdaje představují tyto výdaje :</t>
  </si>
  <si>
    <t>* Zřizovací výdaje nejsou obsaženy v bilanci účetní jednotky.</t>
  </si>
  <si>
    <t>Zřizovací výdaje jsou odepisovány v souladu se zákonem o účetnictví.</t>
  </si>
  <si>
    <t>* za právní služby související se založením společnosti,</t>
  </si>
  <si>
    <t>* za notářské služby související se založením společnosti,</t>
  </si>
  <si>
    <t>* za správní poplatky související se založením společnosti,</t>
  </si>
  <si>
    <t>* další výdaje.</t>
  </si>
  <si>
    <t>Počet dnů</t>
  </si>
  <si>
    <t>Do 30</t>
  </si>
  <si>
    <t>30 - 60</t>
  </si>
  <si>
    <t>60 – 90</t>
  </si>
  <si>
    <t>90 – 180</t>
  </si>
  <si>
    <t>180 a více</t>
  </si>
  <si>
    <t>z obchodního styku</t>
  </si>
  <si>
    <t>ostatní</t>
  </si>
  <si>
    <t>Splatnost</t>
  </si>
  <si>
    <t xml:space="preserve">nad 5 let </t>
  </si>
  <si>
    <t xml:space="preserve">nad 10 let </t>
  </si>
  <si>
    <t xml:space="preserve"> Ve sledovaném účetním období účetní jednotka oceňovala cenné papíry a majetkové účasti:</t>
  </si>
  <si>
    <t>* jinak</t>
  </si>
  <si>
    <t>1.4. Zvířata</t>
  </si>
  <si>
    <t xml:space="preserve">Ocenění příchovků a přírůstků zvířat </t>
  </si>
  <si>
    <t>* vlastními náklady</t>
  </si>
  <si>
    <t>1.5. Odepisování</t>
  </si>
  <si>
    <t>Odepisování dlouhodobého hmotného majetku</t>
  </si>
  <si>
    <t>Odepisování dlouhodobého nehmotného majetku</t>
  </si>
  <si>
    <t>Daňové odpisy - použité metody</t>
  </si>
  <si>
    <t>* rovnoměrné odpisy</t>
  </si>
  <si>
    <t>* zrychlené odpisy</t>
  </si>
  <si>
    <t>* mimořádné odpisy</t>
  </si>
  <si>
    <t>Systém odepisování drobného dlouhodobého majetku</t>
  </si>
  <si>
    <t>Způsob odchýlení od §7 zákona o účetnictví</t>
  </si>
  <si>
    <t>Finanční vyjádření vlivu na</t>
  </si>
  <si>
    <t>majetek a závazky</t>
  </si>
  <si>
    <t>finanční situaci</t>
  </si>
  <si>
    <t>výsledek hospodaření</t>
  </si>
  <si>
    <t>A.</t>
  </si>
  <si>
    <t>B.</t>
  </si>
  <si>
    <t>a</t>
  </si>
  <si>
    <t>I.</t>
  </si>
  <si>
    <t>II.</t>
  </si>
  <si>
    <t>III.</t>
  </si>
  <si>
    <t>( v celých tisících Kč )</t>
  </si>
  <si>
    <t>AKTIVA</t>
  </si>
  <si>
    <t>b</t>
  </si>
  <si>
    <t>Zřizovací výdaje</t>
  </si>
  <si>
    <t>Software</t>
  </si>
  <si>
    <t>Ocenitelná práva</t>
  </si>
  <si>
    <t>Pozemky</t>
  </si>
  <si>
    <t>Samostatné movité věci a soubory movitých věcí</t>
  </si>
  <si>
    <t>Pěstitelské celky trvalých porostů</t>
  </si>
  <si>
    <t>01</t>
  </si>
  <si>
    <t>řád</t>
  </si>
  <si>
    <t>c</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</si>
  <si>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</si>
  <si>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</si>
  <si>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</si>
  <si>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</si>
  <si>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</si>
  <si>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</si>
  <si>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</si>
  <si>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</si>
  <si>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</si>
  <si>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</si>
  <si>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</si>
  <si>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</si>
  <si>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</si>
  <si>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</si>
  <si>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</si>
  <si>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</si>
  <si>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</si>
  <si>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</si>
  <si>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</si>
  <si>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</si>
  <si>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</si>
  <si>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</si>
  <si>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</si>
  <si>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</si>
  <si>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</si>
  <si>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</si>
  <si>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</si>
  <si>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Brutto</t>
  </si>
  <si>
    <t>Korekce</t>
  </si>
  <si>
    <t>Netto</t>
  </si>
  <si>
    <t>období</t>
  </si>
  <si>
    <t>C.</t>
  </si>
  <si>
    <t>D.</t>
  </si>
  <si>
    <t>IV.</t>
  </si>
  <si>
    <t>Materiál</t>
  </si>
  <si>
    <t>Nedokončená výroba a polotovary</t>
  </si>
  <si>
    <t>Výrobky</t>
  </si>
  <si>
    <t>Zboží</t>
  </si>
  <si>
    <t>Poskytnuté zálohy na zásoby</t>
  </si>
  <si>
    <t>Jiné pohledávky</t>
  </si>
  <si>
    <t>Stát - daňové pohledávky</t>
  </si>
  <si>
    <t>Peníze</t>
  </si>
  <si>
    <t>Účty v bankách</t>
  </si>
  <si>
    <t xml:space="preserve">Náklady příštích období </t>
  </si>
  <si>
    <t>Příjmy příštích období</t>
  </si>
  <si>
    <t>Dohadné účty aktivní</t>
  </si>
  <si>
    <t>028</t>
  </si>
  <si>
    <t>029</t>
  </si>
  <si>
    <t>030</t>
  </si>
  <si>
    <t>031</t>
  </si>
  <si>
    <t>032</t>
  </si>
  <si>
    <t>033</t>
  </si>
  <si>
    <t>034</t>
  </si>
  <si>
    <t>035</t>
  </si>
  <si>
    <t>036</t>
  </si>
  <si>
    <t>037</t>
  </si>
  <si>
    <t>038</t>
  </si>
  <si>
    <t>039</t>
  </si>
  <si>
    <t>040</t>
  </si>
  <si>
    <t>041</t>
  </si>
  <si>
    <t>042</t>
  </si>
  <si>
    <t>043</t>
  </si>
  <si>
    <t>044</t>
  </si>
  <si>
    <t>045</t>
  </si>
  <si>
    <t>046</t>
  </si>
  <si>
    <t>048</t>
  </si>
  <si>
    <t>049</t>
  </si>
  <si>
    <t>050</t>
  </si>
  <si>
    <t>051</t>
  </si>
  <si>
    <t>052</t>
  </si>
  <si>
    <t>053</t>
  </si>
  <si>
    <t>054</t>
  </si>
  <si>
    <t>055</t>
  </si>
  <si>
    <t>056</t>
  </si>
  <si>
    <t>057</t>
  </si>
  <si>
    <t>059</t>
  </si>
  <si>
    <t>060</t>
  </si>
  <si>
    <t>V.</t>
  </si>
  <si>
    <t>PASIVA</t>
  </si>
  <si>
    <t>Emisní ážio</t>
  </si>
  <si>
    <t>Ostatní kapitálové fondy</t>
  </si>
  <si>
    <t>Statutární a ostatní fondy</t>
  </si>
  <si>
    <t xml:space="preserve">Nerozdělený zisk minulých let </t>
  </si>
  <si>
    <t>Neuhrazená ztráta minulých let</t>
  </si>
  <si>
    <t>Ostatní rezervy</t>
  </si>
  <si>
    <t>Dlouhodobé přijaté zálohy</t>
  </si>
  <si>
    <t>Dlouhodobé směnky k úhradě</t>
  </si>
  <si>
    <t>061</t>
  </si>
  <si>
    <t>062</t>
  </si>
  <si>
    <t>063</t>
  </si>
  <si>
    <t>064</t>
  </si>
  <si>
    <t>065</t>
  </si>
  <si>
    <t>066</t>
  </si>
  <si>
    <t>067</t>
  </si>
  <si>
    <t>068</t>
  </si>
  <si>
    <t>069</t>
  </si>
  <si>
    <t>070</t>
  </si>
  <si>
    <t>071</t>
  </si>
  <si>
    <t>072</t>
  </si>
  <si>
    <t>073</t>
  </si>
  <si>
    <t>074</t>
  </si>
  <si>
    <t>075</t>
  </si>
  <si>
    <t>077</t>
  </si>
  <si>
    <t>078</t>
  </si>
  <si>
    <t>079</t>
  </si>
  <si>
    <t>080</t>
  </si>
  <si>
    <t>081</t>
  </si>
  <si>
    <t>082</t>
  </si>
  <si>
    <t>083</t>
  </si>
  <si>
    <t>084</t>
  </si>
  <si>
    <t>085</t>
  </si>
  <si>
    <t>086</t>
  </si>
  <si>
    <t>087</t>
  </si>
  <si>
    <t>088</t>
  </si>
  <si>
    <t>089</t>
  </si>
  <si>
    <t>090</t>
  </si>
  <si>
    <t>Závazky k zaměstnancům</t>
  </si>
  <si>
    <t>Stát - daňové závazky a dotace</t>
  </si>
  <si>
    <t>Jiné závazky</t>
  </si>
  <si>
    <t>Bankovní úvěry dlouhodobé</t>
  </si>
  <si>
    <t>Krátkodobé finanční výpomoci</t>
  </si>
  <si>
    <t>Výdaje příštích období</t>
  </si>
  <si>
    <t xml:space="preserve">Výnosy příštích období </t>
  </si>
  <si>
    <t xml:space="preserve">Dohadné účty pasivní </t>
  </si>
  <si>
    <t>091</t>
  </si>
  <si>
    <t>092</t>
  </si>
  <si>
    <t>093</t>
  </si>
  <si>
    <t>094</t>
  </si>
  <si>
    <t>095</t>
  </si>
  <si>
    <t>096</t>
  </si>
  <si>
    <t>098</t>
  </si>
  <si>
    <t>099</t>
  </si>
  <si>
    <t>100</t>
  </si>
  <si>
    <t>104</t>
  </si>
  <si>
    <t>105</t>
  </si>
  <si>
    <t>106</t>
  </si>
  <si>
    <t>107</t>
  </si>
  <si>
    <t>108</t>
  </si>
  <si>
    <t>E.</t>
  </si>
  <si>
    <t>F.</t>
  </si>
  <si>
    <t>G.</t>
  </si>
  <si>
    <t>H.</t>
  </si>
  <si>
    <t>J.</t>
  </si>
  <si>
    <t>+</t>
  </si>
  <si>
    <t>*</t>
  </si>
  <si>
    <t xml:space="preserve">Tržby za prodej zboží </t>
  </si>
  <si>
    <t>Náklady vynaložené na prodané zboží</t>
  </si>
  <si>
    <t>Obchodní marže  (ř. 01-02)</t>
  </si>
  <si>
    <t>Výkony  (ř. 05+06+07)</t>
  </si>
  <si>
    <t>Tržby za prodej vlastních výrobků a služeb</t>
  </si>
  <si>
    <t>Aktivace</t>
  </si>
  <si>
    <t>Výkonová spotřeba   (ř. 09+10)</t>
  </si>
  <si>
    <t>Spotřeba materiálu a energie</t>
  </si>
  <si>
    <t>Služby</t>
  </si>
  <si>
    <t>Přidaná hodnota  (ř. 03+04-08)</t>
  </si>
  <si>
    <t>Osobní náklady</t>
  </si>
  <si>
    <t>Mzdové náklady</t>
  </si>
  <si>
    <t>Odměny členům orgánů společnosti a družstva</t>
  </si>
  <si>
    <t>Sociální náklady</t>
  </si>
  <si>
    <t>Daně a poplatky</t>
  </si>
  <si>
    <t>Ostatní provozní výnosy</t>
  </si>
  <si>
    <t>Ostatní provozní náklady</t>
  </si>
  <si>
    <t>Převod provozních výnosů</t>
  </si>
  <si>
    <t>TEXT</t>
  </si>
  <si>
    <t xml:space="preserve">b  </t>
  </si>
  <si>
    <t>Číslo</t>
  </si>
  <si>
    <t>řádku</t>
  </si>
  <si>
    <t>02</t>
  </si>
  <si>
    <t>03</t>
  </si>
  <si>
    <t>04</t>
  </si>
  <si>
    <t>05</t>
  </si>
  <si>
    <t>06</t>
  </si>
  <si>
    <t>07</t>
  </si>
  <si>
    <t>08</t>
  </si>
  <si>
    <t>09</t>
  </si>
  <si>
    <t>10</t>
  </si>
  <si>
    <t>11</t>
  </si>
  <si>
    <t>12</t>
  </si>
  <si>
    <t>13</t>
  </si>
  <si>
    <t>14</t>
  </si>
  <si>
    <t>15</t>
  </si>
  <si>
    <t>16</t>
  </si>
  <si>
    <t>17</t>
  </si>
  <si>
    <t>sledovaném</t>
  </si>
  <si>
    <t>minulém</t>
  </si>
  <si>
    <t>L.</t>
  </si>
  <si>
    <t>M.</t>
  </si>
  <si>
    <t>P.</t>
  </si>
  <si>
    <t>R.</t>
  </si>
  <si>
    <t>S.</t>
  </si>
  <si>
    <t>T.</t>
  </si>
  <si>
    <t>VIII.</t>
  </si>
  <si>
    <t>IX.</t>
  </si>
  <si>
    <t>X.</t>
  </si>
  <si>
    <t>XI.</t>
  </si>
  <si>
    <t>XII.</t>
  </si>
  <si>
    <t>**</t>
  </si>
  <si>
    <t>***</t>
  </si>
  <si>
    <t>Výnosy z krátkodobého finančního majetku</t>
  </si>
  <si>
    <t>Výnosové úroky</t>
  </si>
  <si>
    <t>Nákladové úroky</t>
  </si>
  <si>
    <t>Ostatní finanční výnosy</t>
  </si>
  <si>
    <t>Ostatní finanční náklady</t>
  </si>
  <si>
    <t>Převod finančních výnosů</t>
  </si>
  <si>
    <t>Převod finančních nákladů</t>
  </si>
  <si>
    <t>Mimořádné výnosy</t>
  </si>
  <si>
    <t>Mimořádné náklady</t>
  </si>
  <si>
    <t>Z.</t>
  </si>
  <si>
    <t>Stav peněžních prostředků a peněžních ekvivalentů na začátku účetního období</t>
  </si>
  <si>
    <t>Čisté zvýšení resp. snížení peněžních prostředků</t>
  </si>
  <si>
    <t>Účetní zisk nebo ztráta z běžné činnosti před zdaněním</t>
  </si>
  <si>
    <t>Úpravy o nepeněžní operace</t>
  </si>
  <si>
    <t>Výnosy z dividend a podílů na zisku</t>
  </si>
  <si>
    <t>Změna stavu zásob</t>
  </si>
  <si>
    <t>Přijaté úroky</t>
  </si>
  <si>
    <t>Peněžní toky z investiční činnosti</t>
  </si>
  <si>
    <t>Příjmy z prodeje stálých aktiv</t>
  </si>
  <si>
    <t>Půjčky a úvěry spřízněným osobám</t>
  </si>
  <si>
    <t xml:space="preserve">Čistý peněžní tok vztahující se k investiční činnosti </t>
  </si>
  <si>
    <t>Peněžní toky z finančních činností</t>
  </si>
  <si>
    <t>Vyplacení podílů na vlastním jmění společníkům</t>
  </si>
  <si>
    <t>Úhrada ztráty společníky</t>
  </si>
  <si>
    <t>Vyplacené dividendy nebo podíly na zisku včetně zaplacené daně</t>
  </si>
  <si>
    <t xml:space="preserve">Čistý peněžní tok vztahující se k finanční činnosti </t>
  </si>
  <si>
    <t>Sídlo :</t>
  </si>
  <si>
    <t>IČO :</t>
  </si>
  <si>
    <t>Stav peněžních prostředků a pen. ekvivalentů na konci účetního období</t>
  </si>
  <si>
    <t>Přímé platby na vrub fondů</t>
  </si>
  <si>
    <t>označ</t>
  </si>
  <si>
    <t>Běžné účetní období</t>
  </si>
  <si>
    <t>ROZVAHA</t>
  </si>
  <si>
    <t>Základní kapitál</t>
  </si>
  <si>
    <t>Označení</t>
  </si>
  <si>
    <t>Převod provozních nákladů</t>
  </si>
  <si>
    <t>Skutečnost v účetním období</t>
  </si>
  <si>
    <t xml:space="preserve"> Označení</t>
  </si>
  <si>
    <t xml:space="preserve">     -splatná</t>
  </si>
  <si>
    <t xml:space="preserve">     -odložená</t>
  </si>
  <si>
    <t>PŘEHLED O PENĚŽNÍCH TOCÍCH</t>
  </si>
  <si>
    <t>( výkaz cash-flow )</t>
  </si>
  <si>
    <t>Poskytnuté zálohy na dlouhodobý nehmotný majetek</t>
  </si>
  <si>
    <t>Jiný dlouhodobý nehmotný majetek</t>
  </si>
  <si>
    <t>Jiný dlouhodobý hmotný majetek</t>
  </si>
  <si>
    <t>Poskytnuté zálohy na dlouhodobý hmotný majetek</t>
  </si>
  <si>
    <t xml:space="preserve">Nehmotné výsledky výzkumu a vývoje </t>
  </si>
  <si>
    <t>Stavby</t>
  </si>
  <si>
    <t>Odpisy  dlouhodobého nehmotného a hmotného majetku</t>
  </si>
  <si>
    <t>Vlastní akcie a vlastní obchodní podíly</t>
  </si>
  <si>
    <t>Nedokončený dlouhodobý nehmotný majetek</t>
  </si>
  <si>
    <t>Poskytnuté zálohy na dlouhodobý finanční majetek</t>
  </si>
  <si>
    <t>Změny základního kapitálu</t>
  </si>
  <si>
    <t>Oceňovací rozdíly z přecenění majetku a závazků</t>
  </si>
  <si>
    <t>Oceňovací rozdíly z přecenění při přeměnách</t>
  </si>
  <si>
    <t>Rezerva na daň z příjmů</t>
  </si>
  <si>
    <t>Výnosy z ostatního dlouhodobého finančního majetku</t>
  </si>
  <si>
    <t>Náklady z finančního majetku</t>
  </si>
  <si>
    <t>K.</t>
  </si>
  <si>
    <t>Q.</t>
  </si>
  <si>
    <t>Finanční výsledek hospodaření</t>
  </si>
  <si>
    <t>Provozní výsledek hospodaření</t>
  </si>
  <si>
    <t>Převod podílu na výsledku hospodaření společníkům (+/-)</t>
  </si>
  <si>
    <t>Peněžní toky z hlavní výdělečné činnosti (provozní činnost)</t>
  </si>
  <si>
    <t xml:space="preserve">Zisk z prodeje stálých aktiv </t>
  </si>
  <si>
    <t>Odpisy stálých aktiv a umořování opravné položky k nabytému majetku</t>
  </si>
  <si>
    <t xml:space="preserve">Změna stavu opravných položek, rezerv </t>
  </si>
  <si>
    <t>Vyúčtované nákladové úroky s vyjímkou kapitalizovaných a vyúčtované výnosové úroky</t>
  </si>
  <si>
    <t>Případné úpravy o ostatní nepěněžní operace</t>
  </si>
  <si>
    <t>Čistý peněžní tok z prov.činnosti před zdaněním, změnami prac. kapitálu a mim.položkami</t>
  </si>
  <si>
    <t>Změny stavu nepěněžních složek pracovního kapitálu</t>
  </si>
  <si>
    <t>Změna stavu pohledávek z provozní činnosti, přechodných účtů aktiv</t>
  </si>
  <si>
    <t>Změna stavu krátkodobých závazků z provozní činnosti, přechodných účtů pasiv</t>
  </si>
  <si>
    <t>Změna stavu krátkodobého finančního majetku nespadajícího do peněžních prostř. a ekvivalentů</t>
  </si>
  <si>
    <t>Čistý peněžní tok z provozní činnosti před zdaněním a mimořádnými položkami</t>
  </si>
  <si>
    <t>Vyplacené úroky s vyjímkou kapitalizovaných</t>
  </si>
  <si>
    <t>Zaplacená daň z příjmů za běžnou činnost a doměrky daně za minulá období</t>
  </si>
  <si>
    <t>Příjmy a výdaje spojené s mimořádným hospodářským výsledkem včetně daně z příjmů</t>
  </si>
  <si>
    <t xml:space="preserve">Čistý peněžní tok z provozní činnosti </t>
  </si>
  <si>
    <t>Výdaje spojené s nabytím stálých aktiv</t>
  </si>
  <si>
    <t>Dopady změn dlouhodobých,resp. krátkodobých závazků</t>
  </si>
  <si>
    <t>Dopady změn vlastního kapitálu na peněžní prostředky a ekvivalenty</t>
  </si>
  <si>
    <t>Zvýšení peněžních prostředků z důvodů zvýšení základního kapitálu, emisního ážia atd.</t>
  </si>
  <si>
    <t>Další vklady peněžních prostředků společníků a akcionářů</t>
  </si>
  <si>
    <t>PŘEHLED O ZMĚNÁCH VLASTNÍHO KAPITÁLU</t>
  </si>
  <si>
    <t>Základní kapitál zapsaný v obchodním rejstříku</t>
  </si>
  <si>
    <t>Počáteční zůstatek</t>
  </si>
  <si>
    <t>Zvýšení</t>
  </si>
  <si>
    <t>Snížení</t>
  </si>
  <si>
    <t>Konečný zůstatek</t>
  </si>
  <si>
    <t>Základní kapitál nezapsaný v obchodním rejstříku</t>
  </si>
  <si>
    <t>Rezervní fondy</t>
  </si>
  <si>
    <t xml:space="preserve">F. </t>
  </si>
  <si>
    <t>Kapitálové fondy</t>
  </si>
  <si>
    <t>Zisk/ztráta za účetní období po zdanění</t>
  </si>
  <si>
    <t>Ostatní fondy ze zisku</t>
  </si>
  <si>
    <t>Rozdíly z přecenění nezahrnuté do hospodářského výsledku</t>
  </si>
  <si>
    <t>XX</t>
  </si>
  <si>
    <t>Celkem</t>
  </si>
  <si>
    <t>Součet A +/- B</t>
  </si>
  <si>
    <t>Součet A +/- B +/- D</t>
  </si>
  <si>
    <t>(BILANCE)</t>
  </si>
  <si>
    <t>Pohledávky za upsaný základní kapitál</t>
  </si>
  <si>
    <t>Goodwill</t>
  </si>
  <si>
    <t>Oceňovací rozdíl k nabytému majetku</t>
  </si>
  <si>
    <t>Podíly v účetních jednotkách pod podstatným vlivem</t>
  </si>
  <si>
    <t>Jiný dlouhodobý finanční majetek</t>
  </si>
  <si>
    <t>Pořizovaný dlouhodobý finanční majetek</t>
  </si>
  <si>
    <t>Pohledávky z obchodních vztahů</t>
  </si>
  <si>
    <t>Pohledávky za společníky, členy družstva  a za účastníky sdružení</t>
  </si>
  <si>
    <t>Odložená daňová pohledávka</t>
  </si>
  <si>
    <t>Sociální zabezpečení a zdravotní pojištění</t>
  </si>
  <si>
    <t>Krátkodobý cenné papíry a podíly</t>
  </si>
  <si>
    <t>Pořizovaný krátkodobý finanční majetek</t>
  </si>
  <si>
    <t>Komplexní náklady příštích období</t>
  </si>
  <si>
    <t>Zákonný rezervní fond / Nedělitelný fond</t>
  </si>
  <si>
    <t xml:space="preserve">Výsledek hospodaření běžného účetního období (+/-) </t>
  </si>
  <si>
    <t>Vlastní akcie a vlastní obchodní podíly (-)</t>
  </si>
  <si>
    <t>Rezervy podle zvláštních právních předpisů</t>
  </si>
  <si>
    <t>Rezerva na důchody a podobné závazky</t>
  </si>
  <si>
    <t>Odložený daňový závazek</t>
  </si>
  <si>
    <t>Dohadné účty pasívní</t>
  </si>
  <si>
    <t>Vydané dluhopisy</t>
  </si>
  <si>
    <t>Závazky z obchodních vztahů</t>
  </si>
  <si>
    <t>Závazky ke společníkům, členům družstva  a k účastníkům sdružení</t>
  </si>
  <si>
    <t>Závazky ze sociálního zabezpečení a zdravotního pojištění</t>
  </si>
  <si>
    <t>Kratkodobé přijaté zálohy</t>
  </si>
  <si>
    <t>Právní forma účetní jednotky :</t>
  </si>
  <si>
    <t>Předmět podnikání nebo jiné činnosti :</t>
  </si>
  <si>
    <t>Okamžik sestavení</t>
  </si>
  <si>
    <t>Podpisový záznam statutárního orgánu nebo fyzické osoby, která je účetní jednotkou</t>
  </si>
  <si>
    <t>Podpisový záznam osoby odpovědné za sestavení účetní závěrky</t>
  </si>
  <si>
    <t>Zpracováno v souladu s vyhláškou č. 500/2002 Sb.</t>
  </si>
  <si>
    <t>Náklady na sociální zabezpečení a zdravotní pojištění</t>
  </si>
  <si>
    <t xml:space="preserve">Tržby z prodeje dlouhodobého majetku </t>
  </si>
  <si>
    <t>Tržby z prodeje materiálu</t>
  </si>
  <si>
    <t>Zůstatková cena prodaného dlouhodobého majetku</t>
  </si>
  <si>
    <t>Změna stavu rezerv a opravných položek v provozní oblasti a komplexních nákladů příštích období</t>
  </si>
  <si>
    <t>Výnosy z přecenění cenných papírů a derivátů</t>
  </si>
  <si>
    <t>Náklady z přecenění cenných papírů a derivátů</t>
  </si>
  <si>
    <t>Změna stavu rezerv a opravných položek ve finanční oblasti</t>
  </si>
  <si>
    <t>Zisk minulých účetních období</t>
  </si>
  <si>
    <t>Ztráta minulých účetních období</t>
  </si>
  <si>
    <t>047</t>
  </si>
  <si>
    <t>097</t>
  </si>
  <si>
    <t>Dlouhodobý majetek (ř. 04 + 13 + 23)</t>
  </si>
  <si>
    <t>Dlouhodobý nehmotný majetek (ř.05 až 12)</t>
  </si>
  <si>
    <t>Dlouhodobý hmotný majetek  (ř.14 až 22)</t>
  </si>
  <si>
    <t>Dlouhodobý finanční majetek  (ř. 24 až 30)</t>
  </si>
  <si>
    <t>Zásoby   (ř.33 až 38)</t>
  </si>
  <si>
    <t>Tržby z prodeje dlouhodobého majetku a materiálu (ř. 20+21 )</t>
  </si>
  <si>
    <t>Zůstatková cena prodaného dlouhodobého majetku a materiálu (ř. 23+24 )</t>
  </si>
  <si>
    <t>Výnosy z dlouhodobého finančního majetku ( ř. 34 + 35 + 36)</t>
  </si>
  <si>
    <t>Daň z příjmů za běžnou činnost   (ř. 50 + 51)</t>
  </si>
  <si>
    <t>Výsledek hospodaření za běžnou činnost  (ř. 30 + 48 - 49)</t>
  </si>
  <si>
    <t>Daň z příjmů z mimořádné činnosti  (ř. 56 + 57)</t>
  </si>
  <si>
    <t>Mimořádný výsledek hospodaření (ř. 53 - 54 -55 )</t>
  </si>
  <si>
    <t>Výsledek hospodaření za účetní období (+/-)  (ř. 52 + 58 - 59)</t>
  </si>
  <si>
    <t>Výsledek hospodaření  před zdaněním (+/-)  (ř. 30 + 48 + 53 - 54)</t>
  </si>
  <si>
    <t>Prodaný materiál</t>
  </si>
  <si>
    <t>Sídlo, bydliště nebo místo podnikání účetní jednotky</t>
  </si>
  <si>
    <t>Obchodní firma nebo jiný název účetní jednotky</t>
  </si>
  <si>
    <t>IČ</t>
  </si>
  <si>
    <t>058</t>
  </si>
  <si>
    <t>076</t>
  </si>
  <si>
    <t>VI</t>
  </si>
  <si>
    <t>VII.</t>
  </si>
  <si>
    <t>N.</t>
  </si>
  <si>
    <t>O.</t>
  </si>
  <si>
    <t>XIII.</t>
  </si>
  <si>
    <t>Nedokončený dlouhodobý hmotný majetek</t>
  </si>
  <si>
    <t>/(ř.11-12-17-18+19-22-25+26-27+(-28)-(-29)/</t>
  </si>
  <si>
    <t xml:space="preserve"> /(ř.31-32+33+37-38+39-40-41+42-43+44-45-(-46)+(-47))/</t>
  </si>
  <si>
    <t>Ostatní dlouhodobé cenné papíry a podíly</t>
  </si>
  <si>
    <t>Změna stavu zásob vlastní činnosti</t>
  </si>
  <si>
    <t>Tržby z prodeje cenných papírů a podílů</t>
  </si>
  <si>
    <t>Prodané cenné papíry a podíly</t>
  </si>
  <si>
    <t>Výnosy z ostatních dlouhodobých cenných papírů a podílů</t>
  </si>
  <si>
    <t>Zpracováno v souladu s vyhláškou č. 500/2002 Sb. ve znění pozdějších předpisů</t>
  </si>
  <si>
    <t>Pohledávky - podstatný vliv</t>
  </si>
  <si>
    <t>Dlouhodobé poskytnuté zálohy</t>
  </si>
  <si>
    <t>Krátkodobé poskytnuté zálohy</t>
  </si>
  <si>
    <t>Časové rozlišení  (ř. 64 až 66)</t>
  </si>
  <si>
    <t>Krátkodobé pohledávky  (ř. 49 až 57)</t>
  </si>
  <si>
    <t>Dlouhodobé pohledávky  (ř. 40 až 47)</t>
  </si>
  <si>
    <t>Oběžná aktiva  (ř. 32 + 39 + 48 + 58)</t>
  </si>
  <si>
    <t>AKTIVA CELKEM (ř. 02 + 03 + 31 + 63)</t>
  </si>
  <si>
    <t>Závazky - podstatný vliv</t>
  </si>
  <si>
    <t>101</t>
  </si>
  <si>
    <t>****</t>
  </si>
  <si>
    <t>Krátkodobý finanční majetek  (ř. 59 až 62)</t>
  </si>
  <si>
    <t xml:space="preserve">Krátkodobé bankovní úvěry </t>
  </si>
  <si>
    <t>ÚČETNÍ ZÁVĚRKA V PLNÉM ROZSAHU</t>
  </si>
  <si>
    <t>Formulář zpracovala ASPEKT HM, daňová, účetní a auditorská kancelář, www.danovapriznani.cz, business.center.cz</t>
  </si>
  <si>
    <t>Mladá a ostatní zvířata a jejich skupiny</t>
  </si>
  <si>
    <t>Dospělá zvířata a jejich skupiny</t>
  </si>
  <si>
    <t>Časté dotazy :</t>
  </si>
  <si>
    <t>Po otevření souboru se mi objevila jen úvodní stránka. Kde najdu listy přiznání ?</t>
  </si>
  <si>
    <t xml:space="preserve">Vlastní přiznání je uloženo na dalších listech excellovského souboru. Listy lze zpravidla vidět jako záložky na spodní liště souboru, v případě tohoto přiznání se další listy jmenují DAP1, DAP2 atd. V případě, že si otevřete soubor přímo vinternetovém prohlížeči, může se stát, že další listy nejsou vidět. Pak můžete buď (1) soubor uložit na svůj počítač a otevřít jej  přímo v Excellu, nebo (2) přeskakovat mezi listy klávesou Ctrl+PageUp a Ctrl+PageDown.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</si>
  <si>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</si>
  <si>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</si>
  <si>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</si>
  <si>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Vyplnil jsem přiznání a vyskočili na mě v jedné buňce křížky. Čím to je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</si>
  <si>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Excell v nějaké buňce očekává číslo a místo něho je vepsaná textová hodnota. Za textovou hodnotu Excell považuje i číslo s vepsanou mezerou. Nikdy proto nepište 1_500, ale vždy v kuse 1500, jakkoli to pak Excell přetransformuje na 1 500.</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</si>
  <si>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</si>
  <si>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</si>
  <si>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VÝKAZ ZISKU A ZTRÁT</t>
  </si>
  <si>
    <t>Rozvaha</t>
  </si>
  <si>
    <t>Výkaz zisků a ztrát</t>
  </si>
  <si>
    <t>Příloha v plném znění</t>
  </si>
  <si>
    <t>Výkay Cash flow</t>
  </si>
  <si>
    <t>Výkaz o změnách vlastního kapitálu</t>
  </si>
  <si>
    <t>Obsah účetní závěrky :</t>
  </si>
  <si>
    <t>strana</t>
  </si>
  <si>
    <t>počet stran</t>
  </si>
  <si>
    <t>Běžným účetním obdobím se rozumí účetní období od</t>
  </si>
  <si>
    <t>Minulým účetním obdobím se rozumí účetní období od</t>
  </si>
  <si>
    <t>do</t>
  </si>
  <si>
    <t>Běžné účetní</t>
  </si>
  <si>
    <t>Minulé účetní</t>
  </si>
  <si>
    <t>Minulé úč.</t>
  </si>
  <si>
    <t>běžném</t>
  </si>
  <si>
    <t>PRO PODNIKATELE ( včetně přílohy )</t>
  </si>
  <si>
    <t>Základní list daňového poplatníka</t>
  </si>
  <si>
    <t>DIČ :</t>
  </si>
  <si>
    <t>FYZICKÁ OSOBA</t>
  </si>
  <si>
    <t>PRÁVNICKÁ OSOBA</t>
  </si>
  <si>
    <t>Jméno :</t>
  </si>
  <si>
    <t>Obchodní firma :</t>
  </si>
  <si>
    <t>Příjmení :</t>
  </si>
  <si>
    <t>Rodné příjmení :</t>
  </si>
  <si>
    <t>Titul :</t>
  </si>
  <si>
    <t>Dodatek obchodní firmy :</t>
  </si>
  <si>
    <t>Datum narození :</t>
  </si>
  <si>
    <t>Rodné číslo :</t>
  </si>
  <si>
    <t>Variabilní symbol u OSSZ :</t>
  </si>
  <si>
    <t xml:space="preserve">SPOLEČNÉ ÚDAJE </t>
  </si>
  <si>
    <t>Sídlo finančního úřadu :</t>
  </si>
  <si>
    <t xml:space="preserve">Zástupce </t>
  </si>
  <si>
    <t>Bydliště /Sídlo právnické osoby</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</si>
  <si>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</si>
  <si>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</si>
  <si>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</si>
  <si>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</si>
  <si>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</si>
  <si>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</si>
  <si>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</si>
  <si>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</si>
  <si>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</si>
  <si>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</si>
  <si>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</si>
  <si>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</si>
  <si>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</si>
  <si>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</si>
  <si>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</si>
  <si>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</si>
  <si>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</si>
  <si>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</si>
  <si>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</si>
  <si>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</si>
  <si>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</si>
  <si>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právnické osoby</t>
  </si>
  <si>
    <t>ohraničenou oblast lze kopírovat do formulářů jiných daňových přiznání</t>
  </si>
  <si>
    <t>políčka této barvy vyplňují jen fyzické osoby</t>
  </si>
  <si>
    <t>vyplnění položek není povinné, může však ulehčit práci</t>
  </si>
  <si>
    <t>políčka této barvy vyplňují všichni</t>
  </si>
  <si>
    <t>Rozdíly z přeměn společností</t>
  </si>
  <si>
    <t>102</t>
  </si>
  <si>
    <t>Česká republika</t>
  </si>
  <si>
    <t>Právní forma :</t>
  </si>
  <si>
    <t>Rozhodující předmět činnosti :</t>
  </si>
  <si>
    <t>Datum vzniku společnosti :</t>
  </si>
  <si>
    <t>Osoby podílející se na základním kapitálu účetní jednotky více než 20%:</t>
  </si>
  <si>
    <t>Jméno fyzické osoby, název právnické osoby</t>
  </si>
  <si>
    <t>Bydliště, sídlo</t>
  </si>
  <si>
    <t>Sledované účetní období</t>
  </si>
  <si>
    <t>Minulé účetní období</t>
  </si>
  <si>
    <t>Podíl</t>
  </si>
  <si>
    <t>tj. %</t>
  </si>
  <si>
    <t>( údaje jsou vyčísleny v celých tisících Kč )</t>
  </si>
  <si>
    <t xml:space="preserve">Datum změny </t>
  </si>
  <si>
    <t xml:space="preserve">Druh změny (dodatku) </t>
  </si>
  <si>
    <t>XXX</t>
  </si>
  <si>
    <t>Organizační struktura účetní jednotky a její  zásadní změny v uplynulém účetním období:</t>
  </si>
  <si>
    <t>Členové statutárních a dozorčích orgánů k rozvahovému dni :</t>
  </si>
  <si>
    <t>Jméno a příjmení</t>
  </si>
  <si>
    <t>Majetková spoluúčast vyšší než 20% :</t>
  </si>
  <si>
    <t>Výše podílu na základním kapitálu</t>
  </si>
  <si>
    <t>Výše vlastního kapitálu</t>
  </si>
  <si>
    <t>Výše hospodář-ského výsledku</t>
  </si>
  <si>
    <t>Účast účetní jednotky ve společnostech, v nichž je účetní jednotka společníkem s neomezeným ručením :</t>
  </si>
  <si>
    <t>Z toho řídících pracovníků</t>
  </si>
  <si>
    <t>Průměrný počet zaměstnanců</t>
  </si>
  <si>
    <t>Osobní náklady celkem</t>
  </si>
  <si>
    <t>Zaměstnanci společnosti celkem</t>
  </si>
  <si>
    <t>Odměny členům statutárních a dozorčích orgánů společnosti</t>
  </si>
  <si>
    <t>Statutární orgány a členové statutárních orgánů</t>
  </si>
  <si>
    <t>Členové dozorčích orgánů</t>
  </si>
  <si>
    <t>Průměrný počet osob</t>
  </si>
  <si>
    <t>Zaměstnanci společnosti včetně řídících pracovníků</t>
  </si>
  <si>
    <t>Statutární orgány a členové statutárních a dozorčích orgánů</t>
  </si>
  <si>
    <t>Druh plnění</t>
  </si>
  <si>
    <t>Statutárních</t>
  </si>
  <si>
    <t>Půjčky a úvěry</t>
  </si>
  <si>
    <t>Důchodové připojištění</t>
  </si>
  <si>
    <t>Jiné</t>
  </si>
  <si>
    <t>Řídících</t>
  </si>
  <si>
    <t>Dozorčích</t>
  </si>
  <si>
    <t>Bezplatné užívání osobního automobilu</t>
  </si>
  <si>
    <t>Životní pojištění</t>
  </si>
  <si>
    <t>Poskytnuté záruky a zajištění</t>
  </si>
  <si>
    <t>Předkládaná účetní závěrka společnosti byla zpracována na základě zákona č. 563/1991 Sb., o účetnictví a na základě opatření Ministerstva financí  ČR, kterými se stanoví postupy účtování a obsah účetní závěrky pro podnikatele.</t>
  </si>
  <si>
    <t>1.1. Zásoby</t>
  </si>
  <si>
    <t>* způsobem A evidence zásob.</t>
  </si>
  <si>
    <t>* způsobem B evidence zásob.</t>
  </si>
  <si>
    <t>Účtování zásob je prováděno :</t>
  </si>
  <si>
    <t>Oceňování zásob vytvořených ve vlastní režii je prováděno :</t>
  </si>
  <si>
    <t>Výdej ze skladu je účtován :</t>
  </si>
  <si>
    <t>Oceňování nakupovaných zásob je prováděno :</t>
  </si>
  <si>
    <t>* ve skutečných pořizovacích cenách zahrnujících cenu pořízení a vedlejší pořizovací náklady ( dopravné, clo, pojistné aj. )</t>
  </si>
  <si>
    <t>* v pořizovacích cenách předem stanovených zahrnujících cenu pořízení a vedlejší pořizovací náklady ( dopravné, clo, pojistné aj. )</t>
  </si>
  <si>
    <t>Ocenění dlouhodobého hmotného i nehmotného majetku vytvořeného vlastní činností</t>
  </si>
  <si>
    <t>* dlouhodobý hmotný majetek byl oceňován vlastními náklady ve složení : přímé náklady + výrobní režie + správní režie</t>
  </si>
  <si>
    <t>* dlouhodobý nehmotný majetek byl oceňován vlastními náklady ve složení : přímé náklady + výrobní režie + správní režie</t>
  </si>
  <si>
    <t>1.2. Dlouhodobý majetek</t>
  </si>
  <si>
    <t>1.3. Cenné papíry a podíly</t>
  </si>
  <si>
    <t>Ocenění cenných papírů a podílů</t>
  </si>
  <si>
    <r>
      <t xml:space="preserve">Příloha je zpracována v souladu s Vyhláškou 500/2002 Sb. Ve znění pozdějších předpisů, kterým se stanoví obsah účetní závěrky pro podnikatele. Údaje přílohy vycházejí z účetních písemností účetní jednotky (účetní doklady, účetní knihy a ostatní účetní písemnosti) a z dalších podkladů, které má účetní jednotka k dispozici. </t>
    </r>
    <r>
      <rPr>
        <b/>
        <i/>
        <sz val="9"/>
        <rFont val="Arial"/>
        <family val="2"/>
      </rPr>
      <t>Hodnotové údaje jsou vykázány v celých tisících Kč, pokud není uvedeno jinak</t>
    </r>
    <r>
      <rPr>
        <i/>
        <sz val="9"/>
        <rFont val="Arial"/>
        <family val="2"/>
      </rPr>
      <t>.</t>
    </r>
  </si>
  <si>
    <r>
      <t xml:space="preserve">1. Popis účetní jednotky </t>
    </r>
    <r>
      <rPr>
        <i/>
        <sz val="10"/>
        <rFont val="Arial"/>
        <family val="2"/>
      </rPr>
      <t>( § 39 odst. 1 Vyhlášky )</t>
    </r>
  </si>
  <si>
    <r>
      <t xml:space="preserve">3. Zaměstnanci společnosti, osobní náklady  </t>
    </r>
    <r>
      <rPr>
        <i/>
        <sz val="11"/>
        <rFont val="Arial"/>
        <family val="2"/>
      </rPr>
      <t>( § 39 odst. 3 Vyhlášky )</t>
    </r>
  </si>
  <si>
    <r>
      <t xml:space="preserve">4. Poskytnutá peněžitá či jiná plnění   </t>
    </r>
    <r>
      <rPr>
        <i/>
        <sz val="11"/>
        <rFont val="Arial"/>
        <family val="2"/>
      </rPr>
      <t>( § 39 odst. 4 Vyhlášky )</t>
    </r>
  </si>
  <si>
    <r>
      <t xml:space="preserve">Výše peněžního a naturálního plnění </t>
    </r>
    <r>
      <rPr>
        <b/>
        <i/>
        <sz val="10"/>
        <rFont val="Arial"/>
        <family val="2"/>
      </rPr>
      <t>stávajícím</t>
    </r>
    <r>
      <rPr>
        <b/>
        <sz val="10"/>
        <rFont val="Arial"/>
        <family val="2"/>
      </rPr>
      <t xml:space="preserve"> členům orgánů</t>
    </r>
  </si>
  <si>
    <r>
      <t xml:space="preserve">1. Způsoby ocenění a odepisování majetku  </t>
    </r>
    <r>
      <rPr>
        <i/>
        <sz val="11"/>
        <rFont val="Arial"/>
        <family val="2"/>
      </rPr>
      <t>( § 39 odst. 5a Vyhlášky )</t>
    </r>
  </si>
  <si>
    <r>
      <t xml:space="preserve"> Ve sledovaném účetním období účetní jednotka oceňovala </t>
    </r>
    <r>
      <rPr>
        <u val="single"/>
        <sz val="9"/>
        <rFont val="Arial"/>
        <family val="2"/>
      </rPr>
      <t>příchovky</t>
    </r>
    <r>
      <rPr>
        <sz val="9"/>
        <rFont val="Arial"/>
        <family val="2"/>
      </rPr>
      <t xml:space="preserve"> zvířat :</t>
    </r>
  </si>
  <si>
    <r>
      <t xml:space="preserve"> Ve sledovaném účetním období účetní jednotka oceňovala </t>
    </r>
    <r>
      <rPr>
        <u val="single"/>
        <sz val="9"/>
        <rFont val="Arial"/>
        <family val="2"/>
      </rPr>
      <t>přírůstky</t>
    </r>
    <r>
      <rPr>
        <sz val="9"/>
        <rFont val="Arial"/>
        <family val="2"/>
      </rPr>
      <t xml:space="preserve"> zvířat :</t>
    </r>
  </si>
  <si>
    <r>
      <t xml:space="preserve">* Odpisový plán účetních odpisů dlouhodobého hmotného majetku sestavila účetní jednotka v interních směrnicích, kde vycházela z předpokládaného opotřebení zařazovaného majetku odpovídajícího běžným podmínkám jeho používání, </t>
    </r>
    <r>
      <rPr>
        <u val="single"/>
        <sz val="9"/>
        <rFont val="Arial"/>
        <family val="2"/>
      </rPr>
      <t>účetní a daňové odpisy se nerovnají.</t>
    </r>
  </si>
  <si>
    <r>
      <t xml:space="preserve">* Odpisový plán účetních odpisů dlouhodobého hmotného majetku účetní jednotka sestavila v interním předpisu tak, že za základ vzala metody používané při vyčíslování daňových odpisů, </t>
    </r>
    <r>
      <rPr>
        <u val="single"/>
        <sz val="9"/>
        <rFont val="Arial"/>
        <family val="2"/>
      </rPr>
      <t>účetní a daňové odpisy se rovnají.</t>
    </r>
  </si>
  <si>
    <r>
      <t>* Odpisový plán účetních odpisů dlouhodobého nehmotného majetku vycházel z ustanovení § 28 odst. 3 zákona č.563/1991 Sb., o účetnictví. Dodržuje se zásada jeho odepsání v účetnictví nejdéle na pět let od jeho pořízení,</t>
    </r>
    <r>
      <rPr>
        <u val="single"/>
        <sz val="9"/>
        <rFont val="Arial"/>
        <family val="2"/>
      </rPr>
      <t xml:space="preserve"> účetní a daňové odpisy se nerovnají.</t>
    </r>
  </si>
  <si>
    <r>
      <t xml:space="preserve">* Odpisový plán účetních odpisů dlouhodobého nehmotného majetku účetní jednotka sestavila v interním předpisu tak, že za základ vzala metody používané při vyčíslování daňových odpisů, </t>
    </r>
    <r>
      <rPr>
        <u val="single"/>
        <sz val="9"/>
        <rFont val="Arial"/>
        <family val="2"/>
      </rPr>
      <t>účetní a daňové odpisy se rovnají.</t>
    </r>
  </si>
  <si>
    <r>
      <t xml:space="preserve">2. Odchylky od metod dle § 7 zákona o účetnictví  </t>
    </r>
    <r>
      <rPr>
        <i/>
        <sz val="11"/>
        <rFont val="Arial"/>
        <family val="2"/>
      </rPr>
      <t>( § 39 odst. 5b Vyhlášky )</t>
    </r>
  </si>
  <si>
    <t>Způsob stanovení OP</t>
  </si>
  <si>
    <t>Druh opravné položky / oprávky</t>
  </si>
  <si>
    <t>Zdroj informací výpočtu OP</t>
  </si>
  <si>
    <t>Opravné položky k:</t>
  </si>
  <si>
    <t>Tvorba</t>
  </si>
  <si>
    <t>Zúčtování</t>
  </si>
  <si>
    <t>- dlouhodobému  majetku</t>
  </si>
  <si>
    <t>- zásobám</t>
  </si>
  <si>
    <t>- finančnímu majetku</t>
  </si>
  <si>
    <t>- pohledávkám - zákonné</t>
  </si>
  <si>
    <t>- pohledávkám - ostatní</t>
  </si>
  <si>
    <t>Při přepočtu cizích měn na českou měnu používá společnost:</t>
  </si>
  <si>
    <t>* denní kurs vyhlášený ČNB a platný v den uskutečnění účetního případu.</t>
  </si>
  <si>
    <t>* měsíční kurs vyhlášený ČNB vždy první pracovní den daného měsíce.</t>
  </si>
  <si>
    <t>* čtvrtletní kurs vyhlášený ČNB vždy první pracovní den daného kalendářního čtvrtletí.</t>
  </si>
  <si>
    <t xml:space="preserve">Změny a dodatky provedené v běžném účetním období v obchodním rejstříku: </t>
  </si>
  <si>
    <t>* tyto účetní případy se v běžném účetním období u účetní jednotky nevyskytly.</t>
  </si>
  <si>
    <t>* Tyto účetní případy se v běžném účetním období u účetní jednotky nevyskytly.</t>
  </si>
  <si>
    <t xml:space="preserve">Při stanovení reálné hodnoty majetku a závazků byly použity tyto metody : </t>
  </si>
  <si>
    <t>A. Obecné údaje</t>
  </si>
  <si>
    <r>
      <t xml:space="preserve">3. Způsoby korekcí oceňování aktiv  </t>
    </r>
    <r>
      <rPr>
        <i/>
        <sz val="11"/>
        <rFont val="Arial"/>
        <family val="2"/>
      </rPr>
      <t>( § 39 odst. 5c Vyhlášky )</t>
    </r>
  </si>
  <si>
    <t>3.1. Opravné položky a oprávky k majetku</t>
  </si>
  <si>
    <t>3.2. Přepočet cizích měn na českou měnu</t>
  </si>
  <si>
    <t>3.3. Stanovení reálné hodnoty majetku a závazků oceňovaných reálnou hodnotou, změny reálných hodnot</t>
  </si>
  <si>
    <r>
      <t>B. Používané účetní metody, obecné účetní zásady  a způsoby oceňování</t>
    </r>
    <r>
      <rPr>
        <b/>
        <i/>
        <sz val="11"/>
        <rFont val="Arial"/>
        <family val="2"/>
      </rPr>
      <t xml:space="preserve"> </t>
    </r>
    <r>
      <rPr>
        <i/>
        <sz val="11"/>
        <rFont val="Arial"/>
        <family val="2"/>
      </rPr>
      <t>( § 39 odst. 5 Vyhlášky )</t>
    </r>
  </si>
  <si>
    <r>
      <t xml:space="preserve">C. Doplňující údaje k Rozvaze a k Výkazu zisků a ztrát </t>
    </r>
    <r>
      <rPr>
        <b/>
        <i/>
        <sz val="11"/>
        <rFont val="Arial"/>
        <family val="2"/>
      </rPr>
      <t xml:space="preserve"> </t>
    </r>
    <r>
      <rPr>
        <i/>
        <sz val="11"/>
        <rFont val="Arial"/>
        <family val="2"/>
      </rPr>
      <t>( § 39 odst. 6 až 12 Vyhlášky )</t>
    </r>
  </si>
  <si>
    <t>1.1. Doměrky daně z příjmů za minulá účetní období splatné v běžném účetním období</t>
  </si>
  <si>
    <t>Důvod doměrku</t>
  </si>
  <si>
    <t>Výše doměrku</t>
  </si>
  <si>
    <t>Zdaňovací období</t>
  </si>
  <si>
    <t>1.2. Rozpis odloženého daňového závazku nebo pohledávky</t>
  </si>
  <si>
    <t>* roční kurs vyhlášený ČNB vždy první pracovní den běžného účetního období.</t>
  </si>
  <si>
    <r>
      <t xml:space="preserve">2. Důležité údaje týkající se majetku a závazků </t>
    </r>
    <r>
      <rPr>
        <i/>
        <sz val="11"/>
        <rFont val="Arial"/>
        <family val="2"/>
      </rPr>
      <t>( § 39 odst. 7 Vyhlášky )</t>
    </r>
  </si>
  <si>
    <t>Pronajatý majetek</t>
  </si>
  <si>
    <t>Účetní hodnota</t>
  </si>
  <si>
    <t>účetní hodnota</t>
  </si>
  <si>
    <t>doba pronájmu</t>
  </si>
  <si>
    <t>Zatížený majetek</t>
  </si>
  <si>
    <t>Způsob zatížení</t>
  </si>
  <si>
    <t>Ukončení zajištění</t>
  </si>
  <si>
    <t>Výše jištěného závazku</t>
  </si>
  <si>
    <t>Druh závazků</t>
  </si>
  <si>
    <t>výše závazků</t>
  </si>
  <si>
    <t>splatnost závazků</t>
  </si>
  <si>
    <t>Věřitel</t>
  </si>
  <si>
    <t>Obsah změny</t>
  </si>
  <si>
    <t>Datum změny</t>
  </si>
  <si>
    <t>Vliv na rozvahu</t>
  </si>
  <si>
    <t>Vliv na výkaz zisku a ztrát</t>
  </si>
  <si>
    <t>Ohodnocení změny</t>
  </si>
  <si>
    <t>Celková výše závazků</t>
  </si>
  <si>
    <t>Drobný dlouhodobý hmotný majetek</t>
  </si>
  <si>
    <t>Drobný dlouhodobý nehmotný majetek</t>
  </si>
  <si>
    <t>Druh majetku</t>
  </si>
  <si>
    <t>3.2. Tržní hodnota drobného dlouhodobého hmotného a nehmotného majetku</t>
  </si>
  <si>
    <r>
      <t xml:space="preserve">3. Informace, které nejsou vykázány v rozvaze </t>
    </r>
    <r>
      <rPr>
        <i/>
        <sz val="11"/>
        <rFont val="Arial"/>
        <family val="2"/>
      </rPr>
      <t>( § 39 odst. 9 Vyhlášky )</t>
    </r>
  </si>
  <si>
    <t>4.1. Zvláštní transakce provedené mezi účetní jednotkou a většinovými akcionáři</t>
  </si>
  <si>
    <t>Popis transakce</t>
  </si>
  <si>
    <t>Jméno většinové akcionáře</t>
  </si>
  <si>
    <t>Finanční ohodnocení</t>
  </si>
  <si>
    <t>Jméno člena orgánu</t>
  </si>
  <si>
    <t>4.3. Celkové náklady na odměny statutárnímu auditorovi</t>
  </si>
  <si>
    <t>Celková výše nákladů</t>
  </si>
  <si>
    <t>Výše odměny na :</t>
  </si>
  <si>
    <t>povinný audit účetní závěrky</t>
  </si>
  <si>
    <t>jiné ověřovací služby</t>
  </si>
  <si>
    <t>daňové poradenství</t>
  </si>
  <si>
    <t>jiné neauditorské služby</t>
  </si>
  <si>
    <t>4.4. Členění tržeb z prodeje zboží, služeb a výrobků v členění podle druhů činností</t>
  </si>
  <si>
    <t>Druh činnosti</t>
  </si>
  <si>
    <t>zboží</t>
  </si>
  <si>
    <t xml:space="preserve">služby </t>
  </si>
  <si>
    <t>výrobky</t>
  </si>
  <si>
    <t>Ostatní státy Evropské unie</t>
  </si>
  <si>
    <t>Evropa mimo Evropskou unii</t>
  </si>
  <si>
    <t>Ostatní svět mimo Evropu</t>
  </si>
  <si>
    <t xml:space="preserve">Vedení společnosti a hlavní provozovna se nachází na adrese ????. Společnost má pobočky na adresách ????. Ke své činnosti však využívá obchodní zástupce, kteří jsou rozmístěni po celém území České republiky. 
</t>
  </si>
  <si>
    <t>uveďte seznam těchto dohod????</t>
  </si>
  <si>
    <t>* metodou FIFO.</t>
  </si>
  <si>
    <t>* skladovými cenami.</t>
  </si>
  <si>
    <t>* průměrnými cenami.</t>
  </si>
  <si>
    <t>* jiným způsobem.</t>
  </si>
  <si>
    <t>* ve skutečných výrobních nákladech zahrnujících přímé náklady a výrobní režii.</t>
  </si>
  <si>
    <t>* v předem stanovených nákladech zahrnujících přímé náklady a výrobní režii.</t>
  </si>
  <si>
    <t>* cenami pořízení.</t>
  </si>
  <si>
    <t>* jinak.</t>
  </si>
  <si>
    <t>* Drobný dlouhodobý hmotný majetek od ????  Kč do 40.000,- Kč se účtuje na účet 02x - Drobný dlouhodobý hmotný majetek a je po zařazení do používání odepisován ???? roky ve výši ???? % ročně.</t>
  </si>
  <si>
    <t>* Drobný dlouhodobý hmotný majetek do ????,- Kč je veden jako zásoba a je účtován do nákladů společnosti při zařazení do používání na účet 501 - Spotřeba materiálu.</t>
  </si>
  <si>
    <t>Formulář je určen výhradně pro Microsoft Excel. V ostatních obdobných programech nemusí fungovat správně !</t>
  </si>
  <si>
    <t>omezená verze</t>
  </si>
  <si>
    <t>Formulář obsahuje komplexní účetní závěrku pro podnikatele v plném rozsahu platnou pro účetní období končící v kalendářním roce 2010. Skládá se z rozvahy, výsledovky, přílohy k účetní závěrce, výkazu cash flow a výkazu změn vlastního kapitálu.  Formulář je omezen, je určen pro podnikatele, jejichž souhrn aktiv k rozvahovému dni nepřesáhne 800.000,- Kč a jejichž obrat za účetní období nepřesáhne 400.000,- Kč.</t>
  </si>
  <si>
    <t>PASIVA CELKEM   (ř. 68 + 86 + 119)</t>
  </si>
  <si>
    <t>Základní kapitál (ř. 70 až  72)</t>
  </si>
  <si>
    <t>Vlastní kapitál   (ř. 69 + 73 + 79 + 82 + 85)</t>
  </si>
  <si>
    <t>4.5. Členění tržeb z prodeje zboží, služeb a výrobků v členění podle zeměpisného umístění trhů</t>
  </si>
  <si>
    <t>2. Majetková či smluvní spoluúčast účetní jednotky v jiných ( dceřiných ) společnostech  ( § 39 odst. 2 Vyhlášky )</t>
  </si>
  <si>
    <t>Obchodní firma dceřiné společnosti</t>
  </si>
  <si>
    <t>Sídlo dceřiné společnosti</t>
  </si>
  <si>
    <t>Právní forma dceřiné společnosti</t>
  </si>
  <si>
    <t>Dohody mezi společníky dceřiných společností, které zakládají rozhodovací práva bez ohledu na výši podílu; Ovládací smlouvy nebo smlouvy o převodech zisku</t>
  </si>
  <si>
    <t xml:space="preserve">Komentář k tabulce : </t>
  </si>
  <si>
    <t>sestavená v souladu se zákonem č. 563/1991 Sb. o účetnictví, ve znění pozdějších předpisů, s vyhláškou č. 500/2002 Sb. ve znění pozdějších předpisů a s Českými účetními standardy pro podnikatele</t>
  </si>
  <si>
    <r>
      <t xml:space="preserve">Výše peněžního a naturálního plnění </t>
    </r>
    <r>
      <rPr>
        <b/>
        <i/>
        <sz val="10"/>
        <rFont val="Arial"/>
        <family val="2"/>
      </rPr>
      <t>bývalým</t>
    </r>
    <r>
      <rPr>
        <b/>
        <sz val="10"/>
        <rFont val="Arial"/>
        <family val="2"/>
      </rPr>
      <t xml:space="preserve"> členům orgánů</t>
    </r>
  </si>
  <si>
    <t>Aktiva i pasiva v cizích měnách vykázaná k rozvahovému dni byla přepočtena kursem ČNB platným k rozvahovému dni.</t>
  </si>
  <si>
    <t>3.1. Celková výše závazků, které nejsou vykázány v rozvaze</t>
  </si>
  <si>
    <t>4.2. Zvláštní transakce provedené mezi účetní jednotkou a členy správních, dozorčích a řídících orgánů</t>
  </si>
  <si>
    <t>Podíly - ovládaná osoba</t>
  </si>
  <si>
    <t>Půjčky a úvěry - ovládaná nebo ovládající osoba, podstatný vliv</t>
  </si>
  <si>
    <t>Pohledávky - ovládaná nebo ovládající osoba</t>
  </si>
  <si>
    <t>Závazky - ovládaná nebo ovládající osoba</t>
  </si>
  <si>
    <t>Výnosy z podílů v ovládaných osobách a v účetních jednotkách pod podstatným vlivem</t>
  </si>
  <si>
    <t>Závazky z titulu celních nedoplatků</t>
  </si>
  <si>
    <t xml:space="preserve">2.1. Pohledávky po lhůtě splatnosti </t>
  </si>
  <si>
    <t xml:space="preserve">2.2. Závazky po lhůtě splatnosti </t>
  </si>
  <si>
    <t xml:space="preserve">2.3. Dlouhodobé závazky ve lhůtě splatnosti </t>
  </si>
  <si>
    <t>2.4. Dlouhodobé pronájmy majetku</t>
  </si>
  <si>
    <t>2.5. Majetek zatížený zástavním právem nebo věcným břemenem</t>
  </si>
  <si>
    <t>2.6. Penzijní závazky</t>
  </si>
  <si>
    <t>2.7. Závazky vůči jednotkám v konsolidačním celku</t>
  </si>
  <si>
    <t>2.8. Významné události, které nastaly mezi rozvahovým dnem a okamžikem sestavení účetní závěrky</t>
  </si>
  <si>
    <r>
      <t xml:space="preserve">4. Další povinné informace </t>
    </r>
    <r>
      <rPr>
        <i/>
        <sz val="11"/>
        <rFont val="Arial"/>
        <family val="2"/>
      </rPr>
      <t>( § 39 odst. 10 až 14 Vyhlášky )</t>
    </r>
  </si>
  <si>
    <t>4.6. Zřizovací výdaje</t>
  </si>
  <si>
    <t xml:space="preserve">4.7. Informace o trvání předpokladu nepřetržitého pokračování činnosti účetní jednotky </t>
  </si>
  <si>
    <t>* Předpoklad nepřetržitého pokračování činnosti účetní jednotky byl v účetnictví účetní jednotky použit a ke dni zpracování účetní závěrky nejsou účetní jednotce známy žádné informace, které by nasvědčovaly tomu, že účetní jednotka nemusí být schopna nepřetržtě pokračovat ve své činnosti a že by v důsledku toho by byla ohrožena schopnost plnit své závazky.</t>
  </si>
  <si>
    <t xml:space="preserve">Informace nasvědčující porušení předpokladu pokračování činnosti účetní jednotky </t>
  </si>
  <si>
    <t xml:space="preserve">Opatření nebo návrhy řešení </t>
  </si>
  <si>
    <t>Pokud dojde k překročených nastavených mezí, v některých polích se objeví text LIMIT, následkem čehož přestane formulář pracovat korektně.</t>
  </si>
  <si>
    <t xml:space="preserve">Nejjednodušeji lze formulář vytisknout tak, že tisknete list po listu. Chcete-li vytisnout celý formulář najednou, zvolte ve volbě Tisk volbu Celý sešit a vyberte příslušné stránky. Formuláře jsou optimalizovány pro tiskárny HP 4 L, HP 5 L, HP 199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přenastavení pro potřeby Vaší tiskárny.
</t>
  </si>
  <si>
    <t>formulář je platný pro účetní období končící v roce 2012</t>
  </si>
  <si>
    <t>ke dni 31. prosince 2012</t>
  </si>
  <si>
    <t>Kapitálové fondy   (ř. 74 až 79)</t>
  </si>
  <si>
    <t>Rozdíly z ocenění při přeměnách společností</t>
  </si>
  <si>
    <t>Rezervní fondy, nedělitelný fond  a ostatní fondy ze zisku  (ř. 81 + 82)</t>
  </si>
  <si>
    <t>Výsledek hospodáření minulých let  (ř. 84 až 86)</t>
  </si>
  <si>
    <t>Jiný výsledek hospodaření minulých let</t>
  </si>
  <si>
    <t>/ř.01 - (+ 69 + 73 + 79 + 83 + 88 + 121)/</t>
  </si>
  <si>
    <t>Cizí zdroje      (ř. 89 + 94 + 105 + 117)</t>
  </si>
  <si>
    <t>Rezervy   (ř. 90 až 93)</t>
  </si>
  <si>
    <t>Dlouhodobé závazky  (ř. 95 až 104)</t>
  </si>
  <si>
    <t>103</t>
  </si>
  <si>
    <t>Krátkodobé závazky  (ř. 106 až 116)</t>
  </si>
  <si>
    <t>Bankovní úvěry a výpomoci  (ř. 118 až 120)</t>
  </si>
  <si>
    <t>Časové rozlišení  (ř. 122 + 123)</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</si>
</sst>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d\.\ mmmm\ yyyy"/>
    <numFmt numFmtId="168" formatCode="[&lt;=9999999]###\ ##\ ##;##\ ##\ ##\ ##"/>
    <numFmt numFmtId="169" formatCode="[$-405]d\.\ mmmm\ yyyy"/>
    <numFmt numFmtId="170" formatCode="[$-405]d\.\ mmmm\ yyyy;@"/>
    <numFmt numFmtId="171" formatCode="&quot;Yes&quot;;&quot;Yes&quot;;&quot;No&quot;"/>
    <numFmt numFmtId="172" formatCode="&quot;True&quot;;&quot;True&quot;;&quot;False&quot;"/>
    <numFmt numFmtId="173" formatCode="&quot;On&quot;;&quot;On&quot;;&quot;Off&quot;"/>
    <numFmt numFmtId="174" formatCode="d/m/yyyy;@"/>
    <numFmt numFmtId="175" formatCode="0.0%"/>
    <numFmt numFmtId="176" formatCode="dd/mm/yy;@"/>
  </numFmts>
  <fonts count="66">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2"/>
      <name val="Arial CE"/>
      <family val="0"/>
    </font>
    <font>
      <sz val="8"/>
      <name val="Arial CE"/>
      <family val="0"/>
    </font>
    <font>
      <b/>
      <sz val="14"/>
      <name val="Arial CE"/>
      <family val="0"/>
    </font>
    <font>
      <b/>
      <sz val="10"/>
      <name val="Arial CE"/>
      <family val="0"/>
    </font>
    <font>
      <sz val="8"/>
      <name val="Arial"/>
      <family val="0"/>
    </font>
    <font>
      <i/>
      <sz val="8"/>
      <name val="Arial CE"/>
      <family val="0"/>
    </font>
    <font>
      <sz val="9"/>
      <name val="Arial CE"/>
      <family val="2"/>
    </font>
    <font>
      <b/>
      <sz val="14"/>
      <name val="Arial"/>
      <family val="2"/>
    </font>
    <font>
      <b/>
      <u val="single"/>
      <sz val="8"/>
      <name val="Arial CE"/>
      <family val="0"/>
    </font>
    <font>
      <b/>
      <u val="single"/>
      <sz val="10"/>
      <name val="Arial"/>
      <family val="0"/>
    </font>
    <font>
      <sz val="9"/>
      <name val="Arial"/>
      <family val="0"/>
    </font>
    <font>
      <b/>
      <sz val="9"/>
      <name val="Arial CE"/>
      <family val="2"/>
    </font>
    <font>
      <b/>
      <i/>
      <u val="single"/>
      <sz val="8"/>
      <name val="Arial CE"/>
      <family val="0"/>
    </font>
    <font>
      <b/>
      <sz val="9"/>
      <name val="Arial"/>
      <family val="0"/>
    </font>
    <font>
      <b/>
      <u val="single"/>
      <sz val="8"/>
      <name val="Arial"/>
      <family val="0"/>
    </font>
    <font>
      <b/>
      <i/>
      <sz val="9"/>
      <name val="Arial CE"/>
      <family val="0"/>
    </font>
    <font>
      <sz val="12"/>
      <name val="Arial"/>
      <family val="2"/>
    </font>
    <font>
      <b/>
      <sz val="24"/>
      <name val="Arial CE"/>
      <family val="0"/>
    </font>
    <font>
      <b/>
      <u val="single"/>
      <sz val="14"/>
      <name val="Arial CE"/>
      <family val="0"/>
    </font>
    <font>
      <u val="single"/>
      <sz val="10"/>
      <color indexed="12"/>
      <name val="Arial"/>
      <family val="0"/>
    </font>
    <font>
      <u val="single"/>
      <sz val="10"/>
      <color indexed="36"/>
      <name val="Arial"/>
      <family val="0"/>
    </font>
    <font>
      <i/>
      <sz val="8"/>
      <name val="Arial"/>
      <family val="2"/>
    </font>
    <font>
      <sz val="12"/>
      <name val="Arial CE"/>
      <family val="0"/>
    </font>
    <font>
      <i/>
      <sz val="12"/>
      <name val="Arial"/>
      <family val="2"/>
    </font>
    <font>
      <b/>
      <sz val="20"/>
      <name val="Arial"/>
      <family val="2"/>
    </font>
    <font>
      <sz val="20"/>
      <name val="Arial"/>
      <family val="2"/>
    </font>
    <font>
      <i/>
      <u val="single"/>
      <sz val="10"/>
      <name val="Arial"/>
      <family val="2"/>
    </font>
    <font>
      <b/>
      <i/>
      <u val="single"/>
      <sz val="8"/>
      <name val="Arial"/>
      <family val="2"/>
    </font>
    <font>
      <b/>
      <sz val="8"/>
      <name val="Tahoma"/>
      <family val="0"/>
    </font>
    <font>
      <sz val="8"/>
      <name val="Tahoma"/>
      <family val="0"/>
    </font>
    <font>
      <sz val="10"/>
      <name val="Times New Roman"/>
      <family val="1"/>
    </font>
    <font>
      <sz val="11"/>
      <name val="Arial"/>
      <family val="0"/>
    </font>
    <font>
      <b/>
      <sz val="11"/>
      <name val="Arial"/>
      <family val="2"/>
    </font>
    <font>
      <i/>
      <sz val="9"/>
      <name val="Arial"/>
      <family val="2"/>
    </font>
    <font>
      <b/>
      <i/>
      <sz val="11"/>
      <name val="Arial"/>
      <family val="2"/>
    </font>
    <font>
      <b/>
      <i/>
      <sz val="9"/>
      <name val="Arial"/>
      <family val="2"/>
    </font>
    <font>
      <i/>
      <sz val="9"/>
      <name val="Arial CE"/>
      <family val="0"/>
    </font>
    <font>
      <b/>
      <u val="single"/>
      <sz val="11"/>
      <name val="Arial"/>
      <family val="2"/>
    </font>
    <font>
      <u val="single"/>
      <sz val="11"/>
      <name val="Arial"/>
      <family val="2"/>
    </font>
    <font>
      <i/>
      <sz val="11"/>
      <name val="Arial"/>
      <family val="2"/>
    </font>
    <font>
      <sz val="14"/>
      <name val="Arial"/>
      <family val="2"/>
    </font>
    <font>
      <b/>
      <sz val="8"/>
      <name val="Arial"/>
      <family val="2"/>
    </font>
    <font>
      <u val="single"/>
      <sz val="9"/>
      <name val="Arial"/>
      <family val="2"/>
    </font>
    <font>
      <b/>
      <u val="single"/>
      <sz val="14"/>
      <color indexed="12"/>
      <name val="Arial"/>
      <family val="2"/>
    </font>
    <font>
      <sz val="11"/>
      <color indexed="63"/>
      <name val="Calibri"/>
      <family val="2"/>
    </font>
    <font>
      <sz val="11"/>
      <color indexed="9"/>
      <name val="Calibri"/>
      <family val="2"/>
    </font>
    <font>
      <b/>
      <sz val="11"/>
      <color indexed="63"/>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sz val="11"/>
      <color indexed="10"/>
      <name val="Calibri"/>
      <family val="2"/>
    </font>
    <font>
      <sz val="11"/>
      <color indexed="17"/>
      <name val="Calibri"/>
      <family val="2"/>
    </font>
    <font>
      <sz val="11"/>
      <color indexed="62"/>
      <name val="Calibri"/>
      <family val="2"/>
    </font>
    <font>
      <b/>
      <sz val="11"/>
      <color indexed="10"/>
      <name val="Calibri"/>
      <family val="2"/>
    </font>
    <font>
      <i/>
      <sz val="11"/>
      <color indexed="23"/>
      <name val="Calibri"/>
      <family val="2"/>
    </font>
  </fonts>
  <fills count="27">
    <fill>
      <patternFill/>
    </fill>
    <fill>
      <patternFill patternType="gray125"/>
    </fill>
    <fill>
      <patternFill patternType="solid">
        <fgColor indexed="44"/>
        <bgColor indexed="64"/>
      </patternFill>
    </fill>
    <fill>
      <patternFill patternType="solid">
        <fgColor indexed="8"/>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45"/>
        <bgColor indexed="64"/>
      </patternFill>
    </fill>
    <fill>
      <patternFill patternType="solid">
        <fgColor indexed="8"/>
        <bgColor indexed="64"/>
      </patternFill>
    </fill>
    <fill>
      <patternFill patternType="solid">
        <fgColor indexed="43"/>
        <bgColor indexed="64"/>
      </patternFill>
    </fill>
    <fill>
      <patternFill patternType="solid">
        <fgColor indexed="24"/>
        <bgColor indexed="64"/>
      </patternFill>
    </fill>
    <fill>
      <patternFill patternType="solid">
        <fgColor indexed="31"/>
        <bgColor indexed="64"/>
      </patternFill>
    </fill>
  </fills>
  <borders count="144">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56"/>
      </top>
      <bottom style="double">
        <color indexed="56"/>
      </bottom>
    </border>
    <border>
      <left>
        <color indexed="63"/>
      </left>
      <right>
        <color indexed="63"/>
      </right>
      <top>
        <color indexed="63"/>
      </top>
      <bottom style="medium">
        <color indexed="27"/>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style="thin"/>
      <right style="thin"/>
      <top style="medium"/>
      <bottom>
        <color indexed="63"/>
      </bottom>
    </border>
    <border>
      <left style="thin"/>
      <right style="medium"/>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medium"/>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style="thin"/>
      <top style="medium"/>
      <bottom style="thin"/>
    </border>
    <border>
      <left style="thin"/>
      <right style="medium"/>
      <top style="thin"/>
      <bottom style="thin"/>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thin"/>
      <bottom style="thin"/>
    </border>
    <border>
      <left style="thin"/>
      <right style="thin"/>
      <top style="thin"/>
      <bottom>
        <color indexed="63"/>
      </bottom>
    </border>
    <border>
      <left>
        <color indexed="63"/>
      </left>
      <right>
        <color indexed="63"/>
      </right>
      <top>
        <color indexed="63"/>
      </top>
      <bottom style="hair"/>
    </border>
    <border>
      <left>
        <color indexed="63"/>
      </left>
      <right>
        <color indexed="63"/>
      </right>
      <top style="hair"/>
      <bottom style="hair"/>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style="thin"/>
      <top>
        <color indexed="63"/>
      </top>
      <bottom>
        <color indexed="63"/>
      </bottom>
    </border>
    <border>
      <left style="thin"/>
      <right style="medium"/>
      <top style="medium"/>
      <bottom style="thin"/>
    </border>
    <border>
      <left>
        <color indexed="63"/>
      </left>
      <right style="thin"/>
      <top>
        <color indexed="63"/>
      </top>
      <bottom style="thin"/>
    </border>
    <border>
      <left>
        <color indexed="63"/>
      </left>
      <right>
        <color indexed="63"/>
      </right>
      <top style="medium"/>
      <bottom>
        <color indexed="63"/>
      </bottom>
    </border>
    <border>
      <left style="thin"/>
      <right style="thin"/>
      <top>
        <color indexed="63"/>
      </top>
      <bottom style="thin"/>
    </border>
    <border>
      <left>
        <color indexed="63"/>
      </left>
      <right style="thin"/>
      <top style="thin"/>
      <bottom>
        <color indexed="63"/>
      </bottom>
    </border>
    <border>
      <left style="medium"/>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uble"/>
      <right style="thin"/>
      <top style="thin"/>
      <bottom>
        <color indexed="63"/>
      </bottom>
    </border>
    <border>
      <left style="thin"/>
      <right style="double"/>
      <top style="thin"/>
      <bottom>
        <color indexed="63"/>
      </bottom>
    </border>
    <border>
      <left style="thin"/>
      <right style="thin"/>
      <top style="thin"/>
      <bottom style="double"/>
    </border>
    <border>
      <left style="thin"/>
      <right style="medium"/>
      <top style="thin"/>
      <bottom style="double"/>
    </border>
    <border>
      <left style="medium"/>
      <right style="thin"/>
      <top>
        <color indexed="63"/>
      </top>
      <bottom style="thin"/>
    </border>
    <border>
      <left style="thin"/>
      <right style="medium"/>
      <top>
        <color indexed="63"/>
      </top>
      <bottom style="thin"/>
    </border>
    <border>
      <left style="medium"/>
      <right style="thin"/>
      <top style="medium"/>
      <bottom>
        <color indexed="63"/>
      </bottom>
    </border>
    <border>
      <left style="medium"/>
      <right style="thin"/>
      <top style="double"/>
      <bottom style="thin"/>
    </border>
    <border>
      <left style="thin"/>
      <right style="thin"/>
      <top style="double"/>
      <bottom style="thin"/>
    </border>
    <border>
      <left style="thin"/>
      <right style="medium"/>
      <top style="double"/>
      <bottom style="thin"/>
    </border>
    <border>
      <left style="double"/>
      <right style="thin"/>
      <top style="double"/>
      <bottom style="thin"/>
    </border>
    <border>
      <left style="thin"/>
      <right style="double"/>
      <top style="double"/>
      <bottom style="thin"/>
    </border>
    <border>
      <left>
        <color indexed="63"/>
      </left>
      <right style="thin"/>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double"/>
      <top style="thin"/>
      <bottom style="double"/>
    </border>
    <border>
      <left>
        <color indexed="63"/>
      </left>
      <right style="thin"/>
      <top style="thin"/>
      <bottom style="double"/>
    </border>
    <border>
      <left style="double"/>
      <right style="thin"/>
      <top>
        <color indexed="63"/>
      </top>
      <bottom style="medium"/>
    </border>
    <border>
      <left style="thin"/>
      <right style="double"/>
      <top>
        <color indexed="63"/>
      </top>
      <bottom style="medium"/>
    </border>
    <border>
      <left style="medium"/>
      <right style="thin"/>
      <top style="double"/>
      <bottom style="medium"/>
    </border>
    <border>
      <left style="medium"/>
      <right>
        <color indexed="63"/>
      </right>
      <top style="double"/>
      <bottom style="medium"/>
    </border>
    <border>
      <left style="double"/>
      <right>
        <color indexed="63"/>
      </right>
      <top style="thin"/>
      <bottom>
        <color indexed="63"/>
      </bottom>
    </border>
    <border>
      <left style="double"/>
      <right>
        <color indexed="63"/>
      </right>
      <top>
        <color indexed="63"/>
      </top>
      <bottom style="medium"/>
    </border>
    <border>
      <left style="double"/>
      <right style="double"/>
      <top style="double"/>
      <bottom style="thin"/>
    </border>
    <border>
      <left style="double"/>
      <right style="double"/>
      <top style="thin"/>
      <bottom style="thin"/>
    </border>
    <border>
      <left style="double"/>
      <right style="double"/>
      <top style="thin"/>
      <bottom style="double"/>
    </border>
    <border>
      <left style="double"/>
      <right style="medium"/>
      <top style="double"/>
      <bottom style="thin"/>
    </border>
    <border>
      <left style="double"/>
      <right style="medium"/>
      <top style="thin"/>
      <bottom style="thin"/>
    </border>
    <border>
      <left style="double"/>
      <right style="medium"/>
      <top style="thin"/>
      <bottom style="double"/>
    </border>
    <border>
      <left style="medium"/>
      <right>
        <color indexed="63"/>
      </right>
      <top style="double"/>
      <bottom style="thin"/>
    </border>
    <border>
      <left style="medium"/>
      <right>
        <color indexed="63"/>
      </right>
      <top style="thin"/>
      <bottom style="double"/>
    </border>
    <border>
      <left style="medium"/>
      <right style="thin"/>
      <top style="medium"/>
      <bottom style="double"/>
    </border>
    <border>
      <left style="medium"/>
      <right style="thin"/>
      <top>
        <color indexed="63"/>
      </top>
      <bottom style="medium"/>
    </border>
    <border>
      <left style="medium"/>
      <right style="thin"/>
      <top style="thin"/>
      <bottom style="double"/>
    </border>
    <border>
      <left style="thin"/>
      <right>
        <color indexed="63"/>
      </right>
      <top style="double"/>
      <bottom style="thin"/>
    </border>
    <border>
      <left style="thin"/>
      <right>
        <color indexed="63"/>
      </right>
      <top style="thin"/>
      <bottom style="double"/>
    </border>
    <border>
      <left>
        <color indexed="63"/>
      </left>
      <right style="thin"/>
      <top style="double"/>
      <bottom style="medium"/>
    </border>
    <border>
      <left>
        <color indexed="63"/>
      </left>
      <right>
        <color indexed="63"/>
      </right>
      <top style="hair"/>
      <bottom>
        <color indexed="63"/>
      </bottom>
    </border>
    <border>
      <left style="medium"/>
      <right style="thin"/>
      <top>
        <color indexed="63"/>
      </top>
      <bottom>
        <color indexed="63"/>
      </bottom>
    </border>
    <border>
      <left>
        <color indexed="63"/>
      </left>
      <right style="medium"/>
      <top>
        <color indexed="63"/>
      </top>
      <bottom>
        <color indexed="63"/>
      </bottom>
    </border>
    <border>
      <left style="thin"/>
      <right>
        <color indexed="63"/>
      </right>
      <top style="medium"/>
      <bottom>
        <color indexed="63"/>
      </bottom>
    </border>
    <border>
      <left>
        <color indexed="63"/>
      </left>
      <right style="dotted"/>
      <top style="dotted"/>
      <bottom>
        <color indexed="63"/>
      </bottom>
    </border>
    <border>
      <left style="dotted"/>
      <right>
        <color indexed="63"/>
      </right>
      <top style="dotted"/>
      <bottom style="dotted"/>
    </border>
    <border>
      <left>
        <color indexed="63"/>
      </left>
      <right style="dotted"/>
      <top style="dotted"/>
      <bottom style="dotted"/>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style="medium"/>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style="thin"/>
      <right>
        <color indexed="63"/>
      </right>
      <top style="medium"/>
      <bottom style="thin"/>
    </border>
    <border>
      <left>
        <color indexed="63"/>
      </left>
      <right>
        <color indexed="63"/>
      </right>
      <top style="double"/>
      <bottom style="thin"/>
    </border>
    <border>
      <left>
        <color indexed="63"/>
      </left>
      <right>
        <color indexed="63"/>
      </right>
      <top style="thin"/>
      <bottom style="double"/>
    </border>
    <border>
      <left style="medium"/>
      <right style="thin"/>
      <top style="medium"/>
      <bottom style="thin"/>
    </border>
    <border>
      <left style="double"/>
      <right style="thin"/>
      <top style="medium"/>
      <bottom style="thin"/>
    </border>
    <border>
      <left style="thin"/>
      <right style="double"/>
      <top style="medium"/>
      <bottom style="thin"/>
    </border>
    <border>
      <left style="thin"/>
      <right style="thin"/>
      <top style="double"/>
      <bottom style="medium"/>
    </border>
    <border>
      <left style="thin"/>
      <right style="medium"/>
      <top style="double"/>
      <bottom style="medium"/>
    </border>
    <border>
      <left style="thin"/>
      <right style="thin"/>
      <top style="medium"/>
      <bottom style="double"/>
    </border>
    <border>
      <left style="thin"/>
      <right style="medium"/>
      <top style="medium"/>
      <bottom style="double"/>
    </border>
    <border>
      <left style="medium"/>
      <right>
        <color indexed="63"/>
      </right>
      <top style="medium"/>
      <bottom style="double"/>
    </border>
    <border>
      <left>
        <color indexed="63"/>
      </left>
      <right style="thin"/>
      <top style="medium"/>
      <bottom style="double"/>
    </border>
    <border>
      <left style="medium"/>
      <right>
        <color indexed="63"/>
      </right>
      <top>
        <color indexed="63"/>
      </top>
      <bottom style="double"/>
    </border>
    <border>
      <left style="thin"/>
      <right>
        <color indexed="63"/>
      </right>
      <top style="medium"/>
      <bottom style="double"/>
    </border>
    <border>
      <left>
        <color indexed="63"/>
      </left>
      <right>
        <color indexed="63"/>
      </right>
      <top style="medium"/>
      <bottom style="double"/>
    </border>
    <border>
      <left>
        <color indexed="63"/>
      </left>
      <right>
        <color indexed="63"/>
      </right>
      <top style="double"/>
      <bottom style="mediu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color indexed="63"/>
      </right>
      <top style="thin"/>
      <bottom style="medium"/>
    </border>
    <border>
      <left style="double"/>
      <right>
        <color indexed="63"/>
      </right>
      <top style="medium"/>
      <bottom style="thin"/>
    </border>
    <border>
      <left>
        <color indexed="63"/>
      </left>
      <right style="double"/>
      <top style="medium"/>
      <bottom style="thin"/>
    </border>
    <border>
      <left>
        <color indexed="63"/>
      </left>
      <right style="thin"/>
      <top style="medium"/>
      <bottom style="medium"/>
    </border>
    <border>
      <left>
        <color indexed="63"/>
      </left>
      <right>
        <color indexed="63"/>
      </right>
      <top style="hair"/>
      <bottom style="mediu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3"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6" borderId="0" applyNumberFormat="0" applyBorder="0" applyAlignment="0" applyProtection="0"/>
    <xf numFmtId="0" fontId="51" fillId="3" borderId="0" applyNumberFormat="0" applyBorder="0" applyAlignment="0" applyProtection="0"/>
    <xf numFmtId="0" fontId="52" fillId="6"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9"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12"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4" fillId="16" borderId="0" applyNumberFormat="0" applyBorder="0" applyAlignment="0" applyProtection="0"/>
    <xf numFmtId="0" fontId="64" fillId="17" borderId="1" applyNumberFormat="0" applyAlignment="0" applyProtection="0"/>
    <xf numFmtId="0" fontId="53" fillId="0" borderId="2" applyNumberFormat="0" applyFill="0" applyAlignment="0" applyProtection="0"/>
    <xf numFmtId="3" fontId="0" fillId="0" borderId="0" applyFill="0" applyBorder="0" applyAlignment="0" applyProtection="0"/>
    <xf numFmtId="5" fontId="0" fillId="0" borderId="0" applyFill="0" applyBorder="0" applyAlignment="0" applyProtection="0"/>
    <xf numFmtId="164" fontId="0" fillId="0" borderId="0" applyFill="0" applyBorder="0" applyAlignment="0" applyProtection="0"/>
    <xf numFmtId="165" fontId="0" fillId="0" borderId="0" applyFill="0" applyBorder="0" applyAlignment="0" applyProtection="0"/>
    <xf numFmtId="0" fontId="65" fillId="0" borderId="0" applyNumberFormat="0" applyFill="0" applyBorder="0" applyAlignment="0" applyProtection="0"/>
    <xf numFmtId="2" fontId="0" fillId="0" borderId="0" applyFill="0" applyBorder="0" applyAlignment="0" applyProtection="0"/>
    <xf numFmtId="0" fontId="62" fillId="6"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8" fillId="0" borderId="3" applyNumberFormat="0" applyFill="0" applyAlignment="0" applyProtection="0"/>
    <xf numFmtId="0" fontId="58" fillId="0" borderId="0" applyNumberFormat="0" applyFill="0" applyBorder="0" applyAlignment="0" applyProtection="0"/>
    <xf numFmtId="0" fontId="26" fillId="0" borderId="0" applyNumberFormat="0" applyFill="0" applyBorder="0" applyAlignment="0" applyProtection="0"/>
    <xf numFmtId="0" fontId="55" fillId="18" borderId="4" applyNumberFormat="0" applyAlignment="0" applyProtection="0"/>
    <xf numFmtId="0" fontId="63" fillId="8" borderId="1" applyNumberFormat="0" applyAlignment="0" applyProtection="0"/>
    <xf numFmtId="0" fontId="61" fillId="0" borderId="5" applyNumberFormat="0" applyFill="0" applyAlignment="0" applyProtection="0"/>
    <xf numFmtId="7" fontId="0" fillId="0" borderId="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60" fillId="8" borderId="0" applyNumberFormat="0" applyBorder="0" applyAlignment="0" applyProtection="0"/>
    <xf numFmtId="0" fontId="0" fillId="4" borderId="8" applyNumberFormat="0" applyFont="0" applyAlignment="0" applyProtection="0"/>
    <xf numFmtId="0" fontId="53" fillId="17" borderId="9" applyNumberFormat="0" applyAlignment="0" applyProtection="0"/>
    <xf numFmtId="10" fontId="0" fillId="0" borderId="0" applyFill="0" applyBorder="0" applyAlignment="0" applyProtection="0"/>
    <xf numFmtId="0" fontId="27" fillId="0" borderId="0" applyNumberFormat="0" applyFill="0" applyBorder="0" applyAlignment="0" applyProtection="0"/>
    <xf numFmtId="0" fontId="59" fillId="0" borderId="0" applyNumberFormat="0" applyFill="0" applyBorder="0" applyAlignment="0" applyProtection="0"/>
    <xf numFmtId="0" fontId="0" fillId="0" borderId="10" applyNumberFormat="0" applyFill="0" applyAlignment="0" applyProtection="0"/>
    <xf numFmtId="0" fontId="61" fillId="0" borderId="0" applyNumberFormat="0" applyFill="0" applyBorder="0" applyAlignment="0" applyProtection="0"/>
  </cellStyleXfs>
  <cellXfs count="1255">
    <xf numFmtId="0" fontId="0" fillId="0" borderId="0" xfId="0" applyAlignment="1">
      <alignment/>
    </xf>
    <xf numFmtId="0" fontId="0" fillId="17" borderId="0" xfId="0" applyFill="1" applyAlignment="1">
      <alignment vertical="top" wrapText="1"/>
    </xf>
    <xf numFmtId="0" fontId="6" fillId="0" borderId="0" xfId="0" applyFont="1" applyAlignment="1">
      <alignment/>
    </xf>
    <xf numFmtId="0" fontId="6" fillId="0" borderId="0" xfId="0" applyFont="1" applyFill="1" applyAlignment="1">
      <alignment/>
    </xf>
    <xf numFmtId="0" fontId="0" fillId="0" borderId="0" xfId="0" applyFill="1" applyAlignment="1">
      <alignment/>
    </xf>
    <xf numFmtId="0" fontId="6" fillId="0" borderId="0" xfId="0" applyFont="1" applyFill="1" applyBorder="1" applyAlignment="1">
      <alignment/>
    </xf>
    <xf numFmtId="0" fontId="0" fillId="9" borderId="0" xfId="0" applyFill="1" applyAlignment="1">
      <alignment/>
    </xf>
    <xf numFmtId="0" fontId="6" fillId="9" borderId="0" xfId="0" applyFont="1" applyFill="1" applyAlignment="1">
      <alignment/>
    </xf>
    <xf numFmtId="0" fontId="6" fillId="9" borderId="0" xfId="0" applyFont="1" applyFill="1" applyBorder="1" applyAlignment="1">
      <alignment/>
    </xf>
    <xf numFmtId="0" fontId="13" fillId="17" borderId="11" xfId="0" applyFont="1" applyFill="1" applyBorder="1" applyAlignment="1">
      <alignment horizontal="center"/>
    </xf>
    <xf numFmtId="0" fontId="13" fillId="17" borderId="12" xfId="0" applyFont="1" applyFill="1" applyBorder="1" applyAlignment="1">
      <alignment horizontal="center"/>
    </xf>
    <xf numFmtId="0" fontId="13" fillId="17" borderId="13" xfId="0" applyFont="1" applyFill="1" applyBorder="1" applyAlignment="1">
      <alignment horizontal="center"/>
    </xf>
    <xf numFmtId="0" fontId="13" fillId="17" borderId="14" xfId="0" applyFont="1" applyFill="1" applyBorder="1" applyAlignment="1">
      <alignment horizontal="center"/>
    </xf>
    <xf numFmtId="0" fontId="13" fillId="17" borderId="15" xfId="0" applyFont="1" applyFill="1" applyBorder="1" applyAlignment="1">
      <alignment horizontal="center"/>
    </xf>
    <xf numFmtId="0" fontId="13" fillId="17" borderId="16" xfId="0" applyFont="1" applyFill="1" applyBorder="1" applyAlignment="1">
      <alignment horizontal="center"/>
    </xf>
    <xf numFmtId="0" fontId="13" fillId="17" borderId="17" xfId="0" applyFont="1" applyFill="1" applyBorder="1" applyAlignment="1">
      <alignment horizontal="center"/>
    </xf>
    <xf numFmtId="0" fontId="13" fillId="17" borderId="18" xfId="0" applyFont="1" applyFill="1" applyBorder="1" applyAlignment="1">
      <alignment horizontal="center"/>
    </xf>
    <xf numFmtId="0" fontId="13" fillId="17" borderId="19" xfId="0" applyFont="1" applyFill="1" applyBorder="1" applyAlignment="1">
      <alignment horizontal="center"/>
    </xf>
    <xf numFmtId="0" fontId="13" fillId="17" borderId="20" xfId="0" applyFont="1" applyFill="1" applyBorder="1" applyAlignment="1">
      <alignment horizontal="center"/>
    </xf>
    <xf numFmtId="0" fontId="13" fillId="19" borderId="0" xfId="0" applyFont="1" applyFill="1" applyAlignment="1">
      <alignment/>
    </xf>
    <xf numFmtId="0" fontId="6" fillId="19" borderId="0" xfId="0" applyFont="1" applyFill="1" applyAlignment="1">
      <alignment/>
    </xf>
    <xf numFmtId="0" fontId="0" fillId="19" borderId="0" xfId="0" applyFill="1" applyAlignment="1">
      <alignment/>
    </xf>
    <xf numFmtId="0" fontId="0" fillId="20" borderId="0" xfId="0" applyFill="1" applyAlignment="1">
      <alignment/>
    </xf>
    <xf numFmtId="0" fontId="13" fillId="20" borderId="0" xfId="0" applyFont="1" applyFill="1" applyAlignment="1">
      <alignment/>
    </xf>
    <xf numFmtId="0" fontId="6" fillId="20" borderId="0" xfId="0" applyFont="1" applyFill="1" applyAlignment="1">
      <alignment/>
    </xf>
    <xf numFmtId="0" fontId="6" fillId="9" borderId="0" xfId="0" applyFont="1" applyFill="1" applyAlignment="1">
      <alignment horizontal="center"/>
    </xf>
    <xf numFmtId="3" fontId="0" fillId="20" borderId="0" xfId="0" applyNumberFormat="1" applyFill="1" applyAlignment="1">
      <alignment/>
    </xf>
    <xf numFmtId="0" fontId="1" fillId="19" borderId="21" xfId="0" applyFont="1" applyFill="1" applyBorder="1" applyAlignment="1">
      <alignment horizontal="center" vertical="center" wrapText="1" shrinkToFit="1"/>
    </xf>
    <xf numFmtId="0" fontId="1" fillId="19" borderId="21" xfId="0" applyFont="1" applyFill="1" applyBorder="1" applyAlignment="1">
      <alignment horizontal="center" vertical="center"/>
    </xf>
    <xf numFmtId="3" fontId="18" fillId="17" borderId="22" xfId="0" applyNumberFormat="1" applyFont="1" applyFill="1" applyBorder="1" applyAlignment="1" applyProtection="1">
      <alignment horizontal="center" vertical="center" wrapText="1"/>
      <protection/>
    </xf>
    <xf numFmtId="0" fontId="13" fillId="21" borderId="23" xfId="0" applyFont="1" applyFill="1" applyBorder="1" applyAlignment="1">
      <alignment horizontal="center"/>
    </xf>
    <xf numFmtId="0" fontId="13" fillId="21" borderId="24" xfId="0" applyFont="1" applyFill="1" applyBorder="1" applyAlignment="1">
      <alignment/>
    </xf>
    <xf numFmtId="0" fontId="0" fillId="22" borderId="25" xfId="0" applyFill="1" applyBorder="1" applyAlignment="1">
      <alignment/>
    </xf>
    <xf numFmtId="0" fontId="13" fillId="17" borderId="0" xfId="0" applyFont="1" applyFill="1" applyBorder="1" applyAlignment="1">
      <alignment horizontal="center" vertical="center"/>
    </xf>
    <xf numFmtId="0" fontId="13" fillId="17" borderId="26" xfId="0" applyFont="1" applyFill="1" applyBorder="1" applyAlignment="1" applyProtection="1">
      <alignment horizontal="center" vertical="center"/>
      <protection hidden="1"/>
    </xf>
    <xf numFmtId="49" fontId="6" fillId="9" borderId="0" xfId="0" applyNumberFormat="1" applyFont="1" applyFill="1" applyAlignment="1">
      <alignment/>
    </xf>
    <xf numFmtId="49" fontId="6" fillId="0" borderId="0" xfId="0" applyNumberFormat="1" applyFont="1" applyFill="1" applyAlignment="1">
      <alignment/>
    </xf>
    <xf numFmtId="49" fontId="6" fillId="20" borderId="0" xfId="0" applyNumberFormat="1" applyFont="1" applyFill="1" applyAlignment="1">
      <alignment/>
    </xf>
    <xf numFmtId="49" fontId="6" fillId="19" borderId="0" xfId="0" applyNumberFormat="1" applyFont="1" applyFill="1" applyAlignment="1">
      <alignment/>
    </xf>
    <xf numFmtId="0" fontId="11" fillId="21" borderId="0" xfId="0" applyFont="1" applyFill="1" applyAlignment="1" applyProtection="1">
      <alignment vertical="top" wrapText="1"/>
      <protection/>
    </xf>
    <xf numFmtId="0" fontId="0" fillId="9" borderId="0" xfId="0" applyFill="1" applyAlignment="1">
      <alignment/>
    </xf>
    <xf numFmtId="0" fontId="0" fillId="0" borderId="0" xfId="0" applyFill="1" applyAlignment="1">
      <alignment/>
    </xf>
    <xf numFmtId="0" fontId="0" fillId="3" borderId="0" xfId="0" applyFill="1" applyAlignment="1">
      <alignment/>
    </xf>
    <xf numFmtId="0" fontId="0" fillId="17" borderId="0" xfId="0" applyFill="1" applyAlignment="1">
      <alignment/>
    </xf>
    <xf numFmtId="0" fontId="3" fillId="17" borderId="0" xfId="0" applyFont="1" applyFill="1" applyAlignment="1">
      <alignment/>
    </xf>
    <xf numFmtId="0" fontId="0" fillId="3" borderId="0" xfId="0" applyFill="1" applyAlignment="1">
      <alignment vertical="center"/>
    </xf>
    <xf numFmtId="170" fontId="0" fillId="19" borderId="23" xfId="0" applyNumberFormat="1" applyFill="1" applyBorder="1" applyAlignment="1" applyProtection="1">
      <alignment horizontal="center" vertical="center" wrapText="1"/>
      <protection locked="0"/>
    </xf>
    <xf numFmtId="0" fontId="0" fillId="17" borderId="23" xfId="0" applyFill="1" applyBorder="1" applyAlignment="1" applyProtection="1">
      <alignment vertical="center" wrapText="1"/>
      <protection locked="0"/>
    </xf>
    <xf numFmtId="20" fontId="0" fillId="17" borderId="23" xfId="0" applyNumberFormat="1" applyFill="1" applyBorder="1" applyAlignment="1" applyProtection="1">
      <alignment horizontal="center" vertical="top" wrapText="1"/>
      <protection locked="0"/>
    </xf>
    <xf numFmtId="0" fontId="0" fillId="3" borderId="0" xfId="0" applyFill="1" applyAlignment="1" applyProtection="1">
      <alignment vertical="center"/>
      <protection/>
    </xf>
    <xf numFmtId="0" fontId="30" fillId="3" borderId="0" xfId="0" applyFont="1" applyFill="1" applyAlignment="1" applyProtection="1">
      <alignment horizontal="center" vertical="center"/>
      <protection/>
    </xf>
    <xf numFmtId="0" fontId="23" fillId="3" borderId="0" xfId="0" applyFont="1" applyFill="1" applyAlignment="1">
      <alignment horizontal="center" vertical="center"/>
    </xf>
    <xf numFmtId="3" fontId="6" fillId="21" borderId="27" xfId="0" applyNumberFormat="1" applyFont="1" applyFill="1" applyBorder="1" applyAlignment="1">
      <alignment vertical="center"/>
    </xf>
    <xf numFmtId="0" fontId="8" fillId="21" borderId="0" xfId="0" applyFont="1" applyFill="1" applyAlignment="1" applyProtection="1">
      <alignment vertical="top" wrapText="1"/>
      <protection/>
    </xf>
    <xf numFmtId="14" fontId="23" fillId="8" borderId="28" xfId="0" applyNumberFormat="1" applyFont="1" applyFill="1" applyBorder="1" applyAlignment="1" applyProtection="1">
      <alignment horizontal="center" vertical="center"/>
      <protection locked="0"/>
    </xf>
    <xf numFmtId="14" fontId="23" fillId="8" borderId="29" xfId="0" applyNumberFormat="1" applyFont="1" applyFill="1" applyBorder="1" applyAlignment="1" applyProtection="1">
      <alignment horizontal="center" vertical="center"/>
      <protection locked="0"/>
    </xf>
    <xf numFmtId="0" fontId="13" fillId="17" borderId="30" xfId="0" applyFont="1" applyFill="1" applyBorder="1" applyAlignment="1">
      <alignment horizontal="center" vertical="center"/>
    </xf>
    <xf numFmtId="0" fontId="13" fillId="17" borderId="24" xfId="0" applyFont="1" applyFill="1" applyBorder="1" applyAlignment="1">
      <alignment vertical="center"/>
    </xf>
    <xf numFmtId="0" fontId="0" fillId="0" borderId="25" xfId="0" applyBorder="1" applyAlignment="1">
      <alignment vertical="center"/>
    </xf>
    <xf numFmtId="3" fontId="0" fillId="0" borderId="31" xfId="0" applyNumberFormat="1" applyFont="1" applyBorder="1" applyAlignment="1" applyProtection="1">
      <alignment horizontal="center" vertical="center"/>
      <protection locked="0"/>
    </xf>
    <xf numFmtId="3" fontId="6" fillId="17" borderId="22" xfId="0" applyNumberFormat="1" applyFont="1" applyFill="1" applyBorder="1" applyAlignment="1" applyProtection="1">
      <alignment horizontal="center" vertical="center"/>
      <protection/>
    </xf>
    <xf numFmtId="3" fontId="0" fillId="0" borderId="31" xfId="0" applyNumberFormat="1" applyFont="1" applyBorder="1" applyAlignment="1" applyProtection="1">
      <alignment horizontal="center" vertical="center"/>
      <protection locked="0"/>
    </xf>
    <xf numFmtId="3" fontId="6" fillId="21" borderId="22" xfId="0" applyNumberFormat="1" applyFont="1" applyFill="1" applyBorder="1" applyAlignment="1" applyProtection="1">
      <alignment horizontal="center" vertical="center"/>
      <protection/>
    </xf>
    <xf numFmtId="0" fontId="13" fillId="21" borderId="30" xfId="0" applyFont="1" applyFill="1" applyBorder="1" applyAlignment="1">
      <alignment horizontal="center" vertical="center"/>
    </xf>
    <xf numFmtId="0" fontId="13" fillId="21" borderId="24" xfId="0" applyFont="1" applyFill="1" applyBorder="1" applyAlignment="1">
      <alignment vertical="center"/>
    </xf>
    <xf numFmtId="0" fontId="0" fillId="22" borderId="25" xfId="0" applyFill="1" applyBorder="1" applyAlignment="1">
      <alignment vertical="center"/>
    </xf>
    <xf numFmtId="0" fontId="13" fillId="17" borderId="32" xfId="0" applyFont="1" applyFill="1" applyBorder="1" applyAlignment="1">
      <alignment horizontal="center" vertical="center"/>
    </xf>
    <xf numFmtId="0" fontId="13" fillId="17" borderId="33" xfId="0" applyFont="1" applyFill="1" applyBorder="1" applyAlignment="1">
      <alignment vertical="center"/>
    </xf>
    <xf numFmtId="0" fontId="0" fillId="0" borderId="34" xfId="0" applyBorder="1" applyAlignment="1">
      <alignment vertical="center"/>
    </xf>
    <xf numFmtId="3" fontId="0" fillId="22" borderId="27" xfId="0" applyNumberFormat="1" applyFont="1" applyFill="1" applyBorder="1" applyAlignment="1" applyProtection="1">
      <alignment horizontal="center" vertical="center"/>
      <protection/>
    </xf>
    <xf numFmtId="3" fontId="6" fillId="17" borderId="16" xfId="0" applyNumberFormat="1" applyFont="1" applyFill="1" applyBorder="1" applyAlignment="1" applyProtection="1">
      <alignment horizontal="center" vertical="center"/>
      <protection/>
    </xf>
    <xf numFmtId="0" fontId="13" fillId="21" borderId="35" xfId="0" applyFont="1" applyFill="1" applyBorder="1" applyAlignment="1">
      <alignment horizontal="center" vertical="center"/>
    </xf>
    <xf numFmtId="3" fontId="1" fillId="22" borderId="36" xfId="0" applyNumberFormat="1" applyFont="1" applyFill="1" applyBorder="1" applyAlignment="1" applyProtection="1">
      <alignment horizontal="center" vertical="center"/>
      <protection/>
    </xf>
    <xf numFmtId="3" fontId="1" fillId="22" borderId="37" xfId="0" applyNumberFormat="1" applyFont="1" applyFill="1" applyBorder="1" applyAlignment="1" applyProtection="1">
      <alignment horizontal="center" vertical="center"/>
      <protection/>
    </xf>
    <xf numFmtId="0" fontId="0" fillId="9" borderId="0" xfId="0" applyFill="1" applyAlignment="1">
      <alignment vertical="center"/>
    </xf>
    <xf numFmtId="0" fontId="0" fillId="0" borderId="0" xfId="0" applyFill="1" applyAlignment="1">
      <alignment vertical="center"/>
    </xf>
    <xf numFmtId="0" fontId="13" fillId="17" borderId="38" xfId="0" applyFont="1" applyFill="1" applyBorder="1" applyAlignment="1">
      <alignment horizontal="center" vertical="center"/>
    </xf>
    <xf numFmtId="0" fontId="6" fillId="17" borderId="21" xfId="0" applyFont="1" applyFill="1" applyBorder="1" applyAlignment="1">
      <alignment horizontal="center" vertical="center"/>
    </xf>
    <xf numFmtId="3" fontId="6" fillId="21" borderId="21" xfId="0" applyNumberFormat="1" applyFont="1" applyFill="1" applyBorder="1" applyAlignment="1">
      <alignment vertical="center"/>
    </xf>
    <xf numFmtId="0" fontId="13" fillId="17" borderId="26" xfId="0" applyFont="1" applyFill="1" applyBorder="1" applyAlignment="1">
      <alignment horizontal="center" vertical="center"/>
    </xf>
    <xf numFmtId="0" fontId="13" fillId="17" borderId="25" xfId="0" applyFont="1" applyFill="1" applyBorder="1" applyAlignment="1">
      <alignment horizontal="center" vertical="center"/>
    </xf>
    <xf numFmtId="0" fontId="13" fillId="17" borderId="39" xfId="0" applyFont="1" applyFill="1" applyBorder="1" applyAlignment="1">
      <alignment horizontal="center" vertical="center"/>
    </xf>
    <xf numFmtId="0" fontId="6" fillId="17" borderId="31" xfId="0" applyFont="1" applyFill="1" applyBorder="1" applyAlignment="1">
      <alignment horizontal="center" vertical="center"/>
    </xf>
    <xf numFmtId="3" fontId="6" fillId="17" borderId="31" xfId="0" applyNumberFormat="1" applyFont="1" applyFill="1" applyBorder="1" applyAlignment="1" applyProtection="1">
      <alignment vertical="center"/>
      <protection locked="0"/>
    </xf>
    <xf numFmtId="3" fontId="6" fillId="17" borderId="31" xfId="0" applyNumberFormat="1" applyFont="1" applyFill="1" applyBorder="1" applyAlignment="1">
      <alignment vertical="center"/>
    </xf>
    <xf numFmtId="3" fontId="6" fillId="17" borderId="22" xfId="0" applyNumberFormat="1" applyFont="1" applyFill="1" applyBorder="1" applyAlignment="1" applyProtection="1">
      <alignment vertical="center"/>
      <protection locked="0"/>
    </xf>
    <xf numFmtId="3" fontId="6" fillId="21" borderId="31" xfId="0" applyNumberFormat="1" applyFont="1" applyFill="1" applyBorder="1" applyAlignment="1">
      <alignment vertical="center"/>
    </xf>
    <xf numFmtId="3" fontId="6" fillId="21" borderId="22" xfId="0" applyNumberFormat="1" applyFont="1" applyFill="1" applyBorder="1" applyAlignment="1">
      <alignment vertical="center"/>
    </xf>
    <xf numFmtId="0" fontId="13" fillId="17" borderId="40" xfId="0" applyFont="1" applyFill="1" applyBorder="1" applyAlignment="1">
      <alignment horizontal="center" vertical="center"/>
    </xf>
    <xf numFmtId="0" fontId="13" fillId="17" borderId="34" xfId="0" applyFont="1" applyFill="1" applyBorder="1" applyAlignment="1">
      <alignment horizontal="center" vertical="center"/>
    </xf>
    <xf numFmtId="0" fontId="13" fillId="17" borderId="23" xfId="0" applyFont="1" applyFill="1" applyBorder="1" applyAlignment="1">
      <alignment horizontal="center" vertical="center"/>
    </xf>
    <xf numFmtId="0" fontId="13" fillId="17" borderId="41" xfId="0" applyFont="1" applyFill="1" applyBorder="1" applyAlignment="1">
      <alignment horizontal="center" vertical="center"/>
    </xf>
    <xf numFmtId="49" fontId="6" fillId="17" borderId="31" xfId="0" applyNumberFormat="1" applyFont="1" applyFill="1" applyBorder="1" applyAlignment="1">
      <alignment horizontal="center" vertical="center"/>
    </xf>
    <xf numFmtId="0" fontId="13" fillId="17" borderId="42" xfId="0" applyFont="1" applyFill="1" applyBorder="1" applyAlignment="1">
      <alignment horizontal="center" vertical="center"/>
    </xf>
    <xf numFmtId="49" fontId="6" fillId="17" borderId="36" xfId="0" applyNumberFormat="1" applyFont="1" applyFill="1" applyBorder="1" applyAlignment="1">
      <alignment horizontal="center" vertical="center"/>
    </xf>
    <xf numFmtId="3" fontId="6" fillId="17" borderId="36" xfId="0" applyNumberFormat="1" applyFont="1" applyFill="1" applyBorder="1" applyAlignment="1" applyProtection="1">
      <alignment vertical="center"/>
      <protection locked="0"/>
    </xf>
    <xf numFmtId="3" fontId="6" fillId="17" borderId="36" xfId="0" applyNumberFormat="1" applyFont="1" applyFill="1" applyBorder="1" applyAlignment="1">
      <alignment vertical="center"/>
    </xf>
    <xf numFmtId="3" fontId="6" fillId="17" borderId="37" xfId="0" applyNumberFormat="1" applyFont="1" applyFill="1" applyBorder="1" applyAlignment="1" applyProtection="1">
      <alignment vertical="center"/>
      <protection locked="0"/>
    </xf>
    <xf numFmtId="0" fontId="13" fillId="17" borderId="11" xfId="0" applyFont="1" applyFill="1" applyBorder="1" applyAlignment="1">
      <alignment horizontal="center" vertical="center"/>
    </xf>
    <xf numFmtId="49" fontId="13" fillId="17" borderId="11" xfId="0" applyNumberFormat="1" applyFont="1" applyFill="1" applyBorder="1" applyAlignment="1">
      <alignment horizontal="center" vertical="center"/>
    </xf>
    <xf numFmtId="0" fontId="13" fillId="17" borderId="12" xfId="0" applyFont="1" applyFill="1" applyBorder="1" applyAlignment="1">
      <alignment horizontal="center" vertical="center"/>
    </xf>
    <xf numFmtId="0" fontId="13" fillId="17" borderId="43" xfId="0" applyFont="1" applyFill="1" applyBorder="1" applyAlignment="1">
      <alignment horizontal="center" vertical="center"/>
    </xf>
    <xf numFmtId="0" fontId="13" fillId="17" borderId="14" xfId="0" applyFont="1" applyFill="1" applyBorder="1" applyAlignment="1">
      <alignment horizontal="center" vertical="center"/>
    </xf>
    <xf numFmtId="0" fontId="13" fillId="17" borderId="15" xfId="0" applyFont="1" applyFill="1" applyBorder="1" applyAlignment="1">
      <alignment horizontal="center" vertical="center"/>
    </xf>
    <xf numFmtId="0" fontId="13" fillId="17" borderId="13" xfId="0" applyFont="1" applyFill="1" applyBorder="1" applyAlignment="1">
      <alignment horizontal="center" vertical="center"/>
    </xf>
    <xf numFmtId="0" fontId="13" fillId="17" borderId="17" xfId="0" applyFont="1" applyFill="1" applyBorder="1" applyAlignment="1">
      <alignment horizontal="center" vertical="center"/>
    </xf>
    <xf numFmtId="0" fontId="13" fillId="17" borderId="18" xfId="0" applyFont="1" applyFill="1" applyBorder="1" applyAlignment="1">
      <alignment horizontal="center" vertical="center"/>
    </xf>
    <xf numFmtId="0" fontId="13" fillId="17" borderId="19" xfId="0" applyFont="1" applyFill="1" applyBorder="1" applyAlignment="1">
      <alignment horizontal="center" vertical="center"/>
    </xf>
    <xf numFmtId="0" fontId="13" fillId="17" borderId="20" xfId="0" applyFont="1" applyFill="1" applyBorder="1" applyAlignment="1">
      <alignment horizontal="center" vertical="center"/>
    </xf>
    <xf numFmtId="0" fontId="18" fillId="17" borderId="21" xfId="0" applyFont="1" applyFill="1" applyBorder="1" applyAlignment="1">
      <alignment vertical="center"/>
    </xf>
    <xf numFmtId="3" fontId="6" fillId="21" borderId="44" xfId="0" applyNumberFormat="1" applyFont="1" applyFill="1" applyBorder="1" applyAlignment="1">
      <alignment vertical="center"/>
    </xf>
    <xf numFmtId="0" fontId="18" fillId="17" borderId="31" xfId="0" applyFont="1" applyFill="1" applyBorder="1" applyAlignment="1">
      <alignment vertical="center"/>
    </xf>
    <xf numFmtId="0" fontId="13" fillId="17" borderId="31" xfId="0" applyFont="1" applyFill="1" applyBorder="1" applyAlignment="1">
      <alignment vertical="center"/>
    </xf>
    <xf numFmtId="0" fontId="13" fillId="17" borderId="31" xfId="0" applyFont="1" applyFill="1" applyBorder="1" applyAlignment="1">
      <alignment vertical="center" wrapText="1"/>
    </xf>
    <xf numFmtId="0" fontId="13" fillId="17" borderId="45" xfId="0" applyFont="1" applyFill="1" applyBorder="1" applyAlignment="1">
      <alignment horizontal="center" vertical="center"/>
    </xf>
    <xf numFmtId="0" fontId="13" fillId="17" borderId="46" xfId="0" applyFont="1" applyFill="1" applyBorder="1" applyAlignment="1">
      <alignment horizontal="center" vertical="center"/>
    </xf>
    <xf numFmtId="0" fontId="18" fillId="17" borderId="47" xfId="0" applyFont="1" applyFill="1" applyBorder="1" applyAlignment="1">
      <alignment vertical="center"/>
    </xf>
    <xf numFmtId="3" fontId="6" fillId="21" borderId="47" xfId="0" applyNumberFormat="1" applyFont="1" applyFill="1" applyBorder="1" applyAlignment="1">
      <alignment vertical="center"/>
    </xf>
    <xf numFmtId="0" fontId="13" fillId="17" borderId="48" xfId="0" applyFont="1" applyFill="1" applyBorder="1" applyAlignment="1">
      <alignment horizontal="center" vertical="center"/>
    </xf>
    <xf numFmtId="0" fontId="13" fillId="17" borderId="49" xfId="0" applyFont="1" applyFill="1" applyBorder="1" applyAlignment="1">
      <alignment horizontal="center" vertical="center"/>
    </xf>
    <xf numFmtId="0" fontId="18" fillId="17" borderId="27" xfId="0" applyFont="1" applyFill="1" applyBorder="1" applyAlignment="1">
      <alignment vertical="center"/>
    </xf>
    <xf numFmtId="49" fontId="6" fillId="17" borderId="27" xfId="0" applyNumberFormat="1" applyFont="1" applyFill="1" applyBorder="1" applyAlignment="1">
      <alignment horizontal="center" vertical="center"/>
    </xf>
    <xf numFmtId="0" fontId="18" fillId="17" borderId="47" xfId="0" applyFont="1" applyFill="1" applyBorder="1" applyAlignment="1">
      <alignment horizontal="right" vertical="center"/>
    </xf>
    <xf numFmtId="49" fontId="6" fillId="17" borderId="47" xfId="0" applyNumberFormat="1" applyFont="1" applyFill="1" applyBorder="1" applyAlignment="1">
      <alignment horizontal="center" vertical="center"/>
    </xf>
    <xf numFmtId="0" fontId="13" fillId="17" borderId="27" xfId="0" applyFont="1" applyFill="1" applyBorder="1" applyAlignment="1">
      <alignment vertical="center"/>
    </xf>
    <xf numFmtId="0" fontId="13" fillId="17" borderId="36" xfId="0" applyFont="1" applyFill="1" applyBorder="1" applyAlignment="1">
      <alignment vertical="center"/>
    </xf>
    <xf numFmtId="0" fontId="13" fillId="17" borderId="50" xfId="0" applyFont="1" applyFill="1" applyBorder="1" applyAlignment="1">
      <alignment horizontal="center" vertical="center"/>
    </xf>
    <xf numFmtId="0" fontId="13" fillId="17" borderId="11" xfId="0" applyFont="1" applyFill="1" applyBorder="1" applyAlignment="1">
      <alignment horizontal="center" vertical="center"/>
    </xf>
    <xf numFmtId="0" fontId="13" fillId="17" borderId="46" xfId="0" applyFont="1" applyFill="1" applyBorder="1" applyAlignment="1">
      <alignment horizontal="center" vertical="center"/>
    </xf>
    <xf numFmtId="0" fontId="13" fillId="17" borderId="12" xfId="0" applyFont="1" applyFill="1" applyBorder="1" applyAlignment="1">
      <alignment horizontal="center" vertical="center"/>
    </xf>
    <xf numFmtId="0" fontId="13" fillId="17" borderId="23" xfId="0" applyFont="1" applyFill="1" applyBorder="1" applyAlignment="1">
      <alignment horizontal="center" vertical="center"/>
    </xf>
    <xf numFmtId="0" fontId="13" fillId="17" borderId="0" xfId="0" applyFont="1" applyFill="1" applyBorder="1" applyAlignment="1">
      <alignment horizontal="center" vertical="center"/>
    </xf>
    <xf numFmtId="0" fontId="13" fillId="17" borderId="14" xfId="0" applyFont="1" applyFill="1" applyBorder="1" applyAlignment="1">
      <alignment horizontal="center" vertical="center"/>
    </xf>
    <xf numFmtId="0" fontId="13" fillId="17" borderId="15" xfId="0" applyFont="1" applyFill="1" applyBorder="1" applyAlignment="1">
      <alignment horizontal="center" vertical="center"/>
    </xf>
    <xf numFmtId="0" fontId="13" fillId="17" borderId="51" xfId="0" applyFont="1" applyFill="1" applyBorder="1" applyAlignment="1">
      <alignment horizontal="center" vertical="center"/>
    </xf>
    <xf numFmtId="0" fontId="0" fillId="0" borderId="39" xfId="0" applyBorder="1" applyAlignment="1">
      <alignment vertical="center"/>
    </xf>
    <xf numFmtId="0" fontId="17" fillId="19" borderId="39" xfId="0" applyFont="1" applyFill="1" applyBorder="1" applyAlignment="1">
      <alignment vertical="center"/>
    </xf>
    <xf numFmtId="0" fontId="13" fillId="17" borderId="49" xfId="0" applyFont="1" applyFill="1" applyBorder="1" applyAlignment="1">
      <alignment horizontal="center" vertical="center"/>
    </xf>
    <xf numFmtId="0" fontId="13" fillId="17" borderId="41" xfId="0" applyFont="1" applyFill="1" applyBorder="1" applyAlignment="1">
      <alignment horizontal="center" vertical="center"/>
    </xf>
    <xf numFmtId="0" fontId="13" fillId="17" borderId="45" xfId="0" applyFont="1" applyFill="1" applyBorder="1" applyAlignment="1">
      <alignment horizontal="center" vertical="center"/>
    </xf>
    <xf numFmtId="0" fontId="13" fillId="17" borderId="40" xfId="0" applyFont="1" applyFill="1" applyBorder="1" applyAlignment="1">
      <alignment horizontal="center" vertical="center"/>
    </xf>
    <xf numFmtId="0" fontId="13" fillId="17" borderId="34" xfId="0" applyFont="1" applyFill="1" applyBorder="1" applyAlignment="1">
      <alignment horizontal="center" vertical="center"/>
    </xf>
    <xf numFmtId="0" fontId="13" fillId="17" borderId="48" xfId="0" applyFont="1" applyFill="1" applyBorder="1" applyAlignment="1">
      <alignment horizontal="center" vertical="center"/>
    </xf>
    <xf numFmtId="0" fontId="13" fillId="17" borderId="46" xfId="0" applyFont="1" applyFill="1" applyBorder="1" applyAlignment="1" applyProtection="1">
      <alignment horizontal="center" vertical="center"/>
      <protection hidden="1"/>
    </xf>
    <xf numFmtId="0" fontId="13" fillId="17" borderId="23" xfId="0" applyFont="1" applyFill="1" applyBorder="1" applyAlignment="1" applyProtection="1">
      <alignment horizontal="center" vertical="center"/>
      <protection hidden="1"/>
    </xf>
    <xf numFmtId="0" fontId="13" fillId="17" borderId="0" xfId="0" applyFont="1" applyFill="1" applyBorder="1" applyAlignment="1" applyProtection="1">
      <alignment horizontal="center" vertical="center"/>
      <protection hidden="1"/>
    </xf>
    <xf numFmtId="0" fontId="13" fillId="17" borderId="27" xfId="0" applyFont="1" applyFill="1" applyBorder="1" applyAlignment="1" applyProtection="1">
      <alignment horizontal="center" vertical="center"/>
      <protection hidden="1"/>
    </xf>
    <xf numFmtId="0" fontId="13" fillId="17" borderId="16" xfId="0" applyFont="1" applyFill="1" applyBorder="1" applyAlignment="1" applyProtection="1">
      <alignment horizontal="center" vertical="center"/>
      <protection hidden="1"/>
    </xf>
    <xf numFmtId="0" fontId="13" fillId="17" borderId="42" xfId="0" applyFont="1" applyFill="1" applyBorder="1" applyAlignment="1" applyProtection="1">
      <alignment horizontal="center" vertical="center"/>
      <protection hidden="1"/>
    </xf>
    <xf numFmtId="0" fontId="13" fillId="17" borderId="18" xfId="0" applyFont="1" applyFill="1" applyBorder="1" applyAlignment="1" applyProtection="1">
      <alignment horizontal="center" vertical="center"/>
      <protection hidden="1"/>
    </xf>
    <xf numFmtId="0" fontId="13" fillId="17" borderId="20" xfId="0" applyFont="1" applyFill="1" applyBorder="1" applyAlignment="1" applyProtection="1">
      <alignment horizontal="center" vertical="center"/>
      <protection hidden="1"/>
    </xf>
    <xf numFmtId="0" fontId="6" fillId="17" borderId="21" xfId="0" applyFont="1" applyFill="1" applyBorder="1" applyAlignment="1" applyProtection="1">
      <alignment horizontal="center" vertical="center"/>
      <protection hidden="1"/>
    </xf>
    <xf numFmtId="3" fontId="6" fillId="17" borderId="21" xfId="0" applyNumberFormat="1" applyFont="1" applyFill="1" applyBorder="1" applyAlignment="1" applyProtection="1">
      <alignment vertical="center"/>
      <protection locked="0"/>
    </xf>
    <xf numFmtId="3" fontId="6" fillId="17" borderId="52" xfId="0" applyNumberFormat="1" applyFont="1" applyFill="1" applyBorder="1" applyAlignment="1" applyProtection="1">
      <alignment vertical="center"/>
      <protection locked="0"/>
    </xf>
    <xf numFmtId="0" fontId="6" fillId="17" borderId="31" xfId="0" applyFont="1" applyFill="1" applyBorder="1" applyAlignment="1" applyProtection="1">
      <alignment horizontal="center" vertical="center"/>
      <protection hidden="1"/>
    </xf>
    <xf numFmtId="3" fontId="6" fillId="17" borderId="53" xfId="0" applyNumberFormat="1" applyFont="1" applyFill="1" applyBorder="1" applyAlignment="1" applyProtection="1">
      <alignment vertical="center"/>
      <protection locked="0"/>
    </xf>
    <xf numFmtId="3" fontId="6" fillId="21" borderId="31" xfId="0" applyNumberFormat="1" applyFont="1" applyFill="1" applyBorder="1" applyAlignment="1" applyProtection="1">
      <alignment vertical="center"/>
      <protection hidden="1"/>
    </xf>
    <xf numFmtId="3" fontId="6" fillId="21" borderId="53" xfId="0" applyNumberFormat="1" applyFont="1" applyFill="1" applyBorder="1" applyAlignment="1" applyProtection="1">
      <alignment vertical="center"/>
      <protection hidden="1"/>
    </xf>
    <xf numFmtId="0" fontId="13" fillId="17" borderId="40" xfId="0" applyFont="1" applyFill="1" applyBorder="1" applyAlignment="1" applyProtection="1">
      <alignment horizontal="center" vertical="center"/>
      <protection hidden="1"/>
    </xf>
    <xf numFmtId="0" fontId="0" fillId="19" borderId="41" xfId="0" applyFill="1" applyBorder="1" applyAlignment="1" applyProtection="1">
      <alignment horizontal="center" vertical="center"/>
      <protection hidden="1"/>
    </xf>
    <xf numFmtId="0" fontId="13" fillId="17" borderId="41" xfId="0" applyFont="1" applyFill="1" applyBorder="1" applyAlignment="1" applyProtection="1">
      <alignment horizontal="center" vertical="center"/>
      <protection hidden="1"/>
    </xf>
    <xf numFmtId="3" fontId="6" fillId="21" borderId="53" xfId="0" applyNumberFormat="1" applyFont="1" applyFill="1" applyBorder="1" applyAlignment="1">
      <alignment vertical="center"/>
    </xf>
    <xf numFmtId="0" fontId="13" fillId="17" borderId="49" xfId="0" applyFont="1" applyFill="1" applyBorder="1" applyAlignment="1" applyProtection="1">
      <alignment horizontal="center" vertical="center"/>
      <protection hidden="1"/>
    </xf>
    <xf numFmtId="0" fontId="13" fillId="17" borderId="15" xfId="0" applyFont="1" applyFill="1" applyBorder="1" applyAlignment="1" applyProtection="1">
      <alignment horizontal="center" vertical="center"/>
      <protection hidden="1"/>
    </xf>
    <xf numFmtId="0" fontId="13" fillId="17" borderId="45" xfId="0" applyFont="1" applyFill="1" applyBorder="1" applyAlignment="1" applyProtection="1">
      <alignment horizontal="center" vertical="center"/>
      <protection hidden="1"/>
    </xf>
    <xf numFmtId="0" fontId="6" fillId="17" borderId="27" xfId="0" applyFont="1" applyFill="1" applyBorder="1" applyAlignment="1" applyProtection="1">
      <alignment horizontal="center" vertical="center"/>
      <protection hidden="1"/>
    </xf>
    <xf numFmtId="0" fontId="6" fillId="17" borderId="18" xfId="0" applyFont="1" applyFill="1" applyBorder="1" applyAlignment="1" applyProtection="1">
      <alignment horizontal="center" vertical="center"/>
      <protection hidden="1"/>
    </xf>
    <xf numFmtId="0" fontId="13" fillId="17" borderId="27" xfId="0" applyFont="1" applyFill="1" applyBorder="1" applyAlignment="1">
      <alignment horizontal="center" vertical="center"/>
    </xf>
    <xf numFmtId="0" fontId="13" fillId="17" borderId="16" xfId="0" applyFont="1" applyFill="1" applyBorder="1" applyAlignment="1">
      <alignment horizontal="center" vertical="center"/>
    </xf>
    <xf numFmtId="0" fontId="13" fillId="17" borderId="42" xfId="0" applyFont="1" applyFill="1" applyBorder="1" applyAlignment="1">
      <alignment horizontal="center" vertical="center"/>
    </xf>
    <xf numFmtId="0" fontId="13" fillId="17" borderId="18" xfId="0" applyFont="1" applyFill="1" applyBorder="1" applyAlignment="1">
      <alignment horizontal="center" vertical="center"/>
    </xf>
    <xf numFmtId="0" fontId="13" fillId="17" borderId="20" xfId="0" applyFont="1" applyFill="1" applyBorder="1" applyAlignment="1">
      <alignment horizontal="center" vertical="center"/>
    </xf>
    <xf numFmtId="0" fontId="6" fillId="17" borderId="27" xfId="0" applyFont="1" applyFill="1" applyBorder="1" applyAlignment="1">
      <alignment horizontal="center" vertical="center"/>
    </xf>
    <xf numFmtId="0" fontId="6" fillId="17" borderId="47" xfId="0" applyFont="1" applyFill="1" applyBorder="1" applyAlignment="1">
      <alignment horizontal="center" vertical="center"/>
    </xf>
    <xf numFmtId="3" fontId="6" fillId="21" borderId="54" xfId="0" applyNumberFormat="1" applyFont="1" applyFill="1" applyBorder="1" applyAlignment="1">
      <alignment vertical="center"/>
    </xf>
    <xf numFmtId="0" fontId="11" fillId="21" borderId="0" xfId="0" applyFont="1" applyFill="1" applyAlignment="1" applyProtection="1">
      <alignment vertical="center" wrapText="1"/>
      <protection/>
    </xf>
    <xf numFmtId="0" fontId="13" fillId="17" borderId="50" xfId="0" applyFont="1" applyFill="1" applyBorder="1" applyAlignment="1" applyProtection="1">
      <alignment vertical="center"/>
      <protection/>
    </xf>
    <xf numFmtId="3" fontId="13" fillId="17" borderId="55" xfId="0" applyNumberFormat="1" applyFont="1" applyFill="1" applyBorder="1" applyAlignment="1" applyProtection="1">
      <alignment vertical="center"/>
      <protection/>
    </xf>
    <xf numFmtId="3" fontId="13" fillId="21" borderId="52" xfId="0" applyNumberFormat="1" applyFont="1" applyFill="1" applyBorder="1" applyAlignment="1" applyProtection="1">
      <alignment vertical="center"/>
      <protection/>
    </xf>
    <xf numFmtId="0" fontId="13" fillId="17" borderId="26" xfId="0" applyFont="1" applyFill="1" applyBorder="1" applyAlignment="1">
      <alignment horizontal="center" vertical="center"/>
    </xf>
    <xf numFmtId="0" fontId="13" fillId="17" borderId="25" xfId="0" applyFont="1" applyFill="1" applyBorder="1" applyAlignment="1">
      <alignment horizontal="center" vertical="center"/>
    </xf>
    <xf numFmtId="3" fontId="13" fillId="17" borderId="22" xfId="0" applyNumberFormat="1" applyFont="1" applyFill="1" applyBorder="1" applyAlignment="1" applyProtection="1">
      <alignment vertical="center"/>
      <protection/>
    </xf>
    <xf numFmtId="3" fontId="13" fillId="21" borderId="22" xfId="0" applyNumberFormat="1" applyFont="1" applyFill="1" applyBorder="1" applyAlignment="1" applyProtection="1">
      <alignment vertical="center"/>
      <protection/>
    </xf>
    <xf numFmtId="3" fontId="13" fillId="17" borderId="22" xfId="0" applyNumberFormat="1" applyFont="1" applyFill="1" applyBorder="1" applyAlignment="1" applyProtection="1">
      <alignment vertical="center"/>
      <protection locked="0"/>
    </xf>
    <xf numFmtId="3" fontId="13" fillId="21" borderId="16" xfId="0" applyNumberFormat="1" applyFont="1" applyFill="1" applyBorder="1" applyAlignment="1" applyProtection="1">
      <alignment vertical="center"/>
      <protection/>
    </xf>
    <xf numFmtId="0" fontId="13" fillId="17" borderId="39" xfId="0" applyFont="1" applyFill="1" applyBorder="1" applyAlignment="1">
      <alignment vertical="center"/>
    </xf>
    <xf numFmtId="0" fontId="13" fillId="17" borderId="25" xfId="0" applyFont="1" applyFill="1" applyBorder="1" applyAlignment="1">
      <alignment vertical="center"/>
    </xf>
    <xf numFmtId="0" fontId="13" fillId="17" borderId="0" xfId="0" applyFont="1" applyFill="1" applyBorder="1" applyAlignment="1">
      <alignment vertical="center"/>
    </xf>
    <xf numFmtId="0" fontId="13" fillId="17" borderId="26" xfId="0" applyFont="1" applyFill="1" applyBorder="1" applyAlignment="1">
      <alignment vertical="center"/>
    </xf>
    <xf numFmtId="0" fontId="13" fillId="17" borderId="40" xfId="0" applyFont="1" applyFill="1" applyBorder="1" applyAlignment="1">
      <alignment vertical="center"/>
    </xf>
    <xf numFmtId="0" fontId="13" fillId="17" borderId="34" xfId="0" applyFont="1" applyFill="1" applyBorder="1" applyAlignment="1">
      <alignment vertical="center"/>
    </xf>
    <xf numFmtId="0" fontId="13" fillId="17" borderId="23" xfId="0" applyFont="1" applyFill="1" applyBorder="1" applyAlignment="1">
      <alignment vertical="center"/>
    </xf>
    <xf numFmtId="0" fontId="13" fillId="17" borderId="49" xfId="0" applyFont="1" applyFill="1" applyBorder="1" applyAlignment="1">
      <alignment vertical="center"/>
    </xf>
    <xf numFmtId="0" fontId="13" fillId="17" borderId="41" xfId="0" applyFont="1" applyFill="1" applyBorder="1" applyAlignment="1">
      <alignment vertical="center"/>
    </xf>
    <xf numFmtId="0" fontId="13" fillId="17" borderId="56" xfId="0" applyFont="1" applyFill="1" applyBorder="1" applyAlignment="1">
      <alignment vertical="center"/>
    </xf>
    <xf numFmtId="3" fontId="13" fillId="21" borderId="57" xfId="0" applyNumberFormat="1" applyFont="1" applyFill="1" applyBorder="1" applyAlignment="1" applyProtection="1">
      <alignment vertical="center"/>
      <protection/>
    </xf>
    <xf numFmtId="0" fontId="13" fillId="17" borderId="58" xfId="0" applyFont="1" applyFill="1" applyBorder="1" applyAlignment="1">
      <alignment vertical="center"/>
    </xf>
    <xf numFmtId="3" fontId="13" fillId="21" borderId="59" xfId="0" applyNumberFormat="1" applyFont="1" applyFill="1" applyBorder="1" applyAlignment="1" applyProtection="1">
      <alignment vertical="center"/>
      <protection/>
    </xf>
    <xf numFmtId="0" fontId="0" fillId="20" borderId="0" xfId="0" applyFill="1" applyAlignment="1">
      <alignment vertical="center"/>
    </xf>
    <xf numFmtId="0" fontId="0" fillId="0" borderId="0" xfId="0" applyAlignment="1">
      <alignment vertical="center"/>
    </xf>
    <xf numFmtId="0" fontId="6" fillId="9" borderId="0" xfId="0" applyFont="1" applyFill="1" applyAlignment="1">
      <alignment vertical="center"/>
    </xf>
    <xf numFmtId="3" fontId="0" fillId="22" borderId="31" xfId="0" applyNumberFormat="1" applyFont="1" applyFill="1" applyBorder="1" applyAlignment="1" applyProtection="1">
      <alignment horizontal="center" vertical="center"/>
      <protection/>
    </xf>
    <xf numFmtId="3" fontId="0" fillId="22" borderId="31" xfId="0" applyNumberFormat="1" applyFont="1" applyFill="1" applyBorder="1" applyAlignment="1" applyProtection="1">
      <alignment horizontal="center" vertical="center"/>
      <protection/>
    </xf>
    <xf numFmtId="3" fontId="0" fillId="22" borderId="27" xfId="0" applyNumberFormat="1" applyFont="1" applyFill="1" applyBorder="1" applyAlignment="1" applyProtection="1">
      <alignment horizontal="center" vertical="center"/>
      <protection/>
    </xf>
    <xf numFmtId="0" fontId="0" fillId="17" borderId="0" xfId="0" applyFill="1" applyAlignment="1">
      <alignment/>
    </xf>
    <xf numFmtId="0" fontId="0" fillId="0" borderId="0" xfId="0" applyAlignment="1">
      <alignment horizontal="center" vertical="center"/>
    </xf>
    <xf numFmtId="0" fontId="0" fillId="19" borderId="0" xfId="0" applyFill="1" applyAlignment="1">
      <alignment vertical="center"/>
    </xf>
    <xf numFmtId="0" fontId="7" fillId="21" borderId="0" xfId="0" applyFont="1" applyFill="1" applyAlignment="1" applyProtection="1">
      <alignment horizontal="left" vertical="center" wrapText="1"/>
      <protection/>
    </xf>
    <xf numFmtId="0" fontId="14" fillId="19" borderId="0" xfId="0" applyFont="1" applyFill="1" applyAlignment="1">
      <alignment horizontal="center" vertical="center"/>
    </xf>
    <xf numFmtId="0" fontId="5" fillId="17" borderId="0" xfId="0" applyFont="1" applyFill="1" applyAlignment="1">
      <alignment horizontal="right" vertical="center"/>
    </xf>
    <xf numFmtId="0" fontId="23" fillId="17" borderId="0" xfId="0" applyFont="1" applyFill="1" applyAlignment="1">
      <alignment vertical="center"/>
    </xf>
    <xf numFmtId="0" fontId="23" fillId="17" borderId="0" xfId="0" applyFont="1" applyFill="1" applyAlignment="1" applyProtection="1">
      <alignment vertical="center"/>
      <protection locked="0"/>
    </xf>
    <xf numFmtId="0" fontId="1" fillId="19" borderId="0" xfId="0" applyFont="1" applyFill="1" applyAlignment="1">
      <alignment horizontal="center" vertical="center"/>
    </xf>
    <xf numFmtId="0" fontId="16" fillId="19" borderId="0" xfId="0" applyFont="1" applyFill="1" applyAlignment="1">
      <alignment horizontal="center" vertical="center"/>
    </xf>
    <xf numFmtId="0" fontId="0" fillId="19" borderId="0" xfId="0" applyFill="1" applyAlignment="1">
      <alignment horizontal="right" vertical="center"/>
    </xf>
    <xf numFmtId="0" fontId="0" fillId="23" borderId="60" xfId="0" applyFill="1" applyBorder="1" applyAlignment="1" applyProtection="1">
      <alignment vertical="center"/>
      <protection locked="0"/>
    </xf>
    <xf numFmtId="0" fontId="0" fillId="19" borderId="61" xfId="0" applyFill="1" applyBorder="1" applyAlignment="1" applyProtection="1">
      <alignment vertical="center"/>
      <protection locked="0"/>
    </xf>
    <xf numFmtId="0" fontId="0" fillId="23" borderId="62" xfId="0" applyFill="1" applyBorder="1" applyAlignment="1" applyProtection="1">
      <alignment vertical="center"/>
      <protection locked="0"/>
    </xf>
    <xf numFmtId="0" fontId="0" fillId="19" borderId="0" xfId="0" applyFill="1" applyBorder="1" applyAlignment="1" applyProtection="1">
      <alignment vertical="center"/>
      <protection locked="0"/>
    </xf>
    <xf numFmtId="0" fontId="0" fillId="24" borderId="63" xfId="0" applyFill="1" applyBorder="1" applyAlignment="1" applyProtection="1">
      <alignment vertical="center"/>
      <protection locked="0"/>
    </xf>
    <xf numFmtId="14" fontId="0" fillId="23" borderId="62" xfId="0" applyNumberFormat="1" applyFill="1" applyBorder="1" applyAlignment="1" applyProtection="1">
      <alignment horizontal="left" vertical="center"/>
      <protection locked="0"/>
    </xf>
    <xf numFmtId="49" fontId="0" fillId="23" borderId="62" xfId="0" applyNumberFormat="1" applyFill="1" applyBorder="1" applyAlignment="1" applyProtection="1">
      <alignment horizontal="left" vertical="center"/>
      <protection locked="0"/>
    </xf>
    <xf numFmtId="49" fontId="0" fillId="24" borderId="63" xfId="0" applyNumberFormat="1" applyFill="1" applyBorder="1" applyAlignment="1" applyProtection="1">
      <alignment vertical="center"/>
      <protection locked="0"/>
    </xf>
    <xf numFmtId="0" fontId="0" fillId="25" borderId="62" xfId="0" applyFill="1" applyBorder="1" applyAlignment="1" applyProtection="1">
      <alignment vertical="center"/>
      <protection locked="0"/>
    </xf>
    <xf numFmtId="0" fontId="33" fillId="19" borderId="0" xfId="0" applyFont="1" applyFill="1" applyBorder="1" applyAlignment="1" applyProtection="1">
      <alignment vertical="center"/>
      <protection locked="0"/>
    </xf>
    <xf numFmtId="0" fontId="0" fillId="25" borderId="63" xfId="0" applyFill="1" applyBorder="1" applyAlignment="1" applyProtection="1">
      <alignment vertical="center"/>
      <protection locked="0"/>
    </xf>
    <xf numFmtId="0" fontId="33" fillId="19" borderId="0" xfId="0" applyFont="1" applyFill="1" applyAlignment="1">
      <alignment vertical="center"/>
    </xf>
    <xf numFmtId="0" fontId="33" fillId="19" borderId="0" xfId="0" applyFont="1" applyFill="1" applyAlignment="1">
      <alignment horizontal="right" vertical="center"/>
    </xf>
    <xf numFmtId="49" fontId="0" fillId="25" borderId="62" xfId="0" applyNumberFormat="1" applyFill="1" applyBorder="1" applyAlignment="1" applyProtection="1">
      <alignment horizontal="left" vertical="center"/>
      <protection locked="0"/>
    </xf>
    <xf numFmtId="3" fontId="0" fillId="25" borderId="63" xfId="0" applyNumberFormat="1" applyFill="1" applyBorder="1" applyAlignment="1" applyProtection="1">
      <alignment horizontal="left" vertical="center"/>
      <protection locked="0"/>
    </xf>
    <xf numFmtId="3" fontId="0" fillId="25" borderId="62" xfId="0" applyNumberFormat="1" applyFill="1" applyBorder="1" applyAlignment="1" applyProtection="1">
      <alignment horizontal="left" vertical="center"/>
      <protection locked="0"/>
    </xf>
    <xf numFmtId="0" fontId="0" fillId="25" borderId="63" xfId="0" applyFill="1" applyBorder="1" applyAlignment="1" applyProtection="1">
      <alignment horizontal="left" vertical="center"/>
      <protection locked="0"/>
    </xf>
    <xf numFmtId="0" fontId="26" fillId="25" borderId="62" xfId="53" applyFill="1" applyBorder="1" applyAlignment="1" applyProtection="1">
      <alignment vertical="center"/>
      <protection locked="0"/>
    </xf>
    <xf numFmtId="49" fontId="0" fillId="25" borderId="63" xfId="0" applyNumberFormat="1" applyFill="1" applyBorder="1" applyAlignment="1" applyProtection="1">
      <alignment horizontal="left" vertical="center"/>
      <protection locked="0"/>
    </xf>
    <xf numFmtId="0" fontId="26" fillId="25" borderId="63" xfId="53" applyFill="1" applyBorder="1" applyAlignment="1" applyProtection="1">
      <alignment vertical="center"/>
      <protection locked="0"/>
    </xf>
    <xf numFmtId="0" fontId="0" fillId="25" borderId="64" xfId="0" applyFill="1" applyBorder="1" applyAlignment="1" applyProtection="1">
      <alignment vertical="center"/>
      <protection locked="0"/>
    </xf>
    <xf numFmtId="0" fontId="0" fillId="19" borderId="65" xfId="0" applyFill="1" applyBorder="1" applyAlignment="1" applyProtection="1">
      <alignment vertical="center"/>
      <protection locked="0"/>
    </xf>
    <xf numFmtId="0" fontId="0" fillId="25" borderId="66" xfId="0" applyFill="1" applyBorder="1" applyAlignment="1" applyProtection="1">
      <alignment vertical="center"/>
      <protection locked="0"/>
    </xf>
    <xf numFmtId="0" fontId="28" fillId="24" borderId="0" xfId="0" applyFont="1" applyFill="1" applyAlignment="1">
      <alignment vertical="center"/>
    </xf>
    <xf numFmtId="0" fontId="28" fillId="24" borderId="0" xfId="0" applyFont="1" applyFill="1" applyAlignment="1">
      <alignment horizontal="right" vertical="center"/>
    </xf>
    <xf numFmtId="0" fontId="28" fillId="23" borderId="0" xfId="0" applyFont="1" applyFill="1" applyAlignment="1">
      <alignment vertical="center"/>
    </xf>
    <xf numFmtId="0" fontId="28" fillId="23" borderId="0" xfId="0" applyFont="1" applyFill="1" applyAlignment="1">
      <alignment horizontal="right" vertical="center"/>
    </xf>
    <xf numFmtId="0" fontId="28" fillId="19" borderId="0" xfId="0" applyFont="1" applyFill="1" applyAlignment="1">
      <alignment vertical="center"/>
    </xf>
    <xf numFmtId="0" fontId="28" fillId="25" borderId="0" xfId="0" applyFont="1" applyFill="1" applyAlignment="1">
      <alignment vertical="center"/>
    </xf>
    <xf numFmtId="0" fontId="28" fillId="25" borderId="0" xfId="0" applyFont="1" applyFill="1" applyAlignment="1">
      <alignment horizontal="right" vertical="center"/>
    </xf>
    <xf numFmtId="0" fontId="28" fillId="19" borderId="0" xfId="0" applyFont="1" applyFill="1" applyAlignment="1">
      <alignment horizontal="center" vertical="center"/>
    </xf>
    <xf numFmtId="0" fontId="33" fillId="20" borderId="0" xfId="0" applyFont="1" applyFill="1" applyAlignment="1">
      <alignment/>
    </xf>
    <xf numFmtId="0" fontId="6" fillId="17" borderId="50" xfId="0" applyFont="1" applyFill="1" applyBorder="1" applyAlignment="1" applyProtection="1">
      <alignment horizontal="center" vertical="center" wrapText="1"/>
      <protection/>
    </xf>
    <xf numFmtId="0" fontId="0" fillId="17" borderId="23" xfId="0" applyFill="1" applyBorder="1" applyAlignment="1" applyProtection="1">
      <alignment vertical="top" wrapText="1"/>
      <protection/>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67"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33" xfId="0" applyFont="1" applyBorder="1" applyAlignment="1">
      <alignment horizontal="center" vertical="center" wrapText="1"/>
    </xf>
    <xf numFmtId="0" fontId="40" fillId="17" borderId="0" xfId="0" applyFont="1" applyFill="1" applyBorder="1" applyAlignment="1" applyProtection="1">
      <alignment horizontal="center" vertical="center"/>
      <protection/>
    </xf>
    <xf numFmtId="0" fontId="40" fillId="17" borderId="28" xfId="0" applyFont="1" applyFill="1" applyBorder="1" applyAlignment="1" applyProtection="1">
      <alignment horizontal="center" vertical="center"/>
      <protection/>
    </xf>
    <xf numFmtId="0" fontId="0" fillId="17" borderId="0" xfId="0" applyFont="1" applyFill="1" applyAlignment="1" applyProtection="1">
      <alignment vertical="center"/>
      <protection/>
    </xf>
    <xf numFmtId="0" fontId="0" fillId="17" borderId="0" xfId="0" applyFont="1" applyFill="1" applyAlignment="1">
      <alignment vertical="center"/>
    </xf>
    <xf numFmtId="0" fontId="20" fillId="17" borderId="69" xfId="0" applyFont="1" applyFill="1" applyBorder="1" applyAlignment="1">
      <alignment horizontal="center" vertical="center" wrapText="1"/>
    </xf>
    <xf numFmtId="0" fontId="20" fillId="17" borderId="70" xfId="0" applyFont="1" applyFill="1" applyBorder="1" applyAlignment="1">
      <alignment horizontal="center" vertical="center" wrapText="1"/>
    </xf>
    <xf numFmtId="0" fontId="17" fillId="17" borderId="71" xfId="0" applyFont="1" applyFill="1" applyBorder="1" applyAlignment="1" applyProtection="1">
      <alignment vertical="center" wrapText="1"/>
      <protection locked="0"/>
    </xf>
    <xf numFmtId="3" fontId="17" fillId="17" borderId="47" xfId="0" applyNumberFormat="1" applyFont="1" applyFill="1" applyBorder="1" applyAlignment="1" applyProtection="1">
      <alignment vertical="center" wrapText="1"/>
      <protection locked="0"/>
    </xf>
    <xf numFmtId="10" fontId="17" fillId="17" borderId="47" xfId="0" applyNumberFormat="1" applyFont="1" applyFill="1" applyBorder="1" applyAlignment="1" applyProtection="1">
      <alignment vertical="center" wrapText="1"/>
      <protection locked="0"/>
    </xf>
    <xf numFmtId="10" fontId="17" fillId="17" borderId="72" xfId="0" applyNumberFormat="1" applyFont="1" applyFill="1" applyBorder="1" applyAlignment="1" applyProtection="1">
      <alignment vertical="center" wrapText="1"/>
      <protection locked="0"/>
    </xf>
    <xf numFmtId="0" fontId="17" fillId="17" borderId="32" xfId="0" applyFont="1" applyFill="1" applyBorder="1" applyAlignment="1" applyProtection="1">
      <alignment vertical="center" wrapText="1"/>
      <protection locked="0"/>
    </xf>
    <xf numFmtId="3" fontId="17" fillId="17" borderId="31" xfId="0" applyNumberFormat="1" applyFont="1" applyFill="1" applyBorder="1" applyAlignment="1" applyProtection="1">
      <alignment vertical="center" wrapText="1"/>
      <protection locked="0"/>
    </xf>
    <xf numFmtId="10" fontId="17" fillId="17" borderId="31" xfId="0" applyNumberFormat="1" applyFont="1" applyFill="1" applyBorder="1" applyAlignment="1" applyProtection="1">
      <alignment vertical="center" wrapText="1"/>
      <protection locked="0"/>
    </xf>
    <xf numFmtId="10" fontId="17" fillId="17" borderId="22" xfId="0" applyNumberFormat="1" applyFont="1" applyFill="1" applyBorder="1" applyAlignment="1" applyProtection="1">
      <alignment vertical="center" wrapText="1"/>
      <protection locked="0"/>
    </xf>
    <xf numFmtId="0" fontId="17" fillId="17" borderId="35" xfId="0" applyFont="1" applyFill="1" applyBorder="1" applyAlignment="1" applyProtection="1">
      <alignment vertical="center" wrapText="1"/>
      <protection locked="0"/>
    </xf>
    <xf numFmtId="3" fontId="17" fillId="17" borderId="36" xfId="0" applyNumberFormat="1" applyFont="1" applyFill="1" applyBorder="1" applyAlignment="1" applyProtection="1">
      <alignment vertical="center" wrapText="1"/>
      <protection locked="0"/>
    </xf>
    <xf numFmtId="10" fontId="17" fillId="17" borderId="36" xfId="0" applyNumberFormat="1" applyFont="1" applyFill="1" applyBorder="1" applyAlignment="1" applyProtection="1">
      <alignment vertical="center" wrapText="1"/>
      <protection locked="0"/>
    </xf>
    <xf numFmtId="10" fontId="17" fillId="17" borderId="37" xfId="0" applyNumberFormat="1" applyFont="1" applyFill="1" applyBorder="1" applyAlignment="1" applyProtection="1">
      <alignment vertical="center" wrapText="1"/>
      <protection locked="0"/>
    </xf>
    <xf numFmtId="0" fontId="20" fillId="0" borderId="73" xfId="0" applyFont="1" applyBorder="1" applyAlignment="1">
      <alignment horizontal="center" vertical="center"/>
    </xf>
    <xf numFmtId="0" fontId="17" fillId="0" borderId="74" xfId="0" applyFont="1" applyBorder="1" applyAlignment="1" applyProtection="1">
      <alignment horizontal="left" vertical="center"/>
      <protection locked="0"/>
    </xf>
    <xf numFmtId="0" fontId="17" fillId="0" borderId="30" xfId="0" applyFont="1" applyBorder="1" applyAlignment="1" applyProtection="1">
      <alignment horizontal="left" vertical="center"/>
      <protection locked="0"/>
    </xf>
    <xf numFmtId="0" fontId="17" fillId="0" borderId="35" xfId="0" applyFont="1" applyBorder="1" applyAlignment="1" applyProtection="1">
      <alignment horizontal="left" vertical="center"/>
      <protection locked="0"/>
    </xf>
    <xf numFmtId="0" fontId="20" fillId="0" borderId="73" xfId="0" applyFont="1" applyBorder="1" applyAlignment="1">
      <alignment horizontal="center" vertical="center" wrapText="1"/>
    </xf>
    <xf numFmtId="10" fontId="17" fillId="17" borderId="75" xfId="0" applyNumberFormat="1" applyFont="1" applyFill="1" applyBorder="1" applyAlignment="1" applyProtection="1">
      <alignment vertical="center" wrapText="1"/>
      <protection locked="0"/>
    </xf>
    <xf numFmtId="3" fontId="17" fillId="0" borderId="75" xfId="0" applyNumberFormat="1" applyFont="1" applyBorder="1" applyAlignment="1" applyProtection="1">
      <alignment vertical="center"/>
      <protection locked="0"/>
    </xf>
    <xf numFmtId="3" fontId="17" fillId="0" borderId="76" xfId="0" applyNumberFormat="1" applyFont="1" applyBorder="1" applyAlignment="1" applyProtection="1">
      <alignment vertical="center"/>
      <protection locked="0"/>
    </xf>
    <xf numFmtId="3" fontId="17" fillId="0" borderId="31" xfId="0" applyNumberFormat="1" applyFont="1" applyBorder="1" applyAlignment="1" applyProtection="1">
      <alignment vertical="center"/>
      <protection locked="0"/>
    </xf>
    <xf numFmtId="3" fontId="17" fillId="0" borderId="22" xfId="0" applyNumberFormat="1" applyFont="1" applyBorder="1" applyAlignment="1" applyProtection="1">
      <alignment vertical="center"/>
      <protection locked="0"/>
    </xf>
    <xf numFmtId="3" fontId="17" fillId="0" borderId="36" xfId="0" applyNumberFormat="1" applyFont="1" applyBorder="1" applyAlignment="1" applyProtection="1">
      <alignment vertical="center"/>
      <protection locked="0"/>
    </xf>
    <xf numFmtId="3" fontId="17" fillId="0" borderId="37" xfId="0" applyNumberFormat="1" applyFont="1" applyBorder="1" applyAlignment="1" applyProtection="1">
      <alignment vertical="center"/>
      <protection locked="0"/>
    </xf>
    <xf numFmtId="0" fontId="48" fillId="0" borderId="11" xfId="0" applyFont="1" applyBorder="1" applyAlignment="1">
      <alignment horizontal="center" vertical="center" wrapText="1"/>
    </xf>
    <xf numFmtId="0" fontId="17" fillId="0" borderId="74" xfId="0" applyFont="1" applyBorder="1" applyAlignment="1" applyProtection="1">
      <alignment horizontal="left" vertical="center" wrapText="1"/>
      <protection locked="0"/>
    </xf>
    <xf numFmtId="0" fontId="17" fillId="0" borderId="30" xfId="0" applyFont="1" applyBorder="1" applyAlignment="1" applyProtection="1">
      <alignment horizontal="left" vertical="center" wrapText="1"/>
      <protection locked="0"/>
    </xf>
    <xf numFmtId="0" fontId="17" fillId="0" borderId="35" xfId="0" applyFont="1" applyBorder="1" applyAlignment="1" applyProtection="1">
      <alignment horizontal="left" vertical="center" wrapText="1"/>
      <protection locked="0"/>
    </xf>
    <xf numFmtId="3" fontId="17" fillId="0" borderId="77" xfId="0" applyNumberFormat="1" applyFont="1" applyBorder="1" applyAlignment="1" applyProtection="1">
      <alignment horizontal="right" vertical="center" wrapText="1"/>
      <protection locked="0"/>
    </xf>
    <xf numFmtId="3" fontId="17" fillId="0" borderId="78" xfId="0" applyNumberFormat="1" applyFont="1" applyBorder="1" applyAlignment="1" applyProtection="1">
      <alignment horizontal="right" vertical="center" wrapText="1"/>
      <protection locked="0"/>
    </xf>
    <xf numFmtId="3" fontId="17" fillId="0" borderId="79" xfId="0" applyNumberFormat="1" applyFont="1" applyBorder="1" applyAlignment="1" applyProtection="1">
      <alignment horizontal="right" vertical="center" wrapText="1"/>
      <protection locked="0"/>
    </xf>
    <xf numFmtId="3" fontId="17" fillId="0" borderId="76" xfId="0" applyNumberFormat="1" applyFont="1" applyBorder="1" applyAlignment="1" applyProtection="1">
      <alignment horizontal="right" vertical="center" wrapText="1"/>
      <protection locked="0"/>
    </xf>
    <xf numFmtId="3" fontId="17" fillId="0" borderId="80" xfId="0" applyNumberFormat="1" applyFont="1" applyBorder="1" applyAlignment="1" applyProtection="1">
      <alignment horizontal="right" vertical="center" wrapText="1"/>
      <protection locked="0"/>
    </xf>
    <xf numFmtId="3" fontId="17" fillId="0" borderId="81" xfId="0" applyNumberFormat="1" applyFont="1" applyBorder="1" applyAlignment="1" applyProtection="1">
      <alignment horizontal="right" vertical="center" wrapText="1"/>
      <protection locked="0"/>
    </xf>
    <xf numFmtId="3" fontId="17" fillId="0" borderId="39" xfId="0" applyNumberFormat="1" applyFont="1" applyBorder="1" applyAlignment="1" applyProtection="1">
      <alignment horizontal="right" vertical="center" wrapText="1"/>
      <protection locked="0"/>
    </xf>
    <xf numFmtId="3" fontId="17" fillId="0" borderId="22" xfId="0" applyNumberFormat="1" applyFont="1" applyBorder="1" applyAlignment="1" applyProtection="1">
      <alignment horizontal="right" vertical="center" wrapText="1"/>
      <protection locked="0"/>
    </xf>
    <xf numFmtId="3" fontId="17" fillId="0" borderId="82" xfId="0" applyNumberFormat="1" applyFont="1" applyBorder="1" applyAlignment="1" applyProtection="1">
      <alignment horizontal="right" vertical="center" wrapText="1"/>
      <protection locked="0"/>
    </xf>
    <xf numFmtId="3" fontId="17" fillId="0" borderId="83" xfId="0" applyNumberFormat="1" applyFont="1" applyBorder="1" applyAlignment="1" applyProtection="1">
      <alignment horizontal="right" vertical="center" wrapText="1"/>
      <protection locked="0"/>
    </xf>
    <xf numFmtId="3" fontId="17" fillId="0" borderId="84" xfId="0" applyNumberFormat="1" applyFont="1" applyBorder="1" applyAlignment="1" applyProtection="1">
      <alignment horizontal="right" vertical="center" wrapText="1"/>
      <protection locked="0"/>
    </xf>
    <xf numFmtId="3" fontId="17" fillId="0" borderId="70" xfId="0" applyNumberFormat="1" applyFont="1" applyBorder="1" applyAlignment="1" applyProtection="1">
      <alignment horizontal="right" vertical="center" wrapText="1"/>
      <protection locked="0"/>
    </xf>
    <xf numFmtId="3" fontId="20" fillId="0" borderId="85" xfId="0" applyNumberFormat="1" applyFont="1" applyBorder="1" applyAlignment="1" applyProtection="1">
      <alignment horizontal="right" vertical="center" wrapText="1"/>
      <protection/>
    </xf>
    <xf numFmtId="3" fontId="20" fillId="0" borderId="86" xfId="0" applyNumberFormat="1" applyFont="1" applyBorder="1" applyAlignment="1" applyProtection="1">
      <alignment horizontal="right" vertical="center" wrapText="1"/>
      <protection/>
    </xf>
    <xf numFmtId="3" fontId="20" fillId="0" borderId="17" xfId="0" applyNumberFormat="1" applyFont="1" applyBorder="1" applyAlignment="1">
      <alignment horizontal="right" vertical="center" wrapText="1"/>
    </xf>
    <xf numFmtId="3" fontId="20" fillId="0" borderId="20" xfId="0" applyNumberFormat="1" applyFont="1" applyBorder="1" applyAlignment="1">
      <alignment horizontal="right" vertical="center" wrapText="1"/>
    </xf>
    <xf numFmtId="0" fontId="48" fillId="0" borderId="67" xfId="0" applyFont="1" applyBorder="1" applyAlignment="1">
      <alignment horizontal="center" vertical="center" wrapText="1"/>
    </xf>
    <xf numFmtId="0" fontId="48" fillId="0" borderId="68" xfId="0" applyFont="1" applyBorder="1" applyAlignment="1">
      <alignment horizontal="center" vertical="center" wrapText="1"/>
    </xf>
    <xf numFmtId="0" fontId="48" fillId="0" borderId="16" xfId="0" applyFont="1" applyBorder="1" applyAlignment="1">
      <alignment horizontal="center" vertical="center" wrapText="1"/>
    </xf>
    <xf numFmtId="3" fontId="20" fillId="0" borderId="85" xfId="0" applyNumberFormat="1" applyFont="1" applyBorder="1" applyAlignment="1">
      <alignment horizontal="right" vertical="center" wrapText="1"/>
    </xf>
    <xf numFmtId="3" fontId="20" fillId="0" borderId="86" xfId="0" applyNumberFormat="1" applyFont="1" applyBorder="1" applyAlignment="1">
      <alignment horizontal="right" vertical="center" wrapText="1"/>
    </xf>
    <xf numFmtId="3" fontId="20" fillId="0" borderId="19" xfId="0" applyNumberFormat="1" applyFont="1" applyBorder="1" applyAlignment="1">
      <alignment horizontal="right" vertical="center" wrapText="1"/>
    </xf>
    <xf numFmtId="0" fontId="20" fillId="0" borderId="27" xfId="0" applyFont="1" applyBorder="1" applyAlignment="1">
      <alignment horizontal="center" vertical="center" wrapText="1"/>
    </xf>
    <xf numFmtId="0" fontId="40" fillId="17" borderId="0" xfId="0" applyFont="1" applyFill="1" applyAlignment="1" applyProtection="1">
      <alignment horizontal="center" vertical="center"/>
      <protection/>
    </xf>
    <xf numFmtId="3" fontId="20" fillId="0" borderId="18" xfId="0" applyNumberFormat="1" applyFont="1" applyBorder="1" applyAlignment="1">
      <alignment vertical="center" wrapText="1"/>
    </xf>
    <xf numFmtId="3" fontId="20" fillId="0" borderId="20" xfId="0" applyNumberFormat="1" applyFont="1" applyBorder="1" applyAlignment="1">
      <alignment vertical="center" wrapText="1"/>
    </xf>
    <xf numFmtId="3" fontId="20" fillId="0" borderId="85" xfId="0" applyNumberFormat="1" applyFont="1" applyBorder="1" applyAlignment="1">
      <alignment vertical="center" wrapText="1"/>
    </xf>
    <xf numFmtId="3" fontId="20" fillId="0" borderId="86" xfId="0" applyNumberFormat="1" applyFont="1" applyBorder="1" applyAlignment="1">
      <alignment vertical="center" wrapText="1"/>
    </xf>
    <xf numFmtId="3" fontId="17" fillId="0" borderId="77" xfId="0" applyNumberFormat="1" applyFont="1" applyBorder="1" applyAlignment="1" applyProtection="1">
      <alignment vertical="center" wrapText="1"/>
      <protection locked="0"/>
    </xf>
    <xf numFmtId="3" fontId="17" fillId="0" borderId="78" xfId="0" applyNumberFormat="1" applyFont="1" applyBorder="1" applyAlignment="1" applyProtection="1">
      <alignment vertical="center" wrapText="1"/>
      <protection locked="0"/>
    </xf>
    <xf numFmtId="3" fontId="17" fillId="0" borderId="80" xfId="0" applyNumberFormat="1" applyFont="1" applyBorder="1" applyAlignment="1" applyProtection="1">
      <alignment vertical="center" wrapText="1"/>
      <protection locked="0"/>
    </xf>
    <xf numFmtId="3" fontId="17" fillId="0" borderId="81" xfId="0" applyNumberFormat="1" applyFont="1" applyBorder="1" applyAlignment="1" applyProtection="1">
      <alignment vertical="center" wrapText="1"/>
      <protection locked="0"/>
    </xf>
    <xf numFmtId="3" fontId="17" fillId="0" borderId="82" xfId="0" applyNumberFormat="1" applyFont="1" applyBorder="1" applyAlignment="1" applyProtection="1">
      <alignment vertical="center" wrapText="1"/>
      <protection locked="0"/>
    </xf>
    <xf numFmtId="3" fontId="17" fillId="0" borderId="83" xfId="0" applyNumberFormat="1" applyFont="1" applyBorder="1" applyAlignment="1" applyProtection="1">
      <alignment vertical="center" wrapText="1"/>
      <protection locked="0"/>
    </xf>
    <xf numFmtId="0" fontId="17" fillId="0" borderId="0" xfId="0" applyFont="1" applyAlignment="1">
      <alignment horizontal="left" vertical="center"/>
    </xf>
    <xf numFmtId="0" fontId="20" fillId="0" borderId="87" xfId="0" applyFont="1" applyBorder="1" applyAlignment="1">
      <alignment horizontal="center" vertical="center" wrapText="1"/>
    </xf>
    <xf numFmtId="0" fontId="20" fillId="0" borderId="88" xfId="0" applyFont="1" applyBorder="1" applyAlignment="1">
      <alignment vertical="center" wrapText="1"/>
    </xf>
    <xf numFmtId="0" fontId="48" fillId="0" borderId="27" xfId="0" applyFont="1" applyBorder="1" applyAlignment="1">
      <alignment horizontal="center" vertical="center" wrapText="1"/>
    </xf>
    <xf numFmtId="3" fontId="17" fillId="0" borderId="75" xfId="0" applyNumberFormat="1" applyFont="1" applyBorder="1" applyAlignment="1" applyProtection="1">
      <alignment vertical="center" wrapText="1"/>
      <protection locked="0"/>
    </xf>
    <xf numFmtId="3" fontId="17" fillId="0" borderId="31" xfId="0" applyNumberFormat="1" applyFont="1" applyBorder="1" applyAlignment="1" applyProtection="1">
      <alignment vertical="center" wrapText="1"/>
      <protection locked="0"/>
    </xf>
    <xf numFmtId="3" fontId="17" fillId="0" borderId="69" xfId="0" applyNumberFormat="1" applyFont="1" applyBorder="1" applyAlignment="1" applyProtection="1">
      <alignment vertical="center" wrapText="1"/>
      <protection locked="0"/>
    </xf>
    <xf numFmtId="0" fontId="48" fillId="0" borderId="89" xfId="0" applyFont="1" applyBorder="1" applyAlignment="1">
      <alignment horizontal="center" vertical="center" wrapText="1"/>
    </xf>
    <xf numFmtId="3" fontId="20" fillId="0" borderId="90" xfId="0" applyNumberFormat="1" applyFont="1" applyBorder="1" applyAlignment="1">
      <alignment vertical="center" wrapText="1"/>
    </xf>
    <xf numFmtId="3" fontId="17" fillId="0" borderId="91" xfId="0" applyNumberFormat="1" applyFont="1" applyBorder="1" applyAlignment="1" applyProtection="1">
      <alignment vertical="center" wrapText="1"/>
      <protection/>
    </xf>
    <xf numFmtId="3" fontId="17" fillId="0" borderId="92" xfId="0" applyNumberFormat="1" applyFont="1" applyBorder="1" applyAlignment="1" applyProtection="1">
      <alignment vertical="center" wrapText="1"/>
      <protection/>
    </xf>
    <xf numFmtId="3" fontId="17" fillId="0" borderId="93" xfId="0" applyNumberFormat="1" applyFont="1" applyBorder="1" applyAlignment="1" applyProtection="1">
      <alignment vertical="center" wrapText="1"/>
      <protection/>
    </xf>
    <xf numFmtId="3" fontId="17" fillId="0" borderId="94" xfId="0" applyNumberFormat="1" applyFont="1" applyBorder="1" applyAlignment="1" applyProtection="1">
      <alignment vertical="center" wrapText="1"/>
      <protection/>
    </xf>
    <xf numFmtId="3" fontId="17" fillId="0" borderId="95" xfId="0" applyNumberFormat="1" applyFont="1" applyBorder="1" applyAlignment="1" applyProtection="1">
      <alignment vertical="center" wrapText="1"/>
      <protection/>
    </xf>
    <xf numFmtId="3" fontId="17" fillId="0" borderId="96" xfId="0" applyNumberFormat="1" applyFont="1" applyBorder="1" applyAlignment="1" applyProtection="1">
      <alignment vertical="center" wrapText="1"/>
      <protection/>
    </xf>
    <xf numFmtId="0" fontId="20" fillId="0" borderId="35" xfId="0" applyFont="1" applyBorder="1" applyAlignment="1">
      <alignment horizontal="center" vertical="center" wrapText="1"/>
    </xf>
    <xf numFmtId="0" fontId="17" fillId="0" borderId="74" xfId="0" applyFont="1" applyBorder="1" applyAlignment="1" applyProtection="1">
      <alignment horizontal="center" vertical="center" wrapText="1"/>
      <protection locked="0"/>
    </xf>
    <xf numFmtId="0" fontId="17" fillId="0" borderId="75" xfId="0" applyFont="1" applyBorder="1" applyAlignment="1" applyProtection="1">
      <alignment horizontal="center" vertical="center" wrapText="1"/>
      <protection locked="0"/>
    </xf>
    <xf numFmtId="3" fontId="17" fillId="0" borderId="75" xfId="0" applyNumberFormat="1" applyFont="1" applyBorder="1" applyAlignment="1" applyProtection="1">
      <alignment vertical="center" wrapText="1"/>
      <protection locked="0"/>
    </xf>
    <xf numFmtId="175" fontId="17" fillId="0" borderId="75" xfId="0" applyNumberFormat="1" applyFont="1" applyBorder="1" applyAlignment="1" applyProtection="1">
      <alignment vertical="center" wrapText="1"/>
      <protection locked="0"/>
    </xf>
    <xf numFmtId="0" fontId="17" fillId="0" borderId="30" xfId="0" applyFont="1" applyBorder="1" applyAlignment="1" applyProtection="1">
      <alignment horizontal="center" vertical="center" wrapText="1"/>
      <protection locked="0"/>
    </xf>
    <xf numFmtId="0" fontId="17" fillId="0" borderId="31" xfId="0" applyFont="1" applyBorder="1" applyAlignment="1" applyProtection="1">
      <alignment horizontal="center" vertical="center" wrapText="1"/>
      <protection locked="0"/>
    </xf>
    <xf numFmtId="3" fontId="17" fillId="0" borderId="31" xfId="0" applyNumberFormat="1" applyFont="1" applyBorder="1" applyAlignment="1" applyProtection="1">
      <alignment vertical="center" wrapText="1"/>
      <protection locked="0"/>
    </xf>
    <xf numFmtId="175" fontId="17" fillId="0" borderId="31" xfId="0" applyNumberFormat="1" applyFont="1" applyBorder="1" applyAlignment="1" applyProtection="1">
      <alignment vertical="center" wrapText="1"/>
      <protection locked="0"/>
    </xf>
    <xf numFmtId="0" fontId="17" fillId="0" borderId="69" xfId="0" applyFont="1" applyBorder="1" applyAlignment="1" applyProtection="1">
      <alignment horizontal="center" vertical="center" wrapText="1"/>
      <protection locked="0"/>
    </xf>
    <xf numFmtId="3" fontId="17" fillId="0" borderId="69" xfId="0" applyNumberFormat="1" applyFont="1" applyBorder="1" applyAlignment="1" applyProtection="1">
      <alignment vertical="center" wrapText="1"/>
      <protection locked="0"/>
    </xf>
    <xf numFmtId="175" fontId="17" fillId="0" borderId="27" xfId="0" applyNumberFormat="1" applyFont="1" applyBorder="1" applyAlignment="1" applyProtection="1">
      <alignment vertical="center" wrapText="1"/>
      <protection locked="0"/>
    </xf>
    <xf numFmtId="0" fontId="17" fillId="0" borderId="32" xfId="0" applyFont="1" applyBorder="1" applyAlignment="1" applyProtection="1">
      <alignment horizontal="center" vertical="center" wrapText="1"/>
      <protection locked="0"/>
    </xf>
    <xf numFmtId="0" fontId="0" fillId="17" borderId="0" xfId="0" applyFill="1" applyAlignment="1">
      <alignment vertical="center"/>
    </xf>
    <xf numFmtId="0" fontId="20" fillId="0" borderId="30" xfId="0" applyFont="1" applyBorder="1" applyAlignment="1">
      <alignment horizontal="center" vertical="center" wrapText="1"/>
    </xf>
    <xf numFmtId="0" fontId="20" fillId="0" borderId="71" xfId="0" applyFont="1" applyBorder="1" applyAlignment="1">
      <alignment horizontal="center" vertical="center" wrapText="1"/>
    </xf>
    <xf numFmtId="0" fontId="20" fillId="0" borderId="32" xfId="0" applyFont="1" applyBorder="1" applyAlignment="1">
      <alignment horizontal="center" vertical="center" wrapText="1"/>
    </xf>
    <xf numFmtId="0" fontId="17" fillId="0" borderId="71" xfId="0" applyFont="1" applyBorder="1" applyAlignment="1" applyProtection="1">
      <alignment horizontal="left" vertical="center" wrapText="1"/>
      <protection locked="0"/>
    </xf>
    <xf numFmtId="0" fontId="17" fillId="0" borderId="97" xfId="0" applyFont="1" applyBorder="1" applyAlignment="1" applyProtection="1">
      <alignment vertical="center" wrapText="1"/>
      <protection locked="0"/>
    </xf>
    <xf numFmtId="0" fontId="17" fillId="0" borderId="98" xfId="0" applyFont="1" applyBorder="1" applyAlignment="1" applyProtection="1">
      <alignment vertical="center" wrapText="1"/>
      <protection locked="0"/>
    </xf>
    <xf numFmtId="3" fontId="17" fillId="0" borderId="75" xfId="0" applyNumberFormat="1" applyFont="1" applyBorder="1" applyAlignment="1" applyProtection="1">
      <alignment horizontal="center" vertical="center" wrapText="1"/>
      <protection locked="0"/>
    </xf>
    <xf numFmtId="3" fontId="17" fillId="0" borderId="69" xfId="0" applyNumberFormat="1" applyFont="1" applyBorder="1" applyAlignment="1" applyProtection="1">
      <alignment horizontal="center" vertical="center" wrapText="1"/>
      <protection locked="0"/>
    </xf>
    <xf numFmtId="3" fontId="20" fillId="0" borderId="18" xfId="0" applyNumberFormat="1" applyFont="1" applyBorder="1" applyAlignment="1">
      <alignment horizontal="center" vertical="center" wrapText="1"/>
    </xf>
    <xf numFmtId="3" fontId="20" fillId="0" borderId="86" xfId="0" applyNumberFormat="1" applyFont="1" applyBorder="1" applyAlignment="1">
      <alignment horizontal="center" vertical="center" wrapText="1"/>
    </xf>
    <xf numFmtId="3" fontId="20" fillId="0" borderId="20" xfId="0" applyNumberFormat="1" applyFont="1" applyBorder="1" applyAlignment="1">
      <alignment horizontal="center" vertical="center" wrapText="1"/>
    </xf>
    <xf numFmtId="0" fontId="17" fillId="17" borderId="99" xfId="0" applyFont="1" applyFill="1" applyBorder="1" applyAlignment="1">
      <alignment vertical="center"/>
    </xf>
    <xf numFmtId="0" fontId="17" fillId="17" borderId="87" xfId="0" applyFont="1" applyFill="1" applyBorder="1" applyAlignment="1">
      <alignment vertical="center"/>
    </xf>
    <xf numFmtId="0" fontId="17" fillId="17" borderId="30" xfId="0" applyFont="1" applyFill="1" applyBorder="1" applyAlignment="1">
      <alignment vertical="center"/>
    </xf>
    <xf numFmtId="0" fontId="20" fillId="17" borderId="73" xfId="0" applyFont="1" applyFill="1" applyBorder="1" applyAlignment="1">
      <alignment horizontal="center" vertical="center"/>
    </xf>
    <xf numFmtId="0" fontId="20" fillId="17" borderId="100" xfId="0" applyFont="1" applyFill="1" applyBorder="1" applyAlignment="1">
      <alignment vertical="center"/>
    </xf>
    <xf numFmtId="0" fontId="17" fillId="17" borderId="74" xfId="0" applyFont="1" applyFill="1" applyBorder="1" applyAlignment="1">
      <alignment vertical="center"/>
    </xf>
    <xf numFmtId="0" fontId="17" fillId="17" borderId="101" xfId="0" applyFont="1" applyFill="1" applyBorder="1" applyAlignment="1">
      <alignment vertical="center"/>
    </xf>
    <xf numFmtId="3" fontId="20" fillId="0" borderId="18" xfId="0" applyNumberFormat="1" applyFont="1" applyBorder="1" applyAlignment="1">
      <alignment horizontal="right" vertical="center" wrapText="1"/>
    </xf>
    <xf numFmtId="0" fontId="20" fillId="0" borderId="48" xfId="0" applyFont="1" applyBorder="1" applyAlignment="1">
      <alignment horizontal="center" vertical="center" wrapText="1"/>
    </xf>
    <xf numFmtId="176" fontId="17" fillId="0" borderId="78" xfId="0" applyNumberFormat="1" applyFont="1" applyBorder="1" applyAlignment="1" applyProtection="1">
      <alignment horizontal="center" vertical="center" wrapText="1"/>
      <protection locked="0"/>
    </xf>
    <xf numFmtId="176" fontId="17" fillId="0" borderId="83" xfId="0" applyNumberFormat="1" applyFont="1" applyBorder="1" applyAlignment="1" applyProtection="1">
      <alignment horizontal="center" vertical="center" wrapText="1"/>
      <protection locked="0"/>
    </xf>
    <xf numFmtId="176" fontId="17" fillId="0" borderId="76" xfId="0" applyNumberFormat="1" applyFont="1" applyBorder="1" applyAlignment="1" applyProtection="1">
      <alignment horizontal="center" vertical="center" wrapText="1"/>
      <protection locked="0"/>
    </xf>
    <xf numFmtId="176" fontId="17" fillId="0" borderId="70" xfId="0" applyNumberFormat="1" applyFont="1" applyBorder="1" applyAlignment="1" applyProtection="1">
      <alignment horizontal="center" vertical="center" wrapText="1"/>
      <protection locked="0"/>
    </xf>
    <xf numFmtId="0" fontId="17" fillId="0" borderId="32" xfId="0" applyFont="1" applyBorder="1" applyAlignment="1" applyProtection="1">
      <alignment horizontal="left" vertical="center" wrapText="1"/>
      <protection locked="0"/>
    </xf>
    <xf numFmtId="0" fontId="20" fillId="0" borderId="87" xfId="0" applyFont="1" applyBorder="1" applyAlignment="1" applyProtection="1">
      <alignment horizontal="left" vertical="center" wrapText="1"/>
      <protection/>
    </xf>
    <xf numFmtId="0" fontId="23" fillId="8" borderId="0" xfId="0" applyFont="1" applyFill="1" applyAlignment="1" applyProtection="1">
      <alignment horizontal="center" vertical="center"/>
      <protection locked="0"/>
    </xf>
    <xf numFmtId="0" fontId="0" fillId="9" borderId="0" xfId="0" applyFill="1" applyAlignment="1" applyProtection="1">
      <alignment vertical="center" wrapText="1"/>
      <protection locked="0"/>
    </xf>
    <xf numFmtId="0" fontId="0" fillId="9" borderId="0" xfId="0" applyFill="1" applyAlignment="1" applyProtection="1">
      <alignment/>
      <protection locked="0"/>
    </xf>
    <xf numFmtId="0" fontId="0" fillId="0" borderId="0" xfId="0" applyAlignment="1" applyProtection="1">
      <alignment/>
      <protection locked="0"/>
    </xf>
    <xf numFmtId="0" fontId="38" fillId="9" borderId="0" xfId="0" applyFont="1" applyFill="1" applyAlignment="1" applyProtection="1">
      <alignment/>
      <protection locked="0"/>
    </xf>
    <xf numFmtId="0" fontId="0" fillId="9" borderId="0" xfId="0" applyFill="1" applyAlignment="1" applyProtection="1">
      <alignment vertical="top"/>
      <protection locked="0"/>
    </xf>
    <xf numFmtId="0" fontId="0" fillId="0" borderId="0" xfId="0" applyAlignment="1" applyProtection="1">
      <alignment vertical="top"/>
      <protection locked="0"/>
    </xf>
    <xf numFmtId="0" fontId="37" fillId="9" borderId="0" xfId="0" applyFont="1" applyFill="1" applyAlignment="1" applyProtection="1">
      <alignment wrapText="1"/>
      <protection locked="0"/>
    </xf>
    <xf numFmtId="0" fontId="1" fillId="9" borderId="0" xfId="0" applyFont="1" applyFill="1" applyAlignment="1" applyProtection="1">
      <alignment/>
      <protection locked="0"/>
    </xf>
    <xf numFmtId="0" fontId="1" fillId="0" borderId="0" xfId="0" applyFont="1" applyAlignment="1" applyProtection="1">
      <alignment/>
      <protection locked="0"/>
    </xf>
    <xf numFmtId="0" fontId="0" fillId="5" borderId="0" xfId="0" applyFill="1" applyAlignment="1" applyProtection="1">
      <alignment/>
      <protection locked="0"/>
    </xf>
    <xf numFmtId="3" fontId="17" fillId="0" borderId="75" xfId="0" applyNumberFormat="1" applyFont="1" applyBorder="1" applyAlignment="1" applyProtection="1">
      <alignment horizontal="right" vertical="center" wrapText="1"/>
      <protection locked="0"/>
    </xf>
    <xf numFmtId="3" fontId="17" fillId="0" borderId="31" xfId="0" applyNumberFormat="1" applyFont="1" applyBorder="1" applyAlignment="1" applyProtection="1">
      <alignment horizontal="right" vertical="center" wrapText="1"/>
      <protection locked="0"/>
    </xf>
    <xf numFmtId="3" fontId="17" fillId="0" borderId="69" xfId="0" applyNumberFormat="1" applyFont="1" applyBorder="1" applyAlignment="1" applyProtection="1">
      <alignment horizontal="right" vertical="center" wrapText="1"/>
      <protection locked="0"/>
    </xf>
    <xf numFmtId="0" fontId="0" fillId="3" borderId="0" xfId="0" applyFill="1" applyAlignment="1" applyProtection="1">
      <alignment/>
      <protection/>
    </xf>
    <xf numFmtId="0" fontId="0" fillId="17" borderId="0" xfId="0" applyFill="1" applyAlignment="1" applyProtection="1">
      <alignment/>
      <protection locked="0"/>
    </xf>
    <xf numFmtId="3" fontId="17" fillId="0" borderId="102" xfId="0" applyNumberFormat="1" applyFont="1" applyBorder="1" applyAlignment="1" applyProtection="1">
      <alignment horizontal="right" vertical="center" wrapText="1"/>
      <protection locked="0"/>
    </xf>
    <xf numFmtId="3" fontId="17" fillId="0" borderId="24" xfId="0" applyNumberFormat="1" applyFont="1" applyBorder="1" applyAlignment="1" applyProtection="1">
      <alignment horizontal="right" vertical="center" wrapText="1"/>
      <protection locked="0"/>
    </xf>
    <xf numFmtId="3" fontId="17" fillId="0" borderId="103" xfId="0" applyNumberFormat="1" applyFont="1" applyBorder="1" applyAlignment="1" applyProtection="1">
      <alignment horizontal="right" vertical="center" wrapText="1"/>
      <protection locked="0"/>
    </xf>
    <xf numFmtId="0" fontId="20" fillId="0" borderId="55" xfId="0" applyFont="1" applyBorder="1" applyAlignment="1">
      <alignment horizontal="center" vertical="center" wrapText="1"/>
    </xf>
    <xf numFmtId="0" fontId="1" fillId="0" borderId="104" xfId="0" applyFont="1" applyBorder="1" applyAlignment="1">
      <alignment horizontal="center" vertical="center" wrapText="1"/>
    </xf>
    <xf numFmtId="3" fontId="20" fillId="0" borderId="19" xfId="0" applyNumberFormat="1" applyFont="1" applyBorder="1" applyAlignment="1">
      <alignment vertical="center" wrapText="1"/>
    </xf>
    <xf numFmtId="0" fontId="17" fillId="17" borderId="50" xfId="0" applyFont="1" applyFill="1" applyBorder="1" applyAlignment="1">
      <alignment vertical="center" wrapText="1"/>
    </xf>
    <xf numFmtId="0" fontId="29" fillId="8" borderId="105" xfId="0" applyNumberFormat="1" applyFont="1" applyFill="1" applyBorder="1" applyAlignment="1" applyProtection="1">
      <alignment horizontal="left" vertical="center"/>
      <protection locked="0"/>
    </xf>
    <xf numFmtId="0" fontId="0" fillId="0" borderId="105" xfId="0" applyBorder="1" applyAlignment="1" applyProtection="1">
      <alignment vertical="center"/>
      <protection locked="0"/>
    </xf>
    <xf numFmtId="0" fontId="29" fillId="8" borderId="28" xfId="0" applyNumberFormat="1" applyFont="1" applyFill="1" applyBorder="1" applyAlignment="1" applyProtection="1">
      <alignment horizontal="left" vertical="center"/>
      <protection locked="0"/>
    </xf>
    <xf numFmtId="0" fontId="23" fillId="8" borderId="28" xfId="0" applyNumberFormat="1" applyFont="1" applyFill="1" applyBorder="1" applyAlignment="1" applyProtection="1">
      <alignment vertical="center"/>
      <protection locked="0"/>
    </xf>
    <xf numFmtId="49" fontId="7" fillId="3" borderId="0" xfId="0" applyNumberFormat="1" applyFont="1" applyFill="1" applyBorder="1" applyAlignment="1" applyProtection="1">
      <alignment horizontal="left" vertical="center"/>
      <protection/>
    </xf>
    <xf numFmtId="0" fontId="5" fillId="3" borderId="0" xfId="0" applyFont="1" applyFill="1" applyAlignment="1" applyProtection="1">
      <alignment vertical="center"/>
      <protection/>
    </xf>
    <xf numFmtId="0" fontId="23" fillId="8" borderId="0" xfId="0" applyNumberFormat="1" applyFont="1" applyFill="1" applyBorder="1" applyAlignment="1" applyProtection="1">
      <alignment vertical="center" wrapText="1"/>
      <protection locked="0"/>
    </xf>
    <xf numFmtId="0" fontId="0" fillId="0" borderId="28" xfId="0" applyNumberFormat="1" applyBorder="1" applyAlignment="1" applyProtection="1">
      <alignment vertical="center" wrapText="1"/>
      <protection locked="0"/>
    </xf>
    <xf numFmtId="0" fontId="23" fillId="8" borderId="29" xfId="0" applyNumberFormat="1" applyFont="1" applyFill="1" applyBorder="1" applyAlignment="1" applyProtection="1">
      <alignment vertical="center"/>
      <protection locked="0"/>
    </xf>
    <xf numFmtId="0" fontId="7" fillId="8" borderId="0" xfId="0" applyNumberFormat="1" applyFont="1" applyFill="1" applyBorder="1" applyAlignment="1" applyProtection="1">
      <alignment horizontal="left" vertical="center" wrapText="1"/>
      <protection locked="0"/>
    </xf>
    <xf numFmtId="0" fontId="29" fillId="8" borderId="29" xfId="0" applyNumberFormat="1" applyFont="1" applyFill="1" applyBorder="1" applyAlignment="1" applyProtection="1">
      <alignment horizontal="left" vertical="center"/>
      <protection locked="0"/>
    </xf>
    <xf numFmtId="20" fontId="0" fillId="17" borderId="106" xfId="0" applyNumberFormat="1" applyFill="1" applyBorder="1" applyAlignment="1" applyProtection="1">
      <alignment horizontal="center" vertical="top" wrapText="1"/>
      <protection/>
    </xf>
    <xf numFmtId="0" fontId="0" fillId="0" borderId="100" xfId="0" applyBorder="1" applyAlignment="1" applyProtection="1">
      <alignment horizontal="center" vertical="top" wrapText="1"/>
      <protection/>
    </xf>
    <xf numFmtId="0" fontId="0" fillId="3" borderId="0" xfId="0" applyFill="1" applyAlignment="1" applyProtection="1">
      <alignment vertical="center"/>
      <protection/>
    </xf>
    <xf numFmtId="0" fontId="12" fillId="21" borderId="0" xfId="0" applyFont="1" applyFill="1" applyBorder="1" applyAlignment="1">
      <alignment horizontal="center"/>
    </xf>
    <xf numFmtId="0" fontId="0" fillId="21" borderId="0" xfId="0" applyFill="1" applyBorder="1" applyAlignment="1">
      <alignment horizontal="center"/>
    </xf>
    <xf numFmtId="49" fontId="29" fillId="3" borderId="0" xfId="0" applyNumberFormat="1" applyFont="1" applyFill="1" applyBorder="1" applyAlignment="1" applyProtection="1">
      <alignment horizontal="left" vertical="center"/>
      <protection/>
    </xf>
    <xf numFmtId="49" fontId="6" fillId="3" borderId="0" xfId="0" applyNumberFormat="1" applyFont="1" applyFill="1" applyBorder="1" applyAlignment="1" applyProtection="1">
      <alignment horizontal="left" vertical="center"/>
      <protection/>
    </xf>
    <xf numFmtId="0" fontId="12" fillId="21" borderId="34" xfId="0" applyFont="1" applyFill="1" applyBorder="1" applyAlignment="1">
      <alignment horizontal="center"/>
    </xf>
    <xf numFmtId="0" fontId="0" fillId="21" borderId="34" xfId="0" applyFill="1" applyBorder="1" applyAlignment="1">
      <alignment horizontal="center"/>
    </xf>
    <xf numFmtId="0" fontId="23" fillId="3" borderId="0" xfId="0" applyFont="1" applyFill="1" applyAlignment="1" applyProtection="1">
      <alignment vertical="center"/>
      <protection/>
    </xf>
    <xf numFmtId="0" fontId="0" fillId="0" borderId="17" xfId="0" applyBorder="1" applyAlignment="1" applyProtection="1">
      <alignment horizontal="center" vertical="center" wrapText="1"/>
      <protection locked="0"/>
    </xf>
    <xf numFmtId="0" fontId="0" fillId="0" borderId="51" xfId="0" applyFont="1" applyBorder="1" applyAlignment="1" applyProtection="1">
      <alignment horizontal="center" vertical="center" wrapText="1"/>
      <protection/>
    </xf>
    <xf numFmtId="0" fontId="0" fillId="0" borderId="0" xfId="0"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55" xfId="0" applyFont="1" applyBorder="1" applyAlignment="1" applyProtection="1">
      <alignment horizontal="center" vertical="center" wrapText="1"/>
      <protection/>
    </xf>
    <xf numFmtId="0" fontId="0" fillId="0" borderId="13"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107" xfId="0" applyBorder="1" applyAlignment="1" applyProtection="1">
      <alignment horizontal="center" vertical="center" wrapText="1"/>
      <protection locked="0"/>
    </xf>
    <xf numFmtId="0" fontId="6" fillId="17" borderId="108" xfId="0" applyFont="1" applyFill="1" applyBorder="1" applyAlignment="1" applyProtection="1">
      <alignment horizontal="center" vertical="center" wrapText="1"/>
      <protection/>
    </xf>
    <xf numFmtId="0" fontId="0" fillId="0" borderId="46" xfId="0" applyFont="1" applyBorder="1" applyAlignment="1" applyProtection="1">
      <alignment horizontal="center" vertical="center" wrapText="1"/>
      <protection/>
    </xf>
    <xf numFmtId="0" fontId="23" fillId="8" borderId="28" xfId="0" applyFont="1" applyFill="1" applyBorder="1" applyAlignment="1">
      <alignment horizontal="left" vertical="top" wrapText="1"/>
    </xf>
    <xf numFmtId="0" fontId="5" fillId="23" borderId="0" xfId="0" applyFont="1" applyFill="1" applyBorder="1" applyAlignment="1" applyProtection="1">
      <alignment vertical="top"/>
      <protection/>
    </xf>
    <xf numFmtId="0" fontId="5" fillId="3" borderId="0" xfId="0" applyFont="1" applyFill="1" applyBorder="1" applyAlignment="1">
      <alignment vertical="top"/>
    </xf>
    <xf numFmtId="0" fontId="23" fillId="24" borderId="0" xfId="0" applyFont="1" applyFill="1" applyBorder="1" applyAlignment="1" applyProtection="1">
      <alignment vertical="top" wrapText="1"/>
      <protection locked="0"/>
    </xf>
    <xf numFmtId="0" fontId="23" fillId="8" borderId="0" xfId="0" applyFont="1" applyFill="1" applyBorder="1" applyAlignment="1" applyProtection="1">
      <alignment vertical="top" wrapText="1"/>
      <protection locked="0"/>
    </xf>
    <xf numFmtId="0" fontId="23" fillId="24" borderId="28" xfId="0" applyFont="1" applyFill="1" applyBorder="1" applyAlignment="1" applyProtection="1">
      <alignment horizontal="left" vertical="top" wrapText="1"/>
      <protection locked="0"/>
    </xf>
    <xf numFmtId="0" fontId="16" fillId="0" borderId="63" xfId="0" applyFont="1" applyBorder="1" applyAlignment="1" applyProtection="1">
      <alignment horizontal="center" vertical="center"/>
      <protection locked="0"/>
    </xf>
    <xf numFmtId="0" fontId="0" fillId="25" borderId="62" xfId="0" applyFill="1" applyBorder="1" applyAlignment="1" applyProtection="1">
      <alignment vertical="top"/>
      <protection locked="0"/>
    </xf>
    <xf numFmtId="0" fontId="15" fillId="21" borderId="0" xfId="0" applyFont="1" applyFill="1" applyBorder="1" applyAlignment="1">
      <alignment horizontal="center"/>
    </xf>
    <xf numFmtId="0" fontId="16" fillId="21" borderId="0" xfId="0" applyFont="1" applyFill="1" applyBorder="1" applyAlignment="1">
      <alignment horizontal="center"/>
    </xf>
    <xf numFmtId="0" fontId="16" fillId="0" borderId="0" xfId="0" applyFont="1" applyAlignment="1" applyProtection="1">
      <alignment horizontal="center" vertical="center"/>
      <protection locked="0"/>
    </xf>
    <xf numFmtId="0" fontId="0" fillId="24" borderId="63" xfId="0" applyFill="1" applyBorder="1" applyAlignment="1" applyProtection="1">
      <alignment vertical="top"/>
      <protection locked="0"/>
    </xf>
    <xf numFmtId="0" fontId="16" fillId="19" borderId="62" xfId="0" applyFont="1" applyFill="1" applyBorder="1" applyAlignment="1" applyProtection="1">
      <alignment horizontal="center" vertical="center"/>
      <protection locked="0"/>
    </xf>
    <xf numFmtId="0" fontId="14" fillId="19" borderId="0" xfId="0" applyFont="1" applyFill="1" applyAlignment="1">
      <alignment horizontal="center" vertical="center"/>
    </xf>
    <xf numFmtId="0" fontId="0" fillId="24" borderId="109" xfId="0" applyFill="1" applyBorder="1" applyAlignment="1" applyProtection="1">
      <alignment vertical="top"/>
      <protection locked="0"/>
    </xf>
    <xf numFmtId="0" fontId="9" fillId="3" borderId="0" xfId="0" applyFont="1" applyFill="1" applyAlignment="1">
      <alignment horizontal="center" vertical="top" wrapText="1"/>
    </xf>
    <xf numFmtId="0" fontId="9" fillId="3" borderId="0" xfId="0" applyFont="1" applyFill="1" applyAlignment="1">
      <alignment horizontal="left" wrapText="1"/>
    </xf>
    <xf numFmtId="0" fontId="25" fillId="3" borderId="0" xfId="0" applyFont="1" applyFill="1" applyAlignment="1">
      <alignment horizontal="left" wrapText="1"/>
    </xf>
    <xf numFmtId="0" fontId="9" fillId="3" borderId="0" xfId="0" applyFont="1" applyFill="1" applyAlignment="1">
      <alignment horizontal="center" wrapText="1"/>
    </xf>
    <xf numFmtId="0" fontId="9" fillId="3" borderId="0" xfId="0" applyFont="1" applyFill="1" applyAlignment="1" applyProtection="1">
      <alignment horizontal="center" wrapText="1"/>
      <protection locked="0"/>
    </xf>
    <xf numFmtId="0" fontId="50" fillId="3" borderId="0" xfId="0" applyFont="1" applyFill="1" applyAlignment="1">
      <alignment horizontal="center" wrapText="1"/>
    </xf>
    <xf numFmtId="0" fontId="9" fillId="3" borderId="0" xfId="0" applyFont="1" applyFill="1" applyAlignment="1">
      <alignment horizontal="center" vertical="center" wrapText="1"/>
    </xf>
    <xf numFmtId="0" fontId="0" fillId="0" borderId="0" xfId="0" applyAlignment="1">
      <alignment vertical="center"/>
    </xf>
    <xf numFmtId="0" fontId="24" fillId="3" borderId="0" xfId="0" applyFont="1" applyFill="1" applyAlignment="1">
      <alignment horizontal="center"/>
    </xf>
    <xf numFmtId="0" fontId="0" fillId="3" borderId="0" xfId="0" applyFill="1" applyAlignment="1">
      <alignment/>
    </xf>
    <xf numFmtId="0" fontId="0" fillId="17" borderId="0" xfId="0" applyFill="1" applyAlignment="1">
      <alignment vertical="top" wrapText="1"/>
    </xf>
    <xf numFmtId="0" fontId="0" fillId="0" borderId="0" xfId="0" applyAlignment="1">
      <alignment vertical="top" wrapText="1"/>
    </xf>
    <xf numFmtId="0" fontId="4" fillId="17" borderId="0" xfId="0" applyFont="1" applyFill="1" applyAlignment="1">
      <alignment vertical="center"/>
    </xf>
    <xf numFmtId="0" fontId="0" fillId="0" borderId="0" xfId="0" applyAlignment="1">
      <alignment wrapText="1"/>
    </xf>
    <xf numFmtId="0" fontId="9" fillId="3" borderId="0" xfId="0" applyFont="1" applyFill="1" applyAlignment="1">
      <alignment horizontal="center"/>
    </xf>
    <xf numFmtId="0" fontId="34" fillId="19" borderId="0" xfId="0" applyFont="1" applyFill="1" applyAlignment="1">
      <alignment horizontal="center" vertical="center"/>
    </xf>
    <xf numFmtId="0" fontId="0" fillId="0" borderId="0" xfId="0" applyAlignment="1">
      <alignment horizontal="center" vertical="center"/>
    </xf>
    <xf numFmtId="0" fontId="28" fillId="19" borderId="110" xfId="0" applyFont="1" applyFill="1" applyBorder="1" applyAlignment="1">
      <alignment vertical="center"/>
    </xf>
    <xf numFmtId="0" fontId="0" fillId="0" borderId="111" xfId="0" applyBorder="1" applyAlignment="1">
      <alignment vertical="center"/>
    </xf>
    <xf numFmtId="0" fontId="28" fillId="19" borderId="0" xfId="0" applyFont="1" applyFill="1" applyAlignment="1">
      <alignment horizontal="center" vertical="center"/>
    </xf>
    <xf numFmtId="0" fontId="0" fillId="26" borderId="0" xfId="0" applyFill="1" applyAlignment="1">
      <alignment/>
    </xf>
    <xf numFmtId="0" fontId="0" fillId="0" borderId="0" xfId="0" applyAlignment="1">
      <alignment/>
    </xf>
    <xf numFmtId="0" fontId="29" fillId="8" borderId="105" xfId="0" applyNumberFormat="1" applyFont="1" applyFill="1" applyBorder="1" applyAlignment="1" applyProtection="1">
      <alignment horizontal="left" vertical="center"/>
      <protection/>
    </xf>
    <xf numFmtId="0" fontId="0" fillId="0" borderId="105" xfId="0" applyBorder="1" applyAlignment="1">
      <alignment vertical="center"/>
    </xf>
    <xf numFmtId="0" fontId="0" fillId="0" borderId="0" xfId="0" applyAlignment="1" applyProtection="1">
      <alignment vertical="center"/>
      <protection/>
    </xf>
    <xf numFmtId="0" fontId="31" fillId="3" borderId="0" xfId="0" applyFont="1" applyFill="1" applyAlignment="1">
      <alignment horizontal="center" vertical="center"/>
    </xf>
    <xf numFmtId="0" fontId="32" fillId="0" borderId="0" xfId="0" applyFont="1" applyAlignment="1">
      <alignment horizontal="center"/>
    </xf>
    <xf numFmtId="0" fontId="5" fillId="8" borderId="0" xfId="0" applyFont="1" applyFill="1" applyAlignment="1" applyProtection="1">
      <alignment horizontal="center" vertical="center"/>
      <protection locked="0"/>
    </xf>
    <xf numFmtId="0" fontId="7" fillId="21" borderId="0" xfId="0" applyFont="1" applyFill="1" applyBorder="1" applyAlignment="1" applyProtection="1">
      <alignment vertical="center" wrapText="1"/>
      <protection/>
    </xf>
    <xf numFmtId="0" fontId="5" fillId="21" borderId="0" xfId="0" applyFont="1" applyFill="1" applyBorder="1" applyAlignment="1" applyProtection="1">
      <alignment vertical="center" wrapText="1"/>
      <protection/>
    </xf>
    <xf numFmtId="0" fontId="23" fillId="0" borderId="0" xfId="0" applyFont="1" applyAlignment="1" applyProtection="1">
      <alignment vertical="center"/>
      <protection/>
    </xf>
    <xf numFmtId="0" fontId="7" fillId="21" borderId="0" xfId="0" applyFont="1" applyFill="1" applyAlignment="1" applyProtection="1">
      <alignment horizontal="left" vertical="center" wrapText="1"/>
      <protection/>
    </xf>
    <xf numFmtId="0" fontId="1" fillId="3" borderId="0" xfId="0" applyFont="1" applyFill="1" applyAlignment="1">
      <alignment horizontal="center" vertical="top"/>
    </xf>
    <xf numFmtId="0" fontId="11" fillId="3" borderId="0" xfId="0" applyFont="1" applyFill="1" applyAlignment="1">
      <alignment horizontal="center" vertical="top" wrapText="1"/>
    </xf>
    <xf numFmtId="0" fontId="12" fillId="21" borderId="46" xfId="0" applyFont="1" applyFill="1" applyBorder="1" applyAlignment="1">
      <alignment horizontal="center" vertical="center"/>
    </xf>
    <xf numFmtId="0" fontId="0" fillId="21" borderId="46" xfId="0" applyFill="1" applyBorder="1" applyAlignment="1">
      <alignment horizontal="center" vertical="center"/>
    </xf>
    <xf numFmtId="0" fontId="13" fillId="17" borderId="38" xfId="0" applyFont="1" applyFill="1" applyBorder="1" applyAlignment="1">
      <alignment horizontal="center" vertical="center"/>
    </xf>
    <xf numFmtId="0" fontId="0" fillId="17" borderId="112" xfId="0" applyFill="1" applyBorder="1" applyAlignment="1">
      <alignment horizontal="center" vertical="center"/>
    </xf>
    <xf numFmtId="0" fontId="0" fillId="17" borderId="113" xfId="0" applyFill="1" applyBorder="1" applyAlignment="1">
      <alignment horizontal="center" vertical="center"/>
    </xf>
    <xf numFmtId="0" fontId="13" fillId="17" borderId="50" xfId="0" applyFont="1" applyFill="1" applyBorder="1" applyAlignment="1">
      <alignment horizontal="center"/>
    </xf>
    <xf numFmtId="0" fontId="0" fillId="17" borderId="46" xfId="0" applyFill="1" applyBorder="1" applyAlignment="1">
      <alignment horizontal="center"/>
    </xf>
    <xf numFmtId="0" fontId="0" fillId="17" borderId="51" xfId="0" applyFill="1" applyBorder="1" applyAlignment="1">
      <alignment horizontal="center"/>
    </xf>
    <xf numFmtId="0" fontId="13" fillId="17" borderId="23" xfId="0" applyFont="1" applyFill="1" applyBorder="1" applyAlignment="1">
      <alignment horizontal="center"/>
    </xf>
    <xf numFmtId="0" fontId="0" fillId="17" borderId="0" xfId="0" applyFill="1" applyAlignment="1">
      <alignment horizontal="center"/>
    </xf>
    <xf numFmtId="0" fontId="0" fillId="17" borderId="15" xfId="0" applyFill="1" applyBorder="1" applyAlignment="1">
      <alignment horizontal="center"/>
    </xf>
    <xf numFmtId="0" fontId="0" fillId="17" borderId="23" xfId="0" applyFill="1" applyBorder="1" applyAlignment="1">
      <alignment horizontal="center"/>
    </xf>
    <xf numFmtId="0" fontId="0" fillId="17" borderId="58" xfId="0" applyFill="1" applyBorder="1" applyAlignment="1">
      <alignment horizontal="center"/>
    </xf>
    <xf numFmtId="0" fontId="0" fillId="17" borderId="42" xfId="0" applyFill="1" applyBorder="1" applyAlignment="1">
      <alignment horizontal="center"/>
    </xf>
    <xf numFmtId="0" fontId="0" fillId="17" borderId="17" xfId="0" applyFill="1" applyBorder="1" applyAlignment="1">
      <alignment horizontal="center"/>
    </xf>
    <xf numFmtId="0" fontId="13" fillId="17" borderId="23" xfId="0" applyFont="1" applyFill="1" applyBorder="1" applyAlignment="1">
      <alignment horizontal="center" vertical="center"/>
    </xf>
    <xf numFmtId="0" fontId="0" fillId="17" borderId="0" xfId="0" applyFill="1" applyAlignment="1">
      <alignment horizontal="center" vertical="center"/>
    </xf>
    <xf numFmtId="0" fontId="0" fillId="17" borderId="23" xfId="0" applyFill="1" applyBorder="1" applyAlignment="1">
      <alignment horizontal="center" vertical="center"/>
    </xf>
    <xf numFmtId="0" fontId="0" fillId="17" borderId="58" xfId="0" applyFill="1" applyBorder="1" applyAlignment="1">
      <alignment horizontal="center" vertical="center"/>
    </xf>
    <xf numFmtId="0" fontId="0" fillId="17" borderId="42" xfId="0" applyFill="1" applyBorder="1" applyAlignment="1">
      <alignment horizontal="center" vertical="center"/>
    </xf>
    <xf numFmtId="0" fontId="13" fillId="17" borderId="24" xfId="0" applyFont="1" applyFill="1" applyBorder="1" applyAlignment="1">
      <alignment vertical="center"/>
    </xf>
    <xf numFmtId="0" fontId="0" fillId="19" borderId="25" xfId="0" applyFill="1" applyBorder="1" applyAlignment="1">
      <alignment vertical="center"/>
    </xf>
    <xf numFmtId="0" fontId="0" fillId="19" borderId="39" xfId="0" applyFill="1" applyBorder="1" applyAlignment="1">
      <alignment vertical="center"/>
    </xf>
    <xf numFmtId="0" fontId="0" fillId="17" borderId="49" xfId="0" applyFill="1" applyBorder="1" applyAlignment="1">
      <alignment horizontal="center" vertical="center"/>
    </xf>
    <xf numFmtId="0" fontId="0" fillId="17" borderId="41" xfId="0" applyFill="1" applyBorder="1" applyAlignment="1">
      <alignment horizontal="center" vertical="center"/>
    </xf>
    <xf numFmtId="0" fontId="13" fillId="17" borderId="25" xfId="0" applyFont="1" applyFill="1" applyBorder="1" applyAlignment="1">
      <alignment horizontal="center" vertical="center"/>
    </xf>
    <xf numFmtId="0" fontId="13" fillId="17" borderId="39" xfId="0" applyFont="1" applyFill="1" applyBorder="1" applyAlignment="1">
      <alignment horizontal="center" vertical="center"/>
    </xf>
    <xf numFmtId="0" fontId="6" fillId="21" borderId="0" xfId="0" applyFont="1" applyFill="1" applyAlignment="1" applyProtection="1">
      <alignment vertical="center"/>
      <protection/>
    </xf>
    <xf numFmtId="0" fontId="0" fillId="21" borderId="0" xfId="0" applyFill="1" applyAlignment="1" applyProtection="1">
      <alignment vertical="center"/>
      <protection/>
    </xf>
    <xf numFmtId="0" fontId="0" fillId="22" borderId="0" xfId="0" applyFill="1" applyAlignment="1" applyProtection="1">
      <alignment vertical="center"/>
      <protection/>
    </xf>
    <xf numFmtId="0" fontId="0" fillId="21" borderId="105" xfId="0" applyFill="1" applyBorder="1" applyAlignment="1" applyProtection="1">
      <alignment vertical="center"/>
      <protection/>
    </xf>
    <xf numFmtId="0" fontId="0" fillId="22" borderId="105" xfId="0" applyFill="1" applyBorder="1" applyAlignment="1" applyProtection="1">
      <alignment vertical="center"/>
      <protection/>
    </xf>
    <xf numFmtId="0" fontId="0" fillId="21" borderId="0" xfId="0" applyFill="1" applyAlignment="1" applyProtection="1">
      <alignment horizontal="center" vertical="center"/>
      <protection/>
    </xf>
    <xf numFmtId="0" fontId="8" fillId="21" borderId="0" xfId="0" applyFont="1" applyFill="1" applyAlignment="1" applyProtection="1">
      <alignment horizontal="left" vertical="center" wrapText="1"/>
      <protection/>
    </xf>
    <xf numFmtId="0" fontId="0" fillId="0" borderId="0" xfId="0" applyAlignment="1" applyProtection="1">
      <alignment horizontal="left" vertical="center"/>
      <protection/>
    </xf>
    <xf numFmtId="0" fontId="0" fillId="0" borderId="28" xfId="0" applyBorder="1" applyAlignment="1" applyProtection="1">
      <alignment horizontal="left" vertical="center"/>
      <protection/>
    </xf>
    <xf numFmtId="49" fontId="6" fillId="17" borderId="28" xfId="0" applyNumberFormat="1" applyFont="1" applyFill="1" applyBorder="1" applyAlignment="1" applyProtection="1">
      <alignment horizontal="left" vertical="center"/>
      <protection/>
    </xf>
    <xf numFmtId="0" fontId="6" fillId="17" borderId="28" xfId="0" applyNumberFormat="1" applyFont="1" applyFill="1" applyBorder="1" applyAlignment="1" applyProtection="1">
      <alignment horizontal="left" vertical="center"/>
      <protection/>
    </xf>
    <xf numFmtId="0" fontId="0" fillId="21" borderId="114" xfId="0" applyFill="1" applyBorder="1" applyAlignment="1" applyProtection="1">
      <alignment horizontal="center" vertical="center"/>
      <protection/>
    </xf>
    <xf numFmtId="49" fontId="10" fillId="17" borderId="0" xfId="0" applyNumberFormat="1" applyFont="1" applyFill="1" applyBorder="1" applyAlignment="1" applyProtection="1">
      <alignment horizontal="left" vertical="center" wrapText="1"/>
      <protection/>
    </xf>
    <xf numFmtId="0" fontId="10" fillId="17" borderId="0" xfId="0" applyNumberFormat="1" applyFont="1" applyFill="1" applyBorder="1" applyAlignment="1" applyProtection="1">
      <alignment horizontal="left" vertical="center" wrapText="1"/>
      <protection/>
    </xf>
    <xf numFmtId="0" fontId="0" fillId="0" borderId="28" xfId="0" applyBorder="1" applyAlignment="1" applyProtection="1">
      <alignment horizontal="left" vertical="center" wrapText="1"/>
      <protection/>
    </xf>
    <xf numFmtId="0" fontId="11" fillId="21" borderId="0" xfId="0" applyFont="1" applyFill="1" applyAlignment="1" applyProtection="1">
      <alignment horizontal="left" vertical="center" wrapText="1"/>
      <protection/>
    </xf>
    <xf numFmtId="0" fontId="11" fillId="21" borderId="0" xfId="0" applyFont="1" applyFill="1" applyAlignment="1" applyProtection="1">
      <alignment vertical="center"/>
      <protection/>
    </xf>
    <xf numFmtId="0" fontId="6" fillId="21" borderId="0" xfId="0" applyFont="1" applyFill="1" applyAlignment="1" applyProtection="1">
      <alignment horizontal="left"/>
      <protection/>
    </xf>
    <xf numFmtId="0" fontId="0" fillId="21" borderId="0" xfId="0" applyFill="1" applyAlignment="1" applyProtection="1">
      <alignment/>
      <protection/>
    </xf>
    <xf numFmtId="0" fontId="0" fillId="0" borderId="0" xfId="0" applyAlignment="1" applyProtection="1">
      <alignment/>
      <protection/>
    </xf>
    <xf numFmtId="0" fontId="0" fillId="0" borderId="42" xfId="0" applyBorder="1" applyAlignment="1" applyProtection="1">
      <alignment/>
      <protection/>
    </xf>
    <xf numFmtId="0" fontId="10" fillId="21" borderId="50" xfId="0" applyFont="1" applyFill="1" applyBorder="1" applyAlignment="1" applyProtection="1">
      <alignment horizontal="center" vertical="center"/>
      <protection/>
    </xf>
    <xf numFmtId="0" fontId="1" fillId="0" borderId="46" xfId="0" applyFont="1" applyBorder="1" applyAlignment="1" applyProtection="1">
      <alignment horizontal="center" vertical="center"/>
      <protection/>
    </xf>
    <xf numFmtId="0" fontId="1" fillId="0" borderId="55" xfId="0" applyFont="1" applyBorder="1" applyAlignment="1" applyProtection="1">
      <alignment horizontal="center" vertical="center"/>
      <protection/>
    </xf>
    <xf numFmtId="0" fontId="1" fillId="0" borderId="49" xfId="0" applyFont="1" applyBorder="1" applyAlignment="1" applyProtection="1">
      <alignment horizontal="center" vertical="center"/>
      <protection/>
    </xf>
    <xf numFmtId="0" fontId="1" fillId="0" borderId="41" xfId="0" applyFont="1" applyBorder="1" applyAlignment="1" applyProtection="1">
      <alignment horizontal="center" vertical="center"/>
      <protection/>
    </xf>
    <xf numFmtId="0" fontId="1" fillId="0" borderId="115" xfId="0" applyFont="1" applyBorder="1" applyAlignment="1" applyProtection="1">
      <alignment horizontal="center" vertical="center"/>
      <protection/>
    </xf>
    <xf numFmtId="168" fontId="10" fillId="17" borderId="40" xfId="0" applyNumberFormat="1" applyFont="1" applyFill="1" applyBorder="1" applyAlignment="1" applyProtection="1">
      <alignment horizontal="center" vertical="center"/>
      <protection/>
    </xf>
    <xf numFmtId="168" fontId="1" fillId="0" borderId="34" xfId="0" applyNumberFormat="1" applyFont="1" applyBorder="1" applyAlignment="1" applyProtection="1">
      <alignment horizontal="center" vertical="center"/>
      <protection/>
    </xf>
    <xf numFmtId="168" fontId="1" fillId="0" borderId="54" xfId="0" applyNumberFormat="1" applyFont="1" applyBorder="1" applyAlignment="1" applyProtection="1">
      <alignment horizontal="center" vertical="center"/>
      <protection/>
    </xf>
    <xf numFmtId="168" fontId="1" fillId="0" borderId="58" xfId="0" applyNumberFormat="1" applyFont="1" applyBorder="1" applyAlignment="1" applyProtection="1">
      <alignment horizontal="center" vertical="center"/>
      <protection/>
    </xf>
    <xf numFmtId="168" fontId="1" fillId="0" borderId="42" xfId="0" applyNumberFormat="1" applyFont="1" applyBorder="1" applyAlignment="1" applyProtection="1">
      <alignment horizontal="center" vertical="center"/>
      <protection/>
    </xf>
    <xf numFmtId="168" fontId="1" fillId="0" borderId="59" xfId="0" applyNumberFormat="1" applyFont="1" applyBorder="1" applyAlignment="1" applyProtection="1">
      <alignment horizontal="center" vertical="center"/>
      <protection/>
    </xf>
    <xf numFmtId="0" fontId="8" fillId="21" borderId="0" xfId="0" applyFont="1" applyFill="1" applyBorder="1" applyAlignment="1" applyProtection="1">
      <alignment vertical="center" wrapText="1"/>
      <protection/>
    </xf>
    <xf numFmtId="0" fontId="11" fillId="21" borderId="0" xfId="0" applyFont="1" applyFill="1" applyBorder="1" applyAlignment="1" applyProtection="1">
      <alignment vertical="center" wrapText="1"/>
      <protection/>
    </xf>
    <xf numFmtId="0" fontId="5" fillId="17" borderId="0" xfId="0" applyFont="1" applyFill="1" applyAlignment="1" applyProtection="1">
      <alignment horizontal="center" vertical="center"/>
      <protection/>
    </xf>
    <xf numFmtId="0" fontId="5" fillId="21" borderId="0" xfId="0" applyFont="1" applyFill="1" applyAlignment="1" applyProtection="1">
      <alignment horizontal="center" vertical="center"/>
      <protection/>
    </xf>
    <xf numFmtId="0" fontId="14" fillId="21" borderId="0" xfId="0" applyFont="1" applyFill="1" applyAlignment="1" applyProtection="1">
      <alignment horizontal="center" vertical="center"/>
      <protection/>
    </xf>
    <xf numFmtId="0" fontId="15" fillId="21" borderId="0" xfId="0" applyFont="1" applyFill="1" applyBorder="1" applyAlignment="1">
      <alignment horizontal="center" vertical="center"/>
    </xf>
    <xf numFmtId="0" fontId="16" fillId="21" borderId="0" xfId="0" applyFont="1" applyFill="1" applyBorder="1" applyAlignment="1">
      <alignment horizontal="center" vertical="center"/>
    </xf>
    <xf numFmtId="0" fontId="18" fillId="17" borderId="24" xfId="0" applyFont="1" applyFill="1" applyBorder="1" applyAlignment="1">
      <alignment vertical="center"/>
    </xf>
    <xf numFmtId="0" fontId="1" fillId="19" borderId="25" xfId="0" applyFont="1" applyFill="1" applyBorder="1" applyAlignment="1">
      <alignment vertical="center"/>
    </xf>
    <xf numFmtId="0" fontId="1" fillId="19" borderId="39" xfId="0" applyFont="1" applyFill="1" applyBorder="1" applyAlignment="1">
      <alignment vertical="center"/>
    </xf>
    <xf numFmtId="0" fontId="13" fillId="17" borderId="24" xfId="0" applyFont="1" applyFill="1" applyBorder="1" applyAlignment="1">
      <alignment vertical="center" wrapText="1"/>
    </xf>
    <xf numFmtId="0" fontId="17" fillId="19" borderId="25" xfId="0" applyFont="1" applyFill="1" applyBorder="1" applyAlignment="1">
      <alignment vertical="center" wrapText="1"/>
    </xf>
    <xf numFmtId="0" fontId="17" fillId="19" borderId="39" xfId="0" applyFont="1" applyFill="1" applyBorder="1" applyAlignment="1">
      <alignment vertical="center" wrapText="1"/>
    </xf>
    <xf numFmtId="0" fontId="13" fillId="17" borderId="116" xfId="0" applyFont="1" applyFill="1" applyBorder="1" applyAlignment="1">
      <alignment vertical="center"/>
    </xf>
    <xf numFmtId="0" fontId="0" fillId="19" borderId="117" xfId="0" applyFill="1" applyBorder="1" applyAlignment="1">
      <alignment vertical="center"/>
    </xf>
    <xf numFmtId="0" fontId="0" fillId="19" borderId="118" xfId="0" applyFill="1" applyBorder="1" applyAlignment="1">
      <alignment vertical="center"/>
    </xf>
    <xf numFmtId="0" fontId="13" fillId="17" borderId="108" xfId="0" applyFont="1" applyFill="1" applyBorder="1" applyAlignment="1">
      <alignment horizontal="center" vertical="center"/>
    </xf>
    <xf numFmtId="0" fontId="0" fillId="17" borderId="46" xfId="0" applyFill="1" applyBorder="1" applyAlignment="1">
      <alignment horizontal="center" vertical="center"/>
    </xf>
    <xf numFmtId="0" fontId="0" fillId="17" borderId="51" xfId="0" applyFill="1" applyBorder="1" applyAlignment="1">
      <alignment horizontal="center" vertical="center"/>
    </xf>
    <xf numFmtId="0" fontId="0" fillId="17" borderId="119" xfId="0" applyFill="1" applyBorder="1" applyAlignment="1">
      <alignment horizontal="center" vertical="center"/>
    </xf>
    <xf numFmtId="0" fontId="0" fillId="17" borderId="45" xfId="0" applyFill="1" applyBorder="1" applyAlignment="1">
      <alignment horizontal="center" vertical="center"/>
    </xf>
    <xf numFmtId="0" fontId="13" fillId="17" borderId="13" xfId="0" applyFont="1" applyFill="1" applyBorder="1" applyAlignment="1">
      <alignment horizontal="center"/>
    </xf>
    <xf numFmtId="0" fontId="0" fillId="17" borderId="0" xfId="0" applyFill="1" applyAlignment="1">
      <alignment/>
    </xf>
    <xf numFmtId="0" fontId="0" fillId="17" borderId="15" xfId="0" applyFill="1" applyBorder="1" applyAlignment="1">
      <alignment/>
    </xf>
    <xf numFmtId="0" fontId="0" fillId="17" borderId="13" xfId="0" applyFill="1" applyBorder="1" applyAlignment="1">
      <alignment/>
    </xf>
    <xf numFmtId="0" fontId="0" fillId="17" borderId="19" xfId="0" applyFill="1" applyBorder="1" applyAlignment="1">
      <alignment/>
    </xf>
    <xf numFmtId="0" fontId="0" fillId="17" borderId="42" xfId="0" applyFill="1" applyBorder="1" applyAlignment="1">
      <alignment/>
    </xf>
    <xf numFmtId="0" fontId="0" fillId="17" borderId="17" xfId="0" applyFill="1" applyBorder="1" applyAlignment="1">
      <alignment/>
    </xf>
    <xf numFmtId="0" fontId="13" fillId="17" borderId="108" xfId="0" applyFont="1" applyFill="1" applyBorder="1" applyAlignment="1">
      <alignment horizontal="center"/>
    </xf>
    <xf numFmtId="0" fontId="13" fillId="17" borderId="43" xfId="0" applyFont="1" applyFill="1" applyBorder="1" applyAlignment="1">
      <alignment horizontal="center"/>
    </xf>
    <xf numFmtId="0" fontId="0" fillId="17" borderId="43" xfId="0" applyFill="1" applyBorder="1" applyAlignment="1">
      <alignment/>
    </xf>
    <xf numFmtId="0" fontId="0" fillId="17" borderId="18" xfId="0" applyFill="1" applyBorder="1" applyAlignment="1">
      <alignment/>
    </xf>
    <xf numFmtId="0" fontId="18" fillId="17" borderId="120" xfId="0" applyFont="1" applyFill="1" applyBorder="1" applyAlignment="1">
      <alignment vertical="center"/>
    </xf>
    <xf numFmtId="0" fontId="1" fillId="19" borderId="112" xfId="0" applyFont="1" applyFill="1" applyBorder="1" applyAlignment="1">
      <alignment vertical="center"/>
    </xf>
    <xf numFmtId="0" fontId="1" fillId="19" borderId="113" xfId="0" applyFont="1" applyFill="1" applyBorder="1" applyAlignment="1">
      <alignment vertical="center"/>
    </xf>
    <xf numFmtId="0" fontId="6" fillId="21" borderId="42" xfId="0" applyFont="1" applyFill="1" applyBorder="1" applyAlignment="1">
      <alignment/>
    </xf>
    <xf numFmtId="0" fontId="13" fillId="17" borderId="112" xfId="0" applyFont="1" applyFill="1" applyBorder="1" applyAlignment="1">
      <alignment horizontal="center" vertical="center"/>
    </xf>
    <xf numFmtId="0" fontId="13" fillId="17" borderId="113" xfId="0" applyFont="1" applyFill="1" applyBorder="1" applyAlignment="1">
      <alignment horizontal="center" vertical="center"/>
    </xf>
    <xf numFmtId="0" fontId="0" fillId="0" borderId="23" xfId="0" applyBorder="1" applyAlignment="1">
      <alignment horizontal="center" vertical="center"/>
    </xf>
    <xf numFmtId="0" fontId="0" fillId="0" borderId="49"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58" xfId="0" applyBorder="1" applyAlignment="1">
      <alignment horizontal="center" vertical="center"/>
    </xf>
    <xf numFmtId="0" fontId="0" fillId="0" borderId="42" xfId="0" applyBorder="1" applyAlignment="1">
      <alignment horizontal="center" vertical="center"/>
    </xf>
    <xf numFmtId="0" fontId="15" fillId="21" borderId="46" xfId="0" applyFont="1" applyFill="1" applyBorder="1" applyAlignment="1">
      <alignment horizontal="center" vertical="center"/>
    </xf>
    <xf numFmtId="0" fontId="13" fillId="17" borderId="43" xfId="0" applyFont="1" applyFill="1" applyBorder="1" applyAlignment="1">
      <alignment horizontal="center" vertical="center"/>
    </xf>
    <xf numFmtId="0" fontId="0" fillId="19" borderId="43" xfId="0" applyFill="1" applyBorder="1" applyAlignment="1">
      <alignment vertical="center"/>
    </xf>
    <xf numFmtId="0" fontId="0" fillId="19" borderId="18" xfId="0" applyFill="1" applyBorder="1" applyAlignment="1">
      <alignment vertical="center"/>
    </xf>
    <xf numFmtId="0" fontId="13" fillId="17" borderId="50" xfId="0" applyFont="1" applyFill="1" applyBorder="1" applyAlignment="1">
      <alignment horizontal="center" vertical="center"/>
    </xf>
    <xf numFmtId="0" fontId="0" fillId="19" borderId="46" xfId="0" applyFill="1" applyBorder="1" applyAlignment="1">
      <alignment horizontal="center" vertical="center"/>
    </xf>
    <xf numFmtId="0" fontId="0" fillId="19" borderId="51" xfId="0" applyFill="1" applyBorder="1" applyAlignment="1">
      <alignment horizontal="center" vertical="center"/>
    </xf>
    <xf numFmtId="0" fontId="0" fillId="19" borderId="0" xfId="0" applyFill="1" applyAlignment="1">
      <alignment horizontal="center" vertical="center"/>
    </xf>
    <xf numFmtId="0" fontId="0" fillId="19" borderId="15" xfId="0" applyFill="1" applyBorder="1" applyAlignment="1">
      <alignment horizontal="center" vertical="center"/>
    </xf>
    <xf numFmtId="0" fontId="0" fillId="19" borderId="23" xfId="0" applyFill="1" applyBorder="1" applyAlignment="1">
      <alignment horizontal="center" vertical="center"/>
    </xf>
    <xf numFmtId="0" fontId="0" fillId="19" borderId="58" xfId="0" applyFill="1" applyBorder="1" applyAlignment="1">
      <alignment horizontal="center" vertical="center"/>
    </xf>
    <xf numFmtId="0" fontId="0" fillId="19" borderId="42" xfId="0" applyFill="1" applyBorder="1" applyAlignment="1">
      <alignment horizontal="center" vertical="center"/>
    </xf>
    <xf numFmtId="0" fontId="0" fillId="19" borderId="17" xfId="0" applyFill="1" applyBorder="1" applyAlignment="1">
      <alignment horizontal="center" vertical="center"/>
    </xf>
    <xf numFmtId="49" fontId="13" fillId="17" borderId="43" xfId="0" applyNumberFormat="1" applyFont="1" applyFill="1" applyBorder="1" applyAlignment="1">
      <alignment horizontal="center" vertical="center"/>
    </xf>
    <xf numFmtId="49" fontId="0" fillId="19" borderId="43" xfId="0" applyNumberFormat="1" applyFill="1" applyBorder="1" applyAlignment="1">
      <alignment vertical="center"/>
    </xf>
    <xf numFmtId="49" fontId="0" fillId="19" borderId="18" xfId="0" applyNumberFormat="1" applyFill="1" applyBorder="1" applyAlignment="1">
      <alignment vertical="center"/>
    </xf>
    <xf numFmtId="0" fontId="0" fillId="19" borderId="119" xfId="0" applyFill="1" applyBorder="1" applyAlignment="1">
      <alignment horizontal="center" vertical="center"/>
    </xf>
    <xf numFmtId="0" fontId="0" fillId="19" borderId="41" xfId="0" applyFill="1" applyBorder="1" applyAlignment="1">
      <alignment horizontal="center" vertical="center"/>
    </xf>
    <xf numFmtId="0" fontId="0" fillId="19" borderId="45" xfId="0" applyFill="1" applyBorder="1" applyAlignment="1">
      <alignment horizontal="center" vertical="center"/>
    </xf>
    <xf numFmtId="0" fontId="0" fillId="19" borderId="112" xfId="0" applyFill="1" applyBorder="1" applyAlignment="1">
      <alignment horizontal="center" vertical="center"/>
    </xf>
    <xf numFmtId="0" fontId="0" fillId="19" borderId="113" xfId="0" applyFill="1" applyBorder="1" applyAlignment="1">
      <alignment horizontal="center" vertical="center"/>
    </xf>
    <xf numFmtId="0" fontId="0" fillId="19" borderId="39" xfId="0" applyFill="1" applyBorder="1" applyAlignment="1">
      <alignment horizontal="center" vertical="center"/>
    </xf>
    <xf numFmtId="0" fontId="13" fillId="21" borderId="42" xfId="0" applyFont="1" applyFill="1" applyBorder="1" applyAlignment="1">
      <alignment/>
    </xf>
    <xf numFmtId="0" fontId="0" fillId="22" borderId="42" xfId="0" applyFill="1" applyBorder="1" applyAlignment="1">
      <alignment/>
    </xf>
    <xf numFmtId="49" fontId="0" fillId="19" borderId="18" xfId="0" applyNumberFormat="1" applyFill="1" applyBorder="1" applyAlignment="1">
      <alignment horizontal="center" vertical="center"/>
    </xf>
    <xf numFmtId="0" fontId="0" fillId="19" borderId="18" xfId="0" applyFill="1" applyBorder="1" applyAlignment="1">
      <alignment horizontal="center" vertical="center"/>
    </xf>
    <xf numFmtId="0" fontId="0" fillId="19" borderId="49" xfId="0" applyFill="1" applyBorder="1" applyAlignment="1">
      <alignment horizontal="center" vertical="center"/>
    </xf>
    <xf numFmtId="3" fontId="6" fillId="21" borderId="16" xfId="0" applyNumberFormat="1" applyFont="1" applyFill="1" applyBorder="1" applyAlignment="1">
      <alignment vertical="center"/>
    </xf>
    <xf numFmtId="0" fontId="0" fillId="0" borderId="72" xfId="0" applyBorder="1" applyAlignment="1">
      <alignment vertical="center"/>
    </xf>
    <xf numFmtId="0" fontId="13" fillId="17" borderId="49" xfId="0" applyFont="1" applyFill="1" applyBorder="1" applyAlignment="1">
      <alignment horizontal="center" vertical="center"/>
    </xf>
    <xf numFmtId="3" fontId="6" fillId="21" borderId="27" xfId="0" applyNumberFormat="1" applyFont="1" applyFill="1" applyBorder="1" applyAlignment="1">
      <alignment vertical="center"/>
    </xf>
    <xf numFmtId="0" fontId="0" fillId="0" borderId="47" xfId="0" applyBorder="1" applyAlignment="1">
      <alignment vertical="center"/>
    </xf>
    <xf numFmtId="0" fontId="0" fillId="19" borderId="0" xfId="0" applyFill="1" applyBorder="1" applyAlignment="1">
      <alignment horizontal="center" vertical="center"/>
    </xf>
    <xf numFmtId="0" fontId="13" fillId="17" borderId="24" xfId="0" applyFont="1" applyFill="1" applyBorder="1" applyAlignment="1">
      <alignment vertical="center"/>
    </xf>
    <xf numFmtId="0" fontId="17" fillId="19" borderId="39" xfId="0" applyFont="1" applyFill="1" applyBorder="1" applyAlignment="1">
      <alignment vertical="center"/>
    </xf>
    <xf numFmtId="0" fontId="12" fillId="21" borderId="0" xfId="0" applyFont="1" applyFill="1" applyBorder="1" applyAlignment="1" applyProtection="1">
      <alignment horizontal="center" vertical="center"/>
      <protection/>
    </xf>
    <xf numFmtId="0" fontId="0" fillId="21" borderId="0" xfId="0" applyFill="1" applyBorder="1" applyAlignment="1" applyProtection="1">
      <alignment horizontal="center" vertical="center"/>
      <protection/>
    </xf>
    <xf numFmtId="0" fontId="19" fillId="21" borderId="0" xfId="0" applyFont="1" applyFill="1" applyBorder="1" applyAlignment="1" applyProtection="1">
      <alignment horizontal="center" vertical="center"/>
      <protection/>
    </xf>
    <xf numFmtId="0" fontId="16" fillId="21" borderId="0" xfId="0" applyFont="1" applyFill="1" applyBorder="1" applyAlignment="1" applyProtection="1">
      <alignment horizontal="center" vertical="center"/>
      <protection/>
    </xf>
    <xf numFmtId="0" fontId="18" fillId="17" borderId="24" xfId="0" applyFont="1" applyFill="1" applyBorder="1" applyAlignment="1">
      <alignment vertical="center"/>
    </xf>
    <xf numFmtId="0" fontId="20" fillId="19" borderId="39" xfId="0" applyFont="1" applyFill="1" applyBorder="1" applyAlignment="1">
      <alignment vertical="center"/>
    </xf>
    <xf numFmtId="0" fontId="6" fillId="21" borderId="46" xfId="0" applyFont="1" applyFill="1" applyBorder="1" applyAlignment="1" applyProtection="1">
      <alignment/>
      <protection/>
    </xf>
    <xf numFmtId="0" fontId="0" fillId="0" borderId="46" xfId="0" applyBorder="1" applyAlignment="1">
      <alignment/>
    </xf>
    <xf numFmtId="0" fontId="13" fillId="17" borderId="50" xfId="0" applyFont="1" applyFill="1" applyBorder="1" applyAlignment="1">
      <alignment horizontal="center" vertical="center"/>
    </xf>
    <xf numFmtId="0" fontId="17" fillId="19" borderId="46" xfId="0" applyFont="1" applyFill="1" applyBorder="1" applyAlignment="1">
      <alignment horizontal="center" vertical="center"/>
    </xf>
    <xf numFmtId="0" fontId="17" fillId="19" borderId="51" xfId="0" applyFont="1" applyFill="1" applyBorder="1" applyAlignment="1">
      <alignment horizontal="center" vertical="center"/>
    </xf>
    <xf numFmtId="0" fontId="13" fillId="17" borderId="23" xfId="0" applyFont="1" applyFill="1" applyBorder="1" applyAlignment="1">
      <alignment horizontal="center" vertical="center"/>
    </xf>
    <xf numFmtId="0" fontId="17" fillId="19" borderId="0" xfId="0" applyFont="1" applyFill="1" applyAlignment="1">
      <alignment horizontal="center" vertical="center"/>
    </xf>
    <xf numFmtId="0" fontId="17" fillId="19" borderId="15" xfId="0" applyFont="1" applyFill="1" applyBorder="1" applyAlignment="1">
      <alignment horizontal="center" vertical="center"/>
    </xf>
    <xf numFmtId="0" fontId="17" fillId="19" borderId="58" xfId="0" applyFont="1" applyFill="1" applyBorder="1" applyAlignment="1">
      <alignment horizontal="center" vertical="center"/>
    </xf>
    <xf numFmtId="0" fontId="17" fillId="19" borderId="42" xfId="0" applyFont="1" applyFill="1" applyBorder="1" applyAlignment="1">
      <alignment horizontal="center" vertical="center"/>
    </xf>
    <xf numFmtId="0" fontId="17" fillId="19" borderId="17" xfId="0" applyFont="1" applyFill="1" applyBorder="1" applyAlignment="1">
      <alignment horizontal="center" vertical="center"/>
    </xf>
    <xf numFmtId="0" fontId="13" fillId="17" borderId="108" xfId="0" applyFont="1" applyFill="1" applyBorder="1" applyAlignment="1">
      <alignment horizontal="center" vertical="center"/>
    </xf>
    <xf numFmtId="0" fontId="17" fillId="19" borderId="51" xfId="0" applyFont="1" applyFill="1" applyBorder="1" applyAlignment="1">
      <alignment vertical="center"/>
    </xf>
    <xf numFmtId="0" fontId="13" fillId="17" borderId="13" xfId="0" applyFont="1" applyFill="1" applyBorder="1" applyAlignment="1">
      <alignment horizontal="center" vertical="center"/>
    </xf>
    <xf numFmtId="0" fontId="17" fillId="19" borderId="15" xfId="0" applyFont="1" applyFill="1" applyBorder="1" applyAlignment="1">
      <alignment vertical="center"/>
    </xf>
    <xf numFmtId="0" fontId="17" fillId="19" borderId="19" xfId="0" applyFont="1" applyFill="1" applyBorder="1" applyAlignment="1">
      <alignment vertical="center"/>
    </xf>
    <xf numFmtId="0" fontId="17" fillId="19" borderId="17" xfId="0" applyFont="1" applyFill="1" applyBorder="1" applyAlignment="1">
      <alignment vertical="center"/>
    </xf>
    <xf numFmtId="0" fontId="13" fillId="17" borderId="43" xfId="0" applyFont="1" applyFill="1" applyBorder="1" applyAlignment="1">
      <alignment horizontal="center" vertical="center"/>
    </xf>
    <xf numFmtId="0" fontId="17" fillId="17" borderId="18" xfId="0" applyFont="1" applyFill="1" applyBorder="1" applyAlignment="1">
      <alignment horizontal="center" vertical="center"/>
    </xf>
    <xf numFmtId="0" fontId="18" fillId="17" borderId="120" xfId="0" applyFont="1" applyFill="1" applyBorder="1" applyAlignment="1">
      <alignment vertical="center"/>
    </xf>
    <xf numFmtId="0" fontId="20" fillId="19" borderId="113" xfId="0" applyFont="1" applyFill="1" applyBorder="1" applyAlignment="1">
      <alignment vertical="center"/>
    </xf>
    <xf numFmtId="0" fontId="0" fillId="0" borderId="39" xfId="0" applyBorder="1" applyAlignment="1">
      <alignment vertical="center"/>
    </xf>
    <xf numFmtId="0" fontId="0" fillId="0" borderId="39" xfId="0" applyBorder="1" applyAlignment="1">
      <alignment vertical="center" wrapText="1"/>
    </xf>
    <xf numFmtId="0" fontId="18" fillId="8" borderId="24" xfId="0" applyFont="1" applyFill="1" applyBorder="1" applyAlignment="1" applyProtection="1">
      <alignment vertical="center"/>
      <protection hidden="1"/>
    </xf>
    <xf numFmtId="0" fontId="0" fillId="24" borderId="25" xfId="0" applyFill="1" applyBorder="1" applyAlignment="1" applyProtection="1">
      <alignment vertical="center"/>
      <protection hidden="1"/>
    </xf>
    <xf numFmtId="0" fontId="0" fillId="24" borderId="39" xfId="0" applyFill="1" applyBorder="1" applyAlignment="1" applyProtection="1">
      <alignment vertical="center"/>
      <protection hidden="1"/>
    </xf>
    <xf numFmtId="0" fontId="18" fillId="21" borderId="24" xfId="0" applyFont="1" applyFill="1" applyBorder="1" applyAlignment="1" applyProtection="1">
      <alignment vertical="center"/>
      <protection hidden="1"/>
    </xf>
    <xf numFmtId="0" fontId="0" fillId="22" borderId="25" xfId="0" applyFill="1" applyBorder="1" applyAlignment="1" applyProtection="1">
      <alignment vertical="center"/>
      <protection hidden="1"/>
    </xf>
    <xf numFmtId="0" fontId="0" fillId="22" borderId="39" xfId="0" applyFill="1" applyBorder="1" applyAlignment="1" applyProtection="1">
      <alignment vertical="center"/>
      <protection hidden="1"/>
    </xf>
    <xf numFmtId="0" fontId="13" fillId="17" borderId="38" xfId="0" applyFont="1" applyFill="1" applyBorder="1" applyAlignment="1" applyProtection="1">
      <alignment horizontal="center" vertical="center"/>
      <protection hidden="1"/>
    </xf>
    <xf numFmtId="0" fontId="0" fillId="19" borderId="112" xfId="0" applyFill="1" applyBorder="1" applyAlignment="1" applyProtection="1">
      <alignment horizontal="center" vertical="center"/>
      <protection hidden="1"/>
    </xf>
    <xf numFmtId="0" fontId="0" fillId="19" borderId="113" xfId="0" applyFill="1" applyBorder="1" applyAlignment="1" applyProtection="1">
      <alignment horizontal="center" vertical="center"/>
      <protection hidden="1"/>
    </xf>
    <xf numFmtId="49" fontId="6" fillId="17" borderId="28" xfId="0" applyNumberFormat="1" applyFont="1" applyFill="1" applyBorder="1" applyAlignment="1" applyProtection="1">
      <alignment horizontal="left" vertical="center"/>
      <protection/>
    </xf>
    <xf numFmtId="0" fontId="6" fillId="17" borderId="28" xfId="0" applyNumberFormat="1" applyFont="1" applyFill="1" applyBorder="1" applyAlignment="1" applyProtection="1">
      <alignment horizontal="left" vertical="center"/>
      <protection/>
    </xf>
    <xf numFmtId="0" fontId="13" fillId="17" borderId="40" xfId="0" applyFont="1" applyFill="1" applyBorder="1" applyAlignment="1" applyProtection="1">
      <alignment horizontal="center" vertical="center"/>
      <protection hidden="1"/>
    </xf>
    <xf numFmtId="0" fontId="0" fillId="19" borderId="34" xfId="0" applyFill="1" applyBorder="1" applyAlignment="1" applyProtection="1">
      <alignment horizontal="center" vertical="center"/>
      <protection hidden="1"/>
    </xf>
    <xf numFmtId="0" fontId="0" fillId="19" borderId="48" xfId="0" applyFill="1" applyBorder="1" applyAlignment="1" applyProtection="1">
      <alignment horizontal="center" vertical="center"/>
      <protection hidden="1"/>
    </xf>
    <xf numFmtId="0" fontId="13" fillId="17" borderId="25" xfId="0" applyFont="1" applyFill="1" applyBorder="1" applyAlignment="1" applyProtection="1">
      <alignment horizontal="center" vertical="center"/>
      <protection hidden="1"/>
    </xf>
    <xf numFmtId="0" fontId="13" fillId="17" borderId="39" xfId="0" applyFont="1" applyFill="1" applyBorder="1" applyAlignment="1" applyProtection="1">
      <alignment horizontal="center" vertical="center"/>
      <protection hidden="1"/>
    </xf>
    <xf numFmtId="0" fontId="10" fillId="21" borderId="50" xfId="0" applyFont="1" applyFill="1" applyBorder="1" applyAlignment="1">
      <alignment horizontal="center" vertical="center"/>
    </xf>
    <xf numFmtId="0" fontId="1" fillId="0" borderId="46" xfId="0" applyFont="1" applyBorder="1" applyAlignment="1">
      <alignment horizontal="center" vertical="center"/>
    </xf>
    <xf numFmtId="0" fontId="1" fillId="0" borderId="55" xfId="0" applyFont="1" applyBorder="1" applyAlignment="1">
      <alignment horizontal="center" vertical="center"/>
    </xf>
    <xf numFmtId="0" fontId="1" fillId="0" borderId="49" xfId="0" applyFont="1" applyBorder="1" applyAlignment="1">
      <alignment horizontal="center" vertical="center"/>
    </xf>
    <xf numFmtId="0" fontId="1" fillId="0" borderId="41" xfId="0" applyFont="1" applyBorder="1" applyAlignment="1">
      <alignment horizontal="center" vertical="center"/>
    </xf>
    <xf numFmtId="0" fontId="1" fillId="0" borderId="115" xfId="0" applyFont="1" applyBorder="1" applyAlignment="1">
      <alignment horizontal="center" vertical="center"/>
    </xf>
    <xf numFmtId="168" fontId="10" fillId="17" borderId="40" xfId="0" applyNumberFormat="1" applyFont="1" applyFill="1" applyBorder="1" applyAlignment="1">
      <alignment horizontal="center" vertical="center"/>
    </xf>
    <xf numFmtId="168" fontId="1" fillId="0" borderId="34" xfId="0" applyNumberFormat="1" applyFont="1" applyBorder="1" applyAlignment="1">
      <alignment horizontal="center" vertical="center"/>
    </xf>
    <xf numFmtId="168" fontId="1" fillId="0" borderId="54" xfId="0" applyNumberFormat="1" applyFont="1" applyBorder="1" applyAlignment="1">
      <alignment horizontal="center" vertical="center"/>
    </xf>
    <xf numFmtId="168" fontId="1" fillId="0" borderId="58" xfId="0" applyNumberFormat="1" applyFont="1" applyBorder="1" applyAlignment="1">
      <alignment horizontal="center" vertical="center"/>
    </xf>
    <xf numFmtId="168" fontId="1" fillId="0" borderId="42" xfId="0" applyNumberFormat="1" applyFont="1" applyBorder="1" applyAlignment="1">
      <alignment horizontal="center" vertical="center"/>
    </xf>
    <xf numFmtId="168" fontId="1" fillId="0" borderId="59" xfId="0" applyNumberFormat="1" applyFont="1" applyBorder="1" applyAlignment="1">
      <alignment horizontal="center" vertical="center"/>
    </xf>
    <xf numFmtId="0" fontId="13" fillId="17" borderId="23" xfId="0" applyFont="1" applyFill="1" applyBorder="1" applyAlignment="1" applyProtection="1">
      <alignment horizontal="center" vertical="center"/>
      <protection hidden="1"/>
    </xf>
    <xf numFmtId="0" fontId="0" fillId="19" borderId="0" xfId="0" applyFill="1" applyAlignment="1">
      <alignment vertical="center"/>
    </xf>
    <xf numFmtId="0" fontId="0" fillId="19" borderId="15" xfId="0" applyFill="1" applyBorder="1" applyAlignment="1">
      <alignment vertical="center"/>
    </xf>
    <xf numFmtId="0" fontId="0" fillId="19" borderId="58" xfId="0" applyFill="1" applyBorder="1" applyAlignment="1">
      <alignment vertical="center"/>
    </xf>
    <xf numFmtId="0" fontId="0" fillId="19" borderId="42" xfId="0" applyFill="1" applyBorder="1" applyAlignment="1">
      <alignment vertical="center"/>
    </xf>
    <xf numFmtId="0" fontId="0" fillId="19" borderId="17" xfId="0" applyFill="1" applyBorder="1" applyAlignment="1">
      <alignment vertical="center"/>
    </xf>
    <xf numFmtId="0" fontId="0" fillId="21" borderId="114" xfId="0" applyFill="1" applyBorder="1" applyAlignment="1">
      <alignment horizontal="center" vertical="center"/>
    </xf>
    <xf numFmtId="0" fontId="13" fillId="8" borderId="120" xfId="0" applyFont="1" applyFill="1" applyBorder="1" applyAlignment="1" applyProtection="1">
      <alignment vertical="center"/>
      <protection hidden="1"/>
    </xf>
    <xf numFmtId="0" fontId="0" fillId="24" borderId="112" xfId="0" applyFill="1" applyBorder="1" applyAlignment="1" applyProtection="1">
      <alignment vertical="center"/>
      <protection hidden="1"/>
    </xf>
    <xf numFmtId="0" fontId="0" fillId="24" borderId="113" xfId="0" applyFill="1" applyBorder="1" applyAlignment="1" applyProtection="1">
      <alignment vertical="center"/>
      <protection hidden="1"/>
    </xf>
    <xf numFmtId="0" fontId="6" fillId="21" borderId="0" xfId="0" applyFont="1" applyFill="1" applyAlignment="1" applyProtection="1">
      <alignment horizontal="left" vertical="center"/>
      <protection hidden="1"/>
    </xf>
    <xf numFmtId="0" fontId="0" fillId="21" borderId="0" xfId="0" applyFill="1" applyAlignment="1" applyProtection="1">
      <alignment vertical="center"/>
      <protection hidden="1"/>
    </xf>
    <xf numFmtId="0" fontId="0" fillId="21" borderId="0" xfId="0" applyFill="1" applyAlignment="1" applyProtection="1">
      <alignment horizontal="center" vertical="center"/>
      <protection hidden="1"/>
    </xf>
    <xf numFmtId="0" fontId="13" fillId="17" borderId="120" xfId="0" applyFont="1" applyFill="1" applyBorder="1" applyAlignment="1" applyProtection="1">
      <alignment horizontal="center" vertical="center"/>
      <protection hidden="1"/>
    </xf>
    <xf numFmtId="0" fontId="0" fillId="19" borderId="52" xfId="0" applyFill="1" applyBorder="1" applyAlignment="1">
      <alignment horizontal="center" vertical="center"/>
    </xf>
    <xf numFmtId="0" fontId="0" fillId="0" borderId="28" xfId="0" applyBorder="1" applyAlignment="1">
      <alignment horizontal="left" vertical="center" wrapText="1"/>
    </xf>
    <xf numFmtId="0" fontId="7" fillId="21" borderId="0" xfId="0" applyFont="1" applyFill="1" applyAlignment="1" applyProtection="1">
      <alignment vertical="center"/>
      <protection hidden="1"/>
    </xf>
    <xf numFmtId="0" fontId="0" fillId="22" borderId="0" xfId="0" applyFill="1" applyAlignment="1" applyProtection="1">
      <alignment vertical="center"/>
      <protection hidden="1"/>
    </xf>
    <xf numFmtId="0" fontId="6" fillId="21" borderId="105" xfId="0" applyFont="1" applyFill="1" applyBorder="1" applyAlignment="1" applyProtection="1">
      <alignment vertical="center"/>
      <protection hidden="1"/>
    </xf>
    <xf numFmtId="0" fontId="13" fillId="17" borderId="50" xfId="0" applyFont="1" applyFill="1" applyBorder="1" applyAlignment="1" applyProtection="1">
      <alignment horizontal="center" vertical="center"/>
      <protection hidden="1"/>
    </xf>
    <xf numFmtId="0" fontId="0" fillId="19" borderId="0" xfId="0" applyFill="1" applyAlignment="1" applyProtection="1">
      <alignment horizontal="center" vertical="center"/>
      <protection hidden="1"/>
    </xf>
    <xf numFmtId="0" fontId="0" fillId="19" borderId="49" xfId="0" applyFill="1" applyBorder="1" applyAlignment="1" applyProtection="1">
      <alignment horizontal="center" vertical="center"/>
      <protection hidden="1"/>
    </xf>
    <xf numFmtId="0" fontId="0" fillId="19" borderId="41" xfId="0" applyFill="1" applyBorder="1" applyAlignment="1" applyProtection="1">
      <alignment horizontal="center" vertical="center"/>
      <protection hidden="1"/>
    </xf>
    <xf numFmtId="0" fontId="9" fillId="21" borderId="0" xfId="0" applyFont="1" applyFill="1" applyAlignment="1" applyProtection="1">
      <alignment horizontal="center" vertical="center"/>
      <protection hidden="1"/>
    </xf>
    <xf numFmtId="0" fontId="1" fillId="21" borderId="0" xfId="0" applyFont="1" applyFill="1" applyAlignment="1" applyProtection="1">
      <alignment horizontal="center" vertical="center"/>
      <protection hidden="1"/>
    </xf>
    <xf numFmtId="0" fontId="7" fillId="17" borderId="0" xfId="0" applyFont="1" applyFill="1" applyAlignment="1" applyProtection="1">
      <alignment horizontal="center" vertical="center"/>
      <protection hidden="1"/>
    </xf>
    <xf numFmtId="0" fontId="13" fillId="17" borderId="34" xfId="0" applyFont="1" applyFill="1" applyBorder="1" applyAlignment="1" applyProtection="1">
      <alignment horizontal="center" vertical="center"/>
      <protection hidden="1"/>
    </xf>
    <xf numFmtId="0" fontId="13" fillId="17" borderId="48" xfId="0" applyFont="1" applyFill="1" applyBorder="1" applyAlignment="1" applyProtection="1">
      <alignment horizontal="center" vertical="center"/>
      <protection hidden="1"/>
    </xf>
    <xf numFmtId="0" fontId="1" fillId="21" borderId="25" xfId="0" applyFont="1" applyFill="1" applyBorder="1" applyAlignment="1" applyProtection="1">
      <alignment vertical="center"/>
      <protection hidden="1"/>
    </xf>
    <xf numFmtId="0" fontId="1" fillId="21" borderId="39" xfId="0" applyFont="1" applyFill="1" applyBorder="1" applyAlignment="1" applyProtection="1">
      <alignment vertical="center"/>
      <protection hidden="1"/>
    </xf>
    <xf numFmtId="0" fontId="13" fillId="21" borderId="24" xfId="0" applyFont="1" applyFill="1" applyBorder="1" applyAlignment="1" applyProtection="1">
      <alignment vertical="center"/>
      <protection hidden="1"/>
    </xf>
    <xf numFmtId="0" fontId="13" fillId="17" borderId="13" xfId="0" applyFont="1" applyFill="1" applyBorder="1" applyAlignment="1" applyProtection="1">
      <alignment horizontal="center" vertical="center"/>
      <protection hidden="1"/>
    </xf>
    <xf numFmtId="0" fontId="0" fillId="19" borderId="19" xfId="0" applyFill="1" applyBorder="1" applyAlignment="1">
      <alignment horizontal="center" vertical="center"/>
    </xf>
    <xf numFmtId="0" fontId="13" fillId="17" borderId="108" xfId="0" applyFont="1" applyFill="1" applyBorder="1" applyAlignment="1" applyProtection="1">
      <alignment horizontal="center" vertical="center"/>
      <protection hidden="1"/>
    </xf>
    <xf numFmtId="0" fontId="13" fillId="17" borderId="0" xfId="0" applyFont="1" applyFill="1" applyBorder="1" applyAlignment="1" applyProtection="1">
      <alignment horizontal="center" vertical="center"/>
      <protection hidden="1"/>
    </xf>
    <xf numFmtId="0" fontId="13" fillId="17" borderId="26" xfId="0" applyFont="1" applyFill="1" applyBorder="1" applyAlignment="1" applyProtection="1">
      <alignment horizontal="center" vertical="center"/>
      <protection hidden="1"/>
    </xf>
    <xf numFmtId="0" fontId="0" fillId="19" borderId="25" xfId="0" applyFill="1" applyBorder="1" applyAlignment="1" applyProtection="1">
      <alignment horizontal="center" vertical="center"/>
      <protection hidden="1"/>
    </xf>
    <xf numFmtId="0" fontId="0" fillId="19" borderId="39" xfId="0" applyFill="1" applyBorder="1" applyAlignment="1" applyProtection="1">
      <alignment horizontal="center" vertical="center"/>
      <protection hidden="1"/>
    </xf>
    <xf numFmtId="0" fontId="18" fillId="17" borderId="19" xfId="0" applyFont="1" applyFill="1" applyBorder="1" applyAlignment="1" applyProtection="1">
      <alignment horizontal="right" vertical="center"/>
      <protection hidden="1"/>
    </xf>
    <xf numFmtId="0" fontId="1" fillId="19" borderId="42" xfId="0" applyFont="1" applyFill="1" applyBorder="1" applyAlignment="1" applyProtection="1">
      <alignment horizontal="right" vertical="center"/>
      <protection hidden="1"/>
    </xf>
    <xf numFmtId="0" fontId="1" fillId="19" borderId="17" xfId="0" applyFont="1" applyFill="1" applyBorder="1" applyAlignment="1" applyProtection="1">
      <alignment horizontal="right" vertical="center"/>
      <protection hidden="1"/>
    </xf>
    <xf numFmtId="0" fontId="18" fillId="17" borderId="33" xfId="0" applyFont="1" applyFill="1" applyBorder="1" applyAlignment="1" applyProtection="1">
      <alignment vertical="center"/>
      <protection hidden="1"/>
    </xf>
    <xf numFmtId="0" fontId="1" fillId="19" borderId="34" xfId="0" applyFont="1" applyFill="1" applyBorder="1" applyAlignment="1" applyProtection="1">
      <alignment vertical="center"/>
      <protection hidden="1"/>
    </xf>
    <xf numFmtId="0" fontId="1" fillId="19" borderId="48" xfId="0" applyFont="1" applyFill="1" applyBorder="1" applyAlignment="1" applyProtection="1">
      <alignment vertical="center"/>
      <protection hidden="1"/>
    </xf>
    <xf numFmtId="0" fontId="13" fillId="8" borderId="24" xfId="0" applyFont="1" applyFill="1" applyBorder="1" applyAlignment="1" applyProtection="1">
      <alignment vertical="center"/>
      <protection hidden="1"/>
    </xf>
    <xf numFmtId="0" fontId="10" fillId="17" borderId="40" xfId="0" applyFont="1" applyFill="1" applyBorder="1" applyAlignment="1" applyProtection="1">
      <alignment horizontal="center" vertical="center"/>
      <protection hidden="1"/>
    </xf>
    <xf numFmtId="0" fontId="1" fillId="19" borderId="34" xfId="0" applyFont="1" applyFill="1" applyBorder="1" applyAlignment="1" applyProtection="1">
      <alignment horizontal="center" vertical="center"/>
      <protection hidden="1"/>
    </xf>
    <xf numFmtId="0" fontId="1" fillId="19" borderId="48" xfId="0" applyFont="1" applyFill="1" applyBorder="1" applyAlignment="1" applyProtection="1">
      <alignment horizontal="center" vertical="center"/>
      <protection hidden="1"/>
    </xf>
    <xf numFmtId="0" fontId="1" fillId="19" borderId="58" xfId="0" applyFont="1" applyFill="1" applyBorder="1" applyAlignment="1" applyProtection="1">
      <alignment horizontal="center" vertical="center"/>
      <protection hidden="1"/>
    </xf>
    <xf numFmtId="0" fontId="1" fillId="19" borderId="42" xfId="0" applyFont="1" applyFill="1" applyBorder="1" applyAlignment="1" applyProtection="1">
      <alignment horizontal="center" vertical="center"/>
      <protection hidden="1"/>
    </xf>
    <xf numFmtId="0" fontId="1" fillId="19" borderId="17" xfId="0" applyFont="1" applyFill="1" applyBorder="1" applyAlignment="1" applyProtection="1">
      <alignment horizontal="center" vertical="center"/>
      <protection hidden="1"/>
    </xf>
    <xf numFmtId="0" fontId="0" fillId="21" borderId="25" xfId="0" applyFill="1" applyBorder="1" applyAlignment="1" applyProtection="1">
      <alignment vertical="center"/>
      <protection hidden="1"/>
    </xf>
    <xf numFmtId="0" fontId="0" fillId="21" borderId="39" xfId="0" applyFill="1" applyBorder="1" applyAlignment="1" applyProtection="1">
      <alignment vertical="center"/>
      <protection hidden="1"/>
    </xf>
    <xf numFmtId="0" fontId="0" fillId="8" borderId="25" xfId="0" applyFill="1" applyBorder="1" applyAlignment="1" applyProtection="1">
      <alignment vertical="center"/>
      <protection hidden="1"/>
    </xf>
    <xf numFmtId="0" fontId="0" fillId="8" borderId="39" xfId="0" applyFill="1" applyBorder="1" applyAlignment="1" applyProtection="1">
      <alignment vertical="center"/>
      <protection hidden="1"/>
    </xf>
    <xf numFmtId="0" fontId="1" fillId="8" borderId="25" xfId="0" applyFont="1" applyFill="1" applyBorder="1" applyAlignment="1" applyProtection="1">
      <alignment vertical="center"/>
      <protection hidden="1"/>
    </xf>
    <xf numFmtId="0" fontId="1" fillId="8" borderId="39" xfId="0" applyFont="1" applyFill="1" applyBorder="1" applyAlignment="1" applyProtection="1">
      <alignment vertical="center"/>
      <protection hidden="1"/>
    </xf>
    <xf numFmtId="0" fontId="0" fillId="19" borderId="25" xfId="0" applyFill="1" applyBorder="1" applyAlignment="1" applyProtection="1">
      <alignment horizontal="left" vertical="center"/>
      <protection hidden="1"/>
    </xf>
    <xf numFmtId="0" fontId="0" fillId="19" borderId="39" xfId="0" applyFill="1" applyBorder="1" applyAlignment="1" applyProtection="1">
      <alignment horizontal="left" vertical="center"/>
      <protection hidden="1"/>
    </xf>
    <xf numFmtId="0" fontId="1" fillId="22" borderId="25" xfId="0" applyFont="1" applyFill="1" applyBorder="1" applyAlignment="1" applyProtection="1">
      <alignment vertical="center"/>
      <protection hidden="1"/>
    </xf>
    <xf numFmtId="0" fontId="1" fillId="22" borderId="39" xfId="0" applyFont="1" applyFill="1" applyBorder="1" applyAlignment="1" applyProtection="1">
      <alignment vertical="center"/>
      <protection hidden="1"/>
    </xf>
    <xf numFmtId="0" fontId="0" fillId="0" borderId="20" xfId="0" applyBorder="1" applyAlignment="1">
      <alignment vertical="center"/>
    </xf>
    <xf numFmtId="0" fontId="0" fillId="0" borderId="18" xfId="0" applyBorder="1" applyAlignment="1">
      <alignment vertical="center"/>
    </xf>
    <xf numFmtId="0" fontId="13" fillId="21" borderId="24" xfId="0" applyFont="1" applyFill="1" applyBorder="1" applyAlignment="1" applyProtection="1">
      <alignment vertical="center" wrapText="1"/>
      <protection hidden="1"/>
    </xf>
    <xf numFmtId="0" fontId="0" fillId="21" borderId="25" xfId="0" applyFill="1" applyBorder="1" applyAlignment="1" applyProtection="1">
      <alignment vertical="center" wrapText="1"/>
      <protection hidden="1"/>
    </xf>
    <xf numFmtId="0" fontId="0" fillId="21" borderId="39" xfId="0" applyFill="1" applyBorder="1" applyAlignment="1" applyProtection="1">
      <alignment vertical="center" wrapText="1"/>
      <protection hidden="1"/>
    </xf>
    <xf numFmtId="0" fontId="8" fillId="21" borderId="0" xfId="0" applyFont="1" applyFill="1" applyAlignment="1" applyProtection="1">
      <alignment vertical="center" wrapText="1"/>
      <protection hidden="1"/>
    </xf>
    <xf numFmtId="0" fontId="11" fillId="21" borderId="0" xfId="0" applyFont="1" applyFill="1" applyAlignment="1" applyProtection="1">
      <alignment vertical="center" wrapText="1"/>
      <protection hidden="1"/>
    </xf>
    <xf numFmtId="0" fontId="0" fillId="0" borderId="0" xfId="0" applyAlignment="1">
      <alignment vertical="center" wrapText="1"/>
    </xf>
    <xf numFmtId="0" fontId="18" fillId="17" borderId="24" xfId="0" applyFont="1" applyFill="1" applyBorder="1" applyAlignment="1" applyProtection="1">
      <alignment vertical="center"/>
      <protection hidden="1"/>
    </xf>
    <xf numFmtId="0" fontId="1" fillId="0" borderId="25" xfId="0" applyFont="1" applyBorder="1" applyAlignment="1" applyProtection="1">
      <alignment vertical="center"/>
      <protection hidden="1"/>
    </xf>
    <xf numFmtId="0" fontId="1" fillId="0" borderId="39" xfId="0" applyFont="1" applyBorder="1" applyAlignment="1" applyProtection="1">
      <alignment vertical="center"/>
      <protection hidden="1"/>
    </xf>
    <xf numFmtId="0" fontId="0" fillId="0" borderId="25" xfId="0" applyBorder="1" applyAlignment="1" applyProtection="1">
      <alignment vertical="center"/>
      <protection hidden="1"/>
    </xf>
    <xf numFmtId="0" fontId="0" fillId="0" borderId="39" xfId="0" applyBorder="1" applyAlignment="1" applyProtection="1">
      <alignment vertical="center"/>
      <protection hidden="1"/>
    </xf>
    <xf numFmtId="0" fontId="13" fillId="21" borderId="24" xfId="0" applyFont="1" applyFill="1" applyBorder="1" applyAlignment="1">
      <alignment horizontal="left" vertical="center"/>
    </xf>
    <xf numFmtId="0" fontId="0" fillId="22" borderId="39" xfId="0" applyFill="1" applyBorder="1" applyAlignment="1">
      <alignment horizontal="left" vertical="center"/>
    </xf>
    <xf numFmtId="0" fontId="13" fillId="8" borderId="24" xfId="0" applyFont="1" applyFill="1" applyBorder="1" applyAlignment="1">
      <alignment horizontal="left" vertical="center"/>
    </xf>
    <xf numFmtId="0" fontId="0" fillId="24" borderId="39" xfId="0" applyFill="1" applyBorder="1" applyAlignment="1">
      <alignment horizontal="left" vertical="center"/>
    </xf>
    <xf numFmtId="0" fontId="0" fillId="21" borderId="39" xfId="0" applyFill="1" applyBorder="1" applyAlignment="1">
      <alignment horizontal="left" vertical="center"/>
    </xf>
    <xf numFmtId="0" fontId="0" fillId="8" borderId="39" xfId="0" applyFill="1" applyBorder="1" applyAlignment="1">
      <alignment horizontal="left" vertical="center"/>
    </xf>
    <xf numFmtId="0" fontId="18" fillId="17" borderId="33" xfId="0" applyFont="1" applyFill="1" applyBorder="1" applyAlignment="1">
      <alignment horizontal="left" vertical="center"/>
    </xf>
    <xf numFmtId="0" fontId="1" fillId="0" borderId="48" xfId="0" applyFont="1" applyBorder="1" applyAlignment="1">
      <alignment horizontal="left" vertical="center"/>
    </xf>
    <xf numFmtId="0" fontId="0" fillId="22" borderId="72" xfId="0" applyFill="1" applyBorder="1" applyAlignment="1">
      <alignment vertical="center"/>
    </xf>
    <xf numFmtId="0" fontId="18" fillId="17" borderId="116" xfId="0" applyFont="1" applyFill="1" applyBorder="1" applyAlignment="1">
      <alignment horizontal="left" vertical="center"/>
    </xf>
    <xf numFmtId="0" fontId="1" fillId="0" borderId="118" xfId="0" applyFont="1" applyBorder="1" applyAlignment="1">
      <alignment horizontal="left" vertical="center"/>
    </xf>
    <xf numFmtId="0" fontId="18" fillId="17" borderId="24" xfId="0" applyFont="1" applyFill="1" applyBorder="1" applyAlignment="1">
      <alignment horizontal="left" vertical="center"/>
    </xf>
    <xf numFmtId="0" fontId="1" fillId="0" borderId="39" xfId="0" applyFont="1" applyBorder="1" applyAlignment="1">
      <alignment horizontal="left" vertical="center"/>
    </xf>
    <xf numFmtId="0" fontId="18" fillId="21" borderId="24" xfId="0" applyFont="1" applyFill="1" applyBorder="1" applyAlignment="1">
      <alignment horizontal="left" vertical="center"/>
    </xf>
    <xf numFmtId="0" fontId="1" fillId="22" borderId="39" xfId="0" applyFont="1" applyFill="1" applyBorder="1" applyAlignment="1">
      <alignment horizontal="left" vertical="center"/>
    </xf>
    <xf numFmtId="0" fontId="0" fillId="22" borderId="47" xfId="0" applyFill="1" applyBorder="1" applyAlignment="1">
      <alignment vertical="center"/>
    </xf>
    <xf numFmtId="0" fontId="13" fillId="17" borderId="0" xfId="0" applyFont="1" applyFill="1" applyBorder="1" applyAlignment="1">
      <alignment horizontal="center" vertical="center"/>
    </xf>
    <xf numFmtId="0" fontId="12" fillId="21" borderId="0" xfId="0" applyFont="1" applyFill="1" applyBorder="1" applyAlignment="1">
      <alignment horizontal="center" vertical="center"/>
    </xf>
    <xf numFmtId="0" fontId="0" fillId="21" borderId="0" xfId="0" applyFill="1" applyBorder="1" applyAlignment="1">
      <alignment horizontal="center" vertical="center"/>
    </xf>
    <xf numFmtId="0" fontId="13" fillId="17" borderId="40" xfId="0" applyFont="1" applyFill="1" applyBorder="1" applyAlignment="1">
      <alignment horizontal="center" vertical="center"/>
    </xf>
    <xf numFmtId="0" fontId="0" fillId="19" borderId="34" xfId="0" applyFill="1" applyBorder="1" applyAlignment="1">
      <alignment horizontal="center" vertical="center"/>
    </xf>
    <xf numFmtId="0" fontId="0" fillId="19" borderId="48" xfId="0" applyFill="1" applyBorder="1" applyAlignment="1">
      <alignment horizontal="center" vertical="center"/>
    </xf>
    <xf numFmtId="0" fontId="6" fillId="21" borderId="46" xfId="0" applyFont="1" applyFill="1" applyBorder="1" applyAlignment="1">
      <alignment vertical="center"/>
    </xf>
    <xf numFmtId="0" fontId="0" fillId="22" borderId="46" xfId="0" applyFill="1" applyBorder="1" applyAlignment="1">
      <alignment vertical="center"/>
    </xf>
    <xf numFmtId="0" fontId="13" fillId="17" borderId="120" xfId="0" applyFont="1" applyFill="1" applyBorder="1" applyAlignment="1">
      <alignment horizontal="center" vertical="center"/>
    </xf>
    <xf numFmtId="0" fontId="13" fillId="8" borderId="120" xfId="0" applyFont="1" applyFill="1" applyBorder="1" applyAlignment="1">
      <alignment horizontal="left" vertical="center"/>
    </xf>
    <xf numFmtId="0" fontId="0" fillId="8" borderId="113" xfId="0" applyFill="1" applyBorder="1" applyAlignment="1">
      <alignment horizontal="left" vertical="center"/>
    </xf>
    <xf numFmtId="0" fontId="15" fillId="21" borderId="0" xfId="0" applyFont="1" applyFill="1" applyAlignment="1">
      <alignment horizontal="center" vertical="center"/>
    </xf>
    <xf numFmtId="0" fontId="21" fillId="21" borderId="0" xfId="0" applyFont="1" applyFill="1" applyAlignment="1">
      <alignment horizontal="center" vertical="center"/>
    </xf>
    <xf numFmtId="0" fontId="13" fillId="17" borderId="34" xfId="0" applyFont="1" applyFill="1" applyBorder="1" applyAlignment="1">
      <alignment horizontal="center" vertical="center"/>
    </xf>
    <xf numFmtId="0" fontId="13" fillId="17" borderId="48" xfId="0" applyFont="1" applyFill="1" applyBorder="1" applyAlignment="1">
      <alignment horizontal="center" vertical="center"/>
    </xf>
    <xf numFmtId="0" fontId="0" fillId="0" borderId="39" xfId="0" applyBorder="1" applyAlignment="1">
      <alignment horizontal="left" vertical="center"/>
    </xf>
    <xf numFmtId="0" fontId="13" fillId="17" borderId="50" xfId="0" applyFont="1" applyFill="1" applyBorder="1" applyAlignment="1">
      <alignment horizontal="right" vertical="center"/>
    </xf>
    <xf numFmtId="0" fontId="17" fillId="19" borderId="46" xfId="0" applyFont="1" applyFill="1" applyBorder="1" applyAlignment="1">
      <alignment horizontal="right" vertical="center"/>
    </xf>
    <xf numFmtId="0" fontId="17" fillId="19" borderId="51" xfId="0" applyFont="1" applyFill="1" applyBorder="1" applyAlignment="1">
      <alignment horizontal="right" vertical="center"/>
    </xf>
    <xf numFmtId="0" fontId="13" fillId="17" borderId="51" xfId="0" applyFont="1" applyFill="1" applyBorder="1" applyAlignment="1">
      <alignment horizontal="center" vertical="center"/>
    </xf>
    <xf numFmtId="0" fontId="13" fillId="17" borderId="26" xfId="0" applyFont="1" applyFill="1" applyBorder="1" applyAlignment="1">
      <alignment horizontal="center" vertical="center"/>
    </xf>
    <xf numFmtId="0" fontId="0" fillId="19" borderId="25" xfId="0" applyFill="1" applyBorder="1" applyAlignment="1">
      <alignment horizontal="center" vertical="center"/>
    </xf>
    <xf numFmtId="0" fontId="0" fillId="0" borderId="25" xfId="0" applyBorder="1" applyAlignment="1">
      <alignment horizontal="center" vertical="center"/>
    </xf>
    <xf numFmtId="0" fontId="0" fillId="0" borderId="39" xfId="0" applyBorder="1" applyAlignment="1">
      <alignment horizontal="center" vertical="center"/>
    </xf>
    <xf numFmtId="0" fontId="13" fillId="8" borderId="24" xfId="0" applyFont="1" applyFill="1" applyBorder="1" applyAlignment="1">
      <alignment horizontal="left" vertical="center" wrapText="1"/>
    </xf>
    <xf numFmtId="0" fontId="0" fillId="24" borderId="39" xfId="0" applyFill="1" applyBorder="1" applyAlignment="1">
      <alignment horizontal="left" vertical="center" wrapText="1"/>
    </xf>
    <xf numFmtId="0" fontId="18" fillId="8" borderId="24" xfId="0" applyFont="1" applyFill="1" applyBorder="1" applyAlignment="1">
      <alignment horizontal="left" vertical="center"/>
    </xf>
    <xf numFmtId="0" fontId="18" fillId="17" borderId="119" xfId="0" applyFont="1" applyFill="1" applyBorder="1" applyAlignment="1">
      <alignment horizontal="right" vertical="center"/>
    </xf>
    <xf numFmtId="0" fontId="1" fillId="0" borderId="45" xfId="0" applyFont="1" applyFill="1" applyBorder="1" applyAlignment="1">
      <alignment horizontal="right" vertical="center"/>
    </xf>
    <xf numFmtId="0" fontId="0" fillId="21" borderId="42" xfId="0" applyFill="1" applyBorder="1" applyAlignment="1">
      <alignment/>
    </xf>
    <xf numFmtId="0" fontId="10" fillId="17" borderId="26" xfId="0" applyFont="1" applyFill="1" applyBorder="1" applyAlignment="1">
      <alignment horizontal="center" vertical="center"/>
    </xf>
    <xf numFmtId="0" fontId="1" fillId="19" borderId="25" xfId="0" applyFont="1" applyFill="1" applyBorder="1" applyAlignment="1">
      <alignment horizontal="center" vertical="center"/>
    </xf>
    <xf numFmtId="0" fontId="1" fillId="19" borderId="39" xfId="0" applyFont="1" applyFill="1" applyBorder="1" applyAlignment="1">
      <alignment horizontal="center" vertical="center"/>
    </xf>
    <xf numFmtId="0" fontId="10" fillId="17" borderId="40" xfId="0" applyFont="1" applyFill="1" applyBorder="1" applyAlignment="1">
      <alignment horizontal="center" vertical="center"/>
    </xf>
    <xf numFmtId="0" fontId="1" fillId="19" borderId="34" xfId="0" applyFont="1" applyFill="1" applyBorder="1" applyAlignment="1">
      <alignment horizontal="center" vertical="center"/>
    </xf>
    <xf numFmtId="0" fontId="1" fillId="19" borderId="48" xfId="0" applyFont="1" applyFill="1" applyBorder="1" applyAlignment="1">
      <alignment horizontal="center" vertical="center"/>
    </xf>
    <xf numFmtId="0" fontId="1" fillId="19" borderId="49" xfId="0" applyFont="1" applyFill="1" applyBorder="1" applyAlignment="1">
      <alignment horizontal="center" vertical="center"/>
    </xf>
    <xf numFmtId="0" fontId="1" fillId="19" borderId="41" xfId="0" applyFont="1" applyFill="1" applyBorder="1" applyAlignment="1">
      <alignment horizontal="center" vertical="center"/>
    </xf>
    <xf numFmtId="0" fontId="1" fillId="19" borderId="45" xfId="0" applyFont="1" applyFill="1" applyBorder="1" applyAlignment="1">
      <alignment horizontal="center" vertical="center"/>
    </xf>
    <xf numFmtId="0" fontId="17" fillId="17" borderId="0" xfId="0" applyFont="1" applyFill="1" applyAlignment="1" applyProtection="1">
      <alignment vertical="center" wrapText="1"/>
      <protection locked="0"/>
    </xf>
    <xf numFmtId="0" fontId="20" fillId="0" borderId="73" xfId="0" applyFont="1" applyBorder="1" applyAlignment="1" applyProtection="1">
      <alignment horizontal="center" vertical="center" wrapText="1"/>
      <protection locked="0"/>
    </xf>
    <xf numFmtId="0" fontId="20" fillId="0" borderId="11" xfId="0" applyFont="1" applyBorder="1" applyAlignment="1" applyProtection="1">
      <alignment horizontal="center" vertical="center" wrapText="1"/>
      <protection locked="0"/>
    </xf>
    <xf numFmtId="0" fontId="20" fillId="0" borderId="11" xfId="0" applyFont="1" applyBorder="1" applyAlignment="1" applyProtection="1">
      <alignment horizontal="center" vertical="center"/>
      <protection locked="0"/>
    </xf>
    <xf numFmtId="0" fontId="0" fillId="0" borderId="11" xfId="0" applyBorder="1" applyAlignment="1" applyProtection="1">
      <alignment horizontal="center"/>
      <protection locked="0"/>
    </xf>
    <xf numFmtId="0" fontId="0" fillId="0" borderId="11" xfId="0" applyBorder="1" applyAlignment="1">
      <alignment/>
    </xf>
    <xf numFmtId="0" fontId="0" fillId="0" borderId="12" xfId="0" applyBorder="1" applyAlignment="1">
      <alignment/>
    </xf>
    <xf numFmtId="0" fontId="17" fillId="0" borderId="74" xfId="0" applyFont="1" applyBorder="1" applyAlignment="1" applyProtection="1">
      <alignment vertical="center"/>
      <protection locked="0"/>
    </xf>
    <xf numFmtId="0" fontId="17" fillId="0" borderId="75" xfId="0" applyFont="1" applyBorder="1" applyAlignment="1" applyProtection="1">
      <alignment vertical="center"/>
      <protection locked="0"/>
    </xf>
    <xf numFmtId="3" fontId="17" fillId="0" borderId="75" xfId="0" applyNumberFormat="1" applyFont="1" applyBorder="1" applyAlignment="1" applyProtection="1">
      <alignment horizontal="left" vertical="center"/>
      <protection locked="0"/>
    </xf>
    <xf numFmtId="3" fontId="0" fillId="0" borderId="75" xfId="0" applyNumberFormat="1" applyBorder="1" applyAlignment="1" applyProtection="1">
      <alignment horizontal="left"/>
      <protection locked="0"/>
    </xf>
    <xf numFmtId="0" fontId="0" fillId="0" borderId="75" xfId="0" applyBorder="1" applyAlignment="1">
      <alignment horizontal="left"/>
    </xf>
    <xf numFmtId="0" fontId="0" fillId="0" borderId="76" xfId="0" applyBorder="1" applyAlignment="1">
      <alignment horizontal="left"/>
    </xf>
    <xf numFmtId="0" fontId="38" fillId="17" borderId="0" xfId="0" applyFont="1" applyFill="1" applyAlignment="1" applyProtection="1">
      <alignment vertical="center" wrapText="1"/>
      <protection/>
    </xf>
    <xf numFmtId="0" fontId="17" fillId="0" borderId="30" xfId="0" applyFont="1" applyBorder="1" applyAlignment="1" applyProtection="1">
      <alignment vertical="center"/>
      <protection locked="0"/>
    </xf>
    <xf numFmtId="0" fontId="17" fillId="0" borderId="31" xfId="0" applyFont="1" applyBorder="1" applyAlignment="1" applyProtection="1">
      <alignment vertical="center"/>
      <protection locked="0"/>
    </xf>
    <xf numFmtId="3" fontId="17" fillId="0" borderId="31" xfId="0" applyNumberFormat="1" applyFont="1" applyBorder="1" applyAlignment="1" applyProtection="1">
      <alignment horizontal="left" vertical="center"/>
      <protection locked="0"/>
    </xf>
    <xf numFmtId="3" fontId="0" fillId="0" borderId="31" xfId="0" applyNumberFormat="1" applyBorder="1" applyAlignment="1" applyProtection="1">
      <alignment horizontal="left"/>
      <protection locked="0"/>
    </xf>
    <xf numFmtId="0" fontId="0" fillId="0" borderId="31" xfId="0" applyBorder="1" applyAlignment="1">
      <alignment horizontal="left"/>
    </xf>
    <xf numFmtId="0" fontId="0" fillId="0" borderId="22" xfId="0" applyBorder="1" applyAlignment="1">
      <alignment horizontal="left"/>
    </xf>
    <xf numFmtId="0" fontId="17" fillId="0" borderId="35" xfId="0" applyFont="1" applyBorder="1" applyAlignment="1" applyProtection="1">
      <alignment vertical="center"/>
      <protection locked="0"/>
    </xf>
    <xf numFmtId="0" fontId="17" fillId="0" borderId="36" xfId="0" applyFont="1" applyBorder="1" applyAlignment="1" applyProtection="1">
      <alignment vertical="center"/>
      <protection locked="0"/>
    </xf>
    <xf numFmtId="3" fontId="17" fillId="0" borderId="36" xfId="0" applyNumberFormat="1" applyFont="1" applyBorder="1" applyAlignment="1" applyProtection="1">
      <alignment horizontal="left" vertical="center"/>
      <protection locked="0"/>
    </xf>
    <xf numFmtId="3" fontId="0" fillId="0" borderId="36" xfId="0" applyNumberFormat="1" applyBorder="1" applyAlignment="1" applyProtection="1">
      <alignment horizontal="left"/>
      <protection locked="0"/>
    </xf>
    <xf numFmtId="0" fontId="0" fillId="0" borderId="36" xfId="0" applyBorder="1" applyAlignment="1">
      <alignment horizontal="left"/>
    </xf>
    <xf numFmtId="0" fontId="0" fillId="0" borderId="37" xfId="0" applyBorder="1" applyAlignment="1">
      <alignment horizontal="left"/>
    </xf>
    <xf numFmtId="0" fontId="1" fillId="0" borderId="0" xfId="0" applyFont="1" applyBorder="1" applyAlignment="1" applyProtection="1">
      <alignment horizontal="left" vertical="center" wrapText="1"/>
      <protection/>
    </xf>
    <xf numFmtId="0" fontId="17" fillId="0" borderId="74" xfId="0" applyFont="1" applyBorder="1" applyAlignment="1" applyProtection="1">
      <alignment vertical="center" wrapText="1"/>
      <protection locked="0"/>
    </xf>
    <xf numFmtId="0" fontId="17" fillId="0" borderId="121" xfId="0" applyFont="1" applyBorder="1" applyAlignment="1" applyProtection="1">
      <alignment vertical="center" wrapText="1"/>
      <protection locked="0"/>
    </xf>
    <xf numFmtId="0" fontId="17" fillId="0" borderId="102" xfId="0" applyFont="1" applyBorder="1" applyAlignment="1" applyProtection="1">
      <alignment vertical="center" wrapText="1"/>
      <protection locked="0"/>
    </xf>
    <xf numFmtId="0" fontId="17" fillId="0" borderId="30" xfId="0" applyFont="1" applyBorder="1" applyAlignment="1" applyProtection="1">
      <alignment vertical="center" wrapText="1"/>
      <protection locked="0"/>
    </xf>
    <xf numFmtId="0" fontId="17" fillId="0" borderId="25" xfId="0" applyFont="1" applyBorder="1" applyAlignment="1" applyProtection="1">
      <alignment vertical="center" wrapText="1"/>
      <protection locked="0"/>
    </xf>
    <xf numFmtId="0" fontId="17" fillId="0" borderId="24" xfId="0" applyFont="1" applyBorder="1" applyAlignment="1" applyProtection="1">
      <alignment vertical="center" wrapText="1"/>
      <protection locked="0"/>
    </xf>
    <xf numFmtId="0" fontId="17" fillId="0" borderId="101" xfId="0" applyFont="1" applyBorder="1" applyAlignment="1" applyProtection="1">
      <alignment vertical="center" wrapText="1"/>
      <protection locked="0"/>
    </xf>
    <xf numFmtId="0" fontId="17" fillId="0" borderId="122" xfId="0" applyFont="1" applyBorder="1" applyAlignment="1" applyProtection="1">
      <alignment vertical="center" wrapText="1"/>
      <protection locked="0"/>
    </xf>
    <xf numFmtId="0" fontId="17" fillId="0" borderId="103" xfId="0" applyFont="1" applyBorder="1" applyAlignment="1" applyProtection="1">
      <alignment vertical="center" wrapText="1"/>
      <protection locked="0"/>
    </xf>
    <xf numFmtId="0" fontId="20" fillId="0" borderId="58" xfId="0" applyFont="1" applyBorder="1" applyAlignment="1">
      <alignment vertical="center" wrapText="1"/>
    </xf>
    <xf numFmtId="0" fontId="20" fillId="0" borderId="42" xfId="0" applyFont="1" applyBorder="1" applyAlignment="1">
      <alignment vertical="center" wrapText="1"/>
    </xf>
    <xf numFmtId="0" fontId="17" fillId="0" borderId="42" xfId="0" applyFont="1" applyBorder="1" applyAlignment="1">
      <alignment vertical="center" wrapText="1"/>
    </xf>
    <xf numFmtId="3" fontId="17" fillId="0" borderId="27" xfId="0" applyNumberFormat="1" applyFont="1" applyBorder="1" applyAlignment="1" applyProtection="1">
      <alignment horizontal="right" vertical="center" wrapText="1" indent="2"/>
      <protection locked="0"/>
    </xf>
    <xf numFmtId="176" fontId="17" fillId="0" borderId="27" xfId="0" applyNumberFormat="1" applyFont="1" applyBorder="1" applyAlignment="1" applyProtection="1">
      <alignment horizontal="right" vertical="center" wrapText="1" indent="2"/>
      <protection locked="0"/>
    </xf>
    <xf numFmtId="176" fontId="17" fillId="0" borderId="16" xfId="0" applyNumberFormat="1" applyFont="1" applyBorder="1" applyAlignment="1" applyProtection="1">
      <alignment horizontal="right" vertical="center" wrapText="1" indent="2"/>
      <protection locked="0"/>
    </xf>
    <xf numFmtId="3" fontId="17" fillId="0" borderId="47" xfId="0" applyNumberFormat="1" applyFont="1" applyBorder="1" applyAlignment="1" applyProtection="1">
      <alignment horizontal="right" vertical="center" wrapText="1" indent="2"/>
      <protection locked="0"/>
    </xf>
    <xf numFmtId="0" fontId="1" fillId="17" borderId="0" xfId="0" applyFont="1" applyFill="1" applyBorder="1" applyAlignment="1" applyProtection="1">
      <alignment horizontal="left" vertical="center" wrapText="1"/>
      <protection/>
    </xf>
    <xf numFmtId="0" fontId="20" fillId="0" borderId="123" xfId="0" applyFont="1" applyBorder="1" applyAlignment="1">
      <alignment horizontal="center" vertical="center" wrapText="1"/>
    </xf>
    <xf numFmtId="0" fontId="20" fillId="0" borderId="112" xfId="0" applyFont="1" applyBorder="1" applyAlignment="1">
      <alignment horizontal="center" vertical="center" wrapText="1"/>
    </xf>
    <xf numFmtId="0" fontId="17" fillId="0" borderId="120" xfId="0" applyFont="1" applyBorder="1" applyAlignment="1">
      <alignment horizontal="center" vertical="center" wrapText="1"/>
    </xf>
    <xf numFmtId="0" fontId="17" fillId="0" borderId="32" xfId="0" applyFont="1" applyBorder="1" applyAlignment="1">
      <alignment vertical="center" wrapText="1"/>
    </xf>
    <xf numFmtId="0" fontId="17" fillId="0" borderId="34" xfId="0" applyFont="1" applyBorder="1" applyAlignment="1">
      <alignment vertical="center" wrapText="1"/>
    </xf>
    <xf numFmtId="0" fontId="17" fillId="0" borderId="33" xfId="0" applyFont="1" applyBorder="1" applyAlignment="1">
      <alignment vertical="center" wrapText="1"/>
    </xf>
    <xf numFmtId="0" fontId="20" fillId="0" borderId="124" xfId="0" applyFont="1" applyBorder="1" applyAlignment="1">
      <alignment horizontal="center" vertical="center" wrapText="1"/>
    </xf>
    <xf numFmtId="0" fontId="0" fillId="0" borderId="21" xfId="0" applyBorder="1" applyAlignment="1">
      <alignment horizontal="center" vertical="center" wrapText="1"/>
    </xf>
    <xf numFmtId="0" fontId="0" fillId="0" borderId="125" xfId="0" applyBorder="1" applyAlignment="1">
      <alignment horizontal="center" vertical="center" wrapText="1"/>
    </xf>
    <xf numFmtId="0" fontId="20" fillId="0" borderId="113" xfId="0" applyFont="1" applyBorder="1" applyAlignment="1">
      <alignment horizontal="center" vertical="center" wrapText="1"/>
    </xf>
    <xf numFmtId="0" fontId="17" fillId="17" borderId="46" xfId="0" applyFont="1" applyFill="1" applyBorder="1" applyAlignment="1">
      <alignment vertical="center" wrapText="1"/>
    </xf>
    <xf numFmtId="0" fontId="17" fillId="0" borderId="30" xfId="0" applyFont="1" applyBorder="1" applyAlignment="1">
      <alignment vertical="center"/>
    </xf>
    <xf numFmtId="0" fontId="17" fillId="0" borderId="31" xfId="0" applyFont="1" applyBorder="1" applyAlignment="1">
      <alignment vertical="center"/>
    </xf>
    <xf numFmtId="3" fontId="17" fillId="0" borderId="31" xfId="0" applyNumberFormat="1" applyFont="1" applyBorder="1" applyAlignment="1" applyProtection="1">
      <alignment horizontal="right" vertical="center" indent="2"/>
      <protection locked="0"/>
    </xf>
    <xf numFmtId="3" fontId="0" fillId="0" borderId="31" xfId="0" applyNumberFormat="1" applyBorder="1" applyAlignment="1" applyProtection="1">
      <alignment horizontal="right" indent="2"/>
      <protection locked="0"/>
    </xf>
    <xf numFmtId="3" fontId="0" fillId="0" borderId="22" xfId="0" applyNumberFormat="1" applyBorder="1" applyAlignment="1" applyProtection="1">
      <alignment horizontal="right" indent="2"/>
      <protection locked="0"/>
    </xf>
    <xf numFmtId="0" fontId="17" fillId="17" borderId="0" xfId="0" applyFont="1" applyFill="1" applyBorder="1" applyAlignment="1" applyProtection="1">
      <alignment vertical="center" wrapText="1"/>
      <protection locked="0"/>
    </xf>
    <xf numFmtId="0" fontId="0" fillId="17" borderId="0" xfId="0" applyFill="1" applyAlignment="1" applyProtection="1">
      <alignment vertical="center" wrapText="1"/>
      <protection locked="0"/>
    </xf>
    <xf numFmtId="3" fontId="20" fillId="0" borderId="18" xfId="0" applyNumberFormat="1" applyFont="1" applyBorder="1" applyAlignment="1">
      <alignment horizontal="right" vertical="center" indent="2"/>
    </xf>
    <xf numFmtId="3" fontId="1" fillId="0" borderId="18" xfId="0" applyNumberFormat="1" applyFont="1" applyBorder="1" applyAlignment="1">
      <alignment horizontal="right" indent="2"/>
    </xf>
    <xf numFmtId="3" fontId="1" fillId="0" borderId="20" xfId="0" applyNumberFormat="1" applyFont="1" applyBorder="1" applyAlignment="1">
      <alignment horizontal="right" indent="2"/>
    </xf>
    <xf numFmtId="0" fontId="0" fillId="17" borderId="23" xfId="0" applyFill="1" applyBorder="1" applyAlignment="1">
      <alignment vertical="center"/>
    </xf>
    <xf numFmtId="0" fontId="0" fillId="17" borderId="0" xfId="0" applyFill="1" applyAlignment="1">
      <alignment vertical="center"/>
    </xf>
    <xf numFmtId="3" fontId="17" fillId="17" borderId="31" xfId="0" applyNumberFormat="1" applyFont="1" applyFill="1" applyBorder="1" applyAlignment="1" applyProtection="1">
      <alignment horizontal="right" vertical="center" indent="3"/>
      <protection locked="0"/>
    </xf>
    <xf numFmtId="0" fontId="17" fillId="17" borderId="31" xfId="0" applyFont="1" applyFill="1" applyBorder="1" applyAlignment="1" applyProtection="1">
      <alignment horizontal="right" vertical="center" indent="3"/>
      <protection locked="0"/>
    </xf>
    <xf numFmtId="0" fontId="17" fillId="0" borderId="27" xfId="0" applyFont="1" applyBorder="1" applyAlignment="1" applyProtection="1">
      <alignment horizontal="left" vertical="center" wrapText="1"/>
      <protection locked="0"/>
    </xf>
    <xf numFmtId="0" fontId="17" fillId="0" borderId="27" xfId="0" applyFont="1" applyBorder="1" applyAlignment="1" applyProtection="1">
      <alignment horizontal="left" vertical="center"/>
      <protection locked="0"/>
    </xf>
    <xf numFmtId="0" fontId="17" fillId="17" borderId="22" xfId="0" applyFont="1" applyFill="1" applyBorder="1" applyAlignment="1" applyProtection="1">
      <alignment horizontal="right" vertical="center" indent="3"/>
      <protection locked="0"/>
    </xf>
    <xf numFmtId="3" fontId="17" fillId="0" borderId="126" xfId="0" applyNumberFormat="1" applyFont="1" applyBorder="1" applyAlignment="1" applyProtection="1">
      <alignment horizontal="right" vertical="center" wrapText="1" indent="2"/>
      <protection/>
    </xf>
    <xf numFmtId="3" fontId="17" fillId="0" borderId="127" xfId="0" applyNumberFormat="1" applyFont="1" applyBorder="1" applyAlignment="1" applyProtection="1">
      <alignment horizontal="right" vertical="center" wrapText="1" indent="2"/>
      <protection/>
    </xf>
    <xf numFmtId="176" fontId="17" fillId="0" borderId="47" xfId="0" applyNumberFormat="1" applyFont="1" applyBorder="1" applyAlignment="1" applyProtection="1">
      <alignment horizontal="right" vertical="center" wrapText="1" indent="2"/>
      <protection locked="0"/>
    </xf>
    <xf numFmtId="176" fontId="17" fillId="0" borderId="72" xfId="0" applyNumberFormat="1" applyFont="1" applyBorder="1" applyAlignment="1" applyProtection="1">
      <alignment horizontal="right" vertical="center" wrapText="1" indent="2"/>
      <protection locked="0"/>
    </xf>
    <xf numFmtId="0" fontId="20" fillId="17" borderId="11" xfId="0" applyFont="1" applyFill="1" applyBorder="1" applyAlignment="1">
      <alignment horizontal="center" vertical="center"/>
    </xf>
    <xf numFmtId="0" fontId="20" fillId="17" borderId="12" xfId="0" applyFont="1" applyFill="1" applyBorder="1" applyAlignment="1">
      <alignment horizontal="center" vertical="center"/>
    </xf>
    <xf numFmtId="3" fontId="20" fillId="17" borderId="18" xfId="0" applyNumberFormat="1" applyFont="1" applyFill="1" applyBorder="1" applyAlignment="1" applyProtection="1">
      <alignment horizontal="right" vertical="center" indent="3"/>
      <protection/>
    </xf>
    <xf numFmtId="0" fontId="20" fillId="17" borderId="18" xfId="0" applyFont="1" applyFill="1" applyBorder="1" applyAlignment="1" applyProtection="1">
      <alignment horizontal="right" vertical="center" indent="3"/>
      <protection/>
    </xf>
    <xf numFmtId="0" fontId="20" fillId="17" borderId="20" xfId="0" applyFont="1" applyFill="1" applyBorder="1" applyAlignment="1" applyProtection="1">
      <alignment horizontal="right" vertical="center" indent="3"/>
      <protection/>
    </xf>
    <xf numFmtId="3" fontId="17" fillId="17" borderId="69" xfId="0" applyNumberFormat="1" applyFont="1" applyFill="1" applyBorder="1" applyAlignment="1" applyProtection="1">
      <alignment horizontal="right" vertical="center" indent="3"/>
      <protection locked="0"/>
    </xf>
    <xf numFmtId="0" fontId="17" fillId="17" borderId="69" xfId="0" applyFont="1" applyFill="1" applyBorder="1" applyAlignment="1" applyProtection="1">
      <alignment horizontal="right" vertical="center" indent="3"/>
      <protection locked="0"/>
    </xf>
    <xf numFmtId="0" fontId="17" fillId="17" borderId="70" xfId="0" applyFont="1" applyFill="1" applyBorder="1" applyAlignment="1" applyProtection="1">
      <alignment horizontal="right" vertical="center" indent="3"/>
      <protection locked="0"/>
    </xf>
    <xf numFmtId="3" fontId="17" fillId="17" borderId="75" xfId="0" applyNumberFormat="1" applyFont="1" applyFill="1" applyBorder="1" applyAlignment="1" applyProtection="1">
      <alignment horizontal="right" vertical="center" indent="3"/>
      <protection locked="0"/>
    </xf>
    <xf numFmtId="0" fontId="17" fillId="17" borderId="75" xfId="0" applyFont="1" applyFill="1" applyBorder="1" applyAlignment="1" applyProtection="1">
      <alignment horizontal="right" vertical="center" indent="3"/>
      <protection locked="0"/>
    </xf>
    <xf numFmtId="0" fontId="17" fillId="17" borderId="76" xfId="0" applyFont="1" applyFill="1" applyBorder="1" applyAlignment="1" applyProtection="1">
      <alignment horizontal="right" vertical="center" indent="3"/>
      <protection locked="0"/>
    </xf>
    <xf numFmtId="3" fontId="17" fillId="0" borderId="16" xfId="0" applyNumberFormat="1" applyFont="1" applyBorder="1" applyAlignment="1" applyProtection="1">
      <alignment horizontal="right" vertical="center" indent="2"/>
      <protection locked="0"/>
    </xf>
    <xf numFmtId="0" fontId="20" fillId="0" borderId="87" xfId="0" applyFont="1" applyBorder="1" applyAlignment="1">
      <alignment horizontal="center" vertical="center" wrapText="1"/>
    </xf>
    <xf numFmtId="0" fontId="20" fillId="0" borderId="126" xfId="0" applyFont="1" applyBorder="1" applyAlignment="1">
      <alignment horizontal="center" vertical="center"/>
    </xf>
    <xf numFmtId="3" fontId="20" fillId="0" borderId="126" xfId="0" applyNumberFormat="1" applyFont="1" applyBorder="1" applyAlignment="1">
      <alignment horizontal="right" vertical="center" wrapText="1" indent="2"/>
    </xf>
    <xf numFmtId="3" fontId="20" fillId="0" borderId="127" xfId="0" applyNumberFormat="1" applyFont="1" applyBorder="1" applyAlignment="1">
      <alignment horizontal="right" vertical="center" indent="2"/>
    </xf>
    <xf numFmtId="0" fontId="20" fillId="0" borderId="11"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xf>
    <xf numFmtId="0" fontId="17" fillId="0" borderId="75" xfId="0" applyFont="1" applyBorder="1" applyAlignment="1" applyProtection="1">
      <alignment horizontal="left" vertical="center" wrapText="1"/>
      <protection locked="0"/>
    </xf>
    <xf numFmtId="0" fontId="17" fillId="0" borderId="75" xfId="0" applyFont="1" applyBorder="1" applyAlignment="1" applyProtection="1">
      <alignment horizontal="left" vertical="center"/>
      <protection locked="0"/>
    </xf>
    <xf numFmtId="3" fontId="17" fillId="0" borderId="75" xfId="0" applyNumberFormat="1" applyFont="1" applyBorder="1" applyAlignment="1" applyProtection="1">
      <alignment horizontal="right" vertical="center" wrapText="1" indent="2"/>
      <protection locked="0"/>
    </xf>
    <xf numFmtId="3" fontId="17" fillId="0" borderId="76" xfId="0" applyNumberFormat="1" applyFont="1" applyBorder="1" applyAlignment="1" applyProtection="1">
      <alignment horizontal="right" vertical="center" indent="2"/>
      <protection locked="0"/>
    </xf>
    <xf numFmtId="3" fontId="17" fillId="0" borderId="36" xfId="0" applyNumberFormat="1" applyFont="1" applyBorder="1" applyAlignment="1" applyProtection="1">
      <alignment horizontal="right" vertical="center" indent="3"/>
      <protection locked="0"/>
    </xf>
    <xf numFmtId="0" fontId="17" fillId="0" borderId="36" xfId="0" applyFont="1" applyBorder="1" applyAlignment="1" applyProtection="1">
      <alignment horizontal="right" vertical="center" indent="3"/>
      <protection locked="0"/>
    </xf>
    <xf numFmtId="0" fontId="17" fillId="0" borderId="37" xfId="0" applyFont="1" applyBorder="1" applyAlignment="1" applyProtection="1">
      <alignment horizontal="right" vertical="center" indent="3"/>
      <protection locked="0"/>
    </xf>
    <xf numFmtId="0" fontId="17" fillId="0" borderId="35" xfId="0" applyFont="1" applyBorder="1" applyAlignment="1">
      <alignment vertical="center"/>
    </xf>
    <xf numFmtId="0" fontId="17" fillId="0" borderId="36" xfId="0" applyFont="1" applyBorder="1" applyAlignment="1">
      <alignment/>
    </xf>
    <xf numFmtId="3" fontId="17" fillId="0" borderId="47" xfId="0" applyNumberFormat="1" applyFont="1" applyBorder="1" applyAlignment="1" applyProtection="1">
      <alignment horizontal="right" vertical="center" indent="3"/>
      <protection locked="0"/>
    </xf>
    <xf numFmtId="0" fontId="17" fillId="0" borderId="47" xfId="0" applyFont="1" applyBorder="1" applyAlignment="1" applyProtection="1">
      <alignment horizontal="right" vertical="center" indent="3"/>
      <protection locked="0"/>
    </xf>
    <xf numFmtId="0" fontId="17" fillId="0" borderId="72" xfId="0" applyFont="1" applyBorder="1" applyAlignment="1" applyProtection="1">
      <alignment horizontal="right" vertical="center" indent="3"/>
      <protection locked="0"/>
    </xf>
    <xf numFmtId="3" fontId="17" fillId="17" borderId="126" xfId="0" applyNumberFormat="1" applyFont="1" applyFill="1" applyBorder="1" applyAlignment="1" applyProtection="1">
      <alignment horizontal="right" vertical="center" indent="3"/>
      <protection locked="0"/>
    </xf>
    <xf numFmtId="0" fontId="17" fillId="17" borderId="126" xfId="0" applyFont="1" applyFill="1" applyBorder="1" applyAlignment="1" applyProtection="1">
      <alignment horizontal="right" vertical="center" indent="3"/>
      <protection locked="0"/>
    </xf>
    <xf numFmtId="0" fontId="17" fillId="17" borderId="127" xfId="0" applyFont="1" applyFill="1" applyBorder="1" applyAlignment="1" applyProtection="1">
      <alignment horizontal="right" vertical="center" indent="3"/>
      <protection locked="0"/>
    </xf>
    <xf numFmtId="0" fontId="20" fillId="0" borderId="128" xfId="0" applyFont="1" applyBorder="1" applyAlignment="1">
      <alignment horizontal="center" vertical="center"/>
    </xf>
    <xf numFmtId="0" fontId="20" fillId="0" borderId="129" xfId="0" applyFont="1" applyBorder="1" applyAlignment="1">
      <alignment horizontal="center" vertical="center"/>
    </xf>
    <xf numFmtId="0" fontId="20" fillId="0" borderId="130" xfId="0" applyFont="1" applyBorder="1" applyAlignment="1">
      <alignment horizontal="center"/>
    </xf>
    <xf numFmtId="0" fontId="20" fillId="0" borderId="131" xfId="0" applyFont="1" applyBorder="1" applyAlignment="1">
      <alignment horizontal="center"/>
    </xf>
    <xf numFmtId="0" fontId="17" fillId="0" borderId="71" xfId="0" applyFont="1" applyBorder="1" applyAlignment="1">
      <alignment vertical="center"/>
    </xf>
    <xf numFmtId="0" fontId="17" fillId="0" borderId="47" xfId="0" applyFont="1" applyBorder="1" applyAlignment="1">
      <alignment/>
    </xf>
    <xf numFmtId="0" fontId="39" fillId="17" borderId="0" xfId="0" applyFont="1" applyFill="1" applyAlignment="1" applyProtection="1">
      <alignment vertical="center" wrapText="1"/>
      <protection/>
    </xf>
    <xf numFmtId="0" fontId="20" fillId="17" borderId="128" xfId="0" applyFont="1" applyFill="1" applyBorder="1" applyAlignment="1">
      <alignment horizontal="center" vertical="center"/>
    </xf>
    <xf numFmtId="0" fontId="20" fillId="17" borderId="129" xfId="0" applyFont="1" applyFill="1" applyBorder="1" applyAlignment="1">
      <alignment horizontal="center" vertical="center"/>
    </xf>
    <xf numFmtId="3" fontId="17" fillId="0" borderId="75" xfId="0" applyNumberFormat="1" applyFont="1" applyBorder="1" applyAlignment="1" applyProtection="1">
      <alignment horizontal="left" vertical="center" wrapText="1" indent="2"/>
      <protection locked="0"/>
    </xf>
    <xf numFmtId="3" fontId="17" fillId="0" borderId="76" xfId="0" applyNumberFormat="1" applyFont="1" applyBorder="1" applyAlignment="1" applyProtection="1">
      <alignment horizontal="right" vertical="center" wrapText="1" indent="2"/>
      <protection locked="0"/>
    </xf>
    <xf numFmtId="176" fontId="17" fillId="0" borderId="36" xfId="0" applyNumberFormat="1" applyFont="1" applyBorder="1" applyAlignment="1" applyProtection="1">
      <alignment horizontal="center" vertical="center" wrapText="1"/>
      <protection locked="0"/>
    </xf>
    <xf numFmtId="3" fontId="17" fillId="0" borderId="36" xfId="0" applyNumberFormat="1" applyFont="1" applyBorder="1" applyAlignment="1" applyProtection="1">
      <alignment horizontal="left" vertical="center" wrapText="1" indent="2"/>
      <protection locked="0"/>
    </xf>
    <xf numFmtId="3" fontId="17" fillId="0" borderId="36" xfId="0" applyNumberFormat="1" applyFont="1" applyBorder="1" applyAlignment="1" applyProtection="1">
      <alignment horizontal="right" vertical="center" wrapText="1" indent="2"/>
      <protection locked="0"/>
    </xf>
    <xf numFmtId="3" fontId="17" fillId="0" borderId="37" xfId="0" applyNumberFormat="1" applyFont="1" applyBorder="1" applyAlignment="1" applyProtection="1">
      <alignment horizontal="right" vertical="center" wrapText="1" indent="2"/>
      <protection locked="0"/>
    </xf>
    <xf numFmtId="0" fontId="1" fillId="0" borderId="11" xfId="0"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176" fontId="17" fillId="0" borderId="75" xfId="0" applyNumberFormat="1" applyFont="1" applyBorder="1" applyAlignment="1" applyProtection="1">
      <alignment horizontal="center" vertical="center" wrapText="1"/>
      <protection locked="0"/>
    </xf>
    <xf numFmtId="0" fontId="20" fillId="0" borderId="69" xfId="0" applyFont="1" applyBorder="1" applyAlignment="1">
      <alignment horizontal="center" vertical="center" wrapText="1"/>
    </xf>
    <xf numFmtId="0" fontId="17" fillId="0" borderId="70" xfId="0" applyFont="1" applyBorder="1" applyAlignment="1">
      <alignment horizontal="center" vertical="center" wrapText="1"/>
    </xf>
    <xf numFmtId="0" fontId="17" fillId="0" borderId="101" xfId="0" applyFont="1" applyBorder="1" applyAlignment="1">
      <alignment horizontal="center" vertical="center" wrapText="1"/>
    </xf>
    <xf numFmtId="0" fontId="20" fillId="0" borderId="21"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69" xfId="0" applyFont="1" applyBorder="1" applyAlignment="1">
      <alignment horizontal="center" vertical="center" wrapText="1"/>
    </xf>
    <xf numFmtId="3" fontId="17" fillId="0" borderId="72" xfId="0" applyNumberFormat="1" applyFont="1" applyBorder="1" applyAlignment="1" applyProtection="1">
      <alignment horizontal="right" vertical="center" wrapText="1" indent="2"/>
      <protection locked="0"/>
    </xf>
    <xf numFmtId="0" fontId="20" fillId="0" borderId="50" xfId="0" applyFont="1" applyBorder="1" applyAlignment="1">
      <alignment horizontal="center" vertical="center" wrapText="1"/>
    </xf>
    <xf numFmtId="0" fontId="0" fillId="0" borderId="132" xfId="0" applyBorder="1" applyAlignment="1">
      <alignment horizontal="center" vertical="center" wrapText="1"/>
    </xf>
    <xf numFmtId="0" fontId="40" fillId="17" borderId="105" xfId="0" applyFont="1" applyFill="1" applyBorder="1" applyAlignment="1" applyProtection="1">
      <alignment horizontal="justify" vertical="top" wrapText="1" shrinkToFit="1"/>
      <protection/>
    </xf>
    <xf numFmtId="0" fontId="40" fillId="17" borderId="105" xfId="0" applyFont="1" applyFill="1" applyBorder="1" applyAlignment="1" applyProtection="1">
      <alignment vertical="top" wrapText="1" shrinkToFit="1"/>
      <protection/>
    </xf>
    <xf numFmtId="0" fontId="14" fillId="17" borderId="0" xfId="0" applyFont="1" applyFill="1" applyAlignment="1" applyProtection="1">
      <alignment horizontal="center" vertical="center" wrapText="1"/>
      <protection/>
    </xf>
    <xf numFmtId="0" fontId="47" fillId="17" borderId="0" xfId="0" applyFont="1" applyFill="1" applyAlignment="1" applyProtection="1">
      <alignment horizontal="center" vertical="center" wrapText="1"/>
      <protection/>
    </xf>
    <xf numFmtId="0" fontId="44" fillId="17" borderId="0" xfId="0" applyFont="1" applyFill="1" applyAlignment="1" applyProtection="1">
      <alignment vertical="center" wrapText="1"/>
      <protection/>
    </xf>
    <xf numFmtId="0" fontId="45" fillId="17" borderId="0" xfId="0" applyFont="1" applyFill="1" applyAlignment="1" applyProtection="1">
      <alignment vertical="center" wrapText="1"/>
      <protection/>
    </xf>
    <xf numFmtId="0" fontId="20" fillId="0" borderId="44" xfId="0" applyFont="1" applyBorder="1" applyAlignment="1">
      <alignment horizontal="center" vertical="center" wrapText="1"/>
    </xf>
    <xf numFmtId="0" fontId="20" fillId="17" borderId="21" xfId="0" applyFont="1" applyFill="1" applyBorder="1" applyAlignment="1">
      <alignment horizontal="center" vertical="center" wrapText="1"/>
    </xf>
    <xf numFmtId="0" fontId="20" fillId="17" borderId="44" xfId="0" applyFont="1" applyFill="1" applyBorder="1" applyAlignment="1">
      <alignment horizontal="center" vertical="center" wrapText="1"/>
    </xf>
    <xf numFmtId="0" fontId="1" fillId="17" borderId="28" xfId="0" applyFont="1" applyFill="1" applyBorder="1" applyAlignment="1" applyProtection="1">
      <alignment horizontal="center" vertical="center" wrapText="1"/>
      <protection/>
    </xf>
    <xf numFmtId="0" fontId="0" fillId="17" borderId="28" xfId="0" applyFont="1" applyFill="1" applyBorder="1" applyAlignment="1" applyProtection="1">
      <alignment horizontal="center" vertical="center" wrapText="1"/>
      <protection/>
    </xf>
    <xf numFmtId="0" fontId="1" fillId="17" borderId="0" xfId="0" applyFont="1" applyFill="1" applyAlignment="1" applyProtection="1">
      <alignment vertical="center" wrapText="1"/>
      <protection/>
    </xf>
    <xf numFmtId="0" fontId="0" fillId="17" borderId="0" xfId="0" applyFont="1" applyFill="1" applyAlignment="1" applyProtection="1">
      <alignment vertical="center" wrapText="1"/>
      <protection/>
    </xf>
    <xf numFmtId="0" fontId="0" fillId="17" borderId="0" xfId="0" applyFont="1" applyFill="1" applyAlignment="1">
      <alignment vertical="center" wrapText="1"/>
    </xf>
    <xf numFmtId="0" fontId="1" fillId="17" borderId="0" xfId="0" applyFont="1" applyFill="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17" borderId="0" xfId="0" applyFont="1" applyFill="1" applyAlignment="1" applyProtection="1">
      <alignment horizontal="left" vertical="center"/>
      <protection locked="0"/>
    </xf>
    <xf numFmtId="0" fontId="1" fillId="0" borderId="0" xfId="0" applyFont="1" applyAlignment="1" applyProtection="1">
      <alignment horizontal="left" vertical="center"/>
      <protection locked="0"/>
    </xf>
    <xf numFmtId="0" fontId="17" fillId="17" borderId="21" xfId="0" applyFont="1" applyFill="1" applyBorder="1" applyAlignment="1">
      <alignment horizontal="center" vertical="center" wrapText="1"/>
    </xf>
    <xf numFmtId="0" fontId="20" fillId="17" borderId="123" xfId="0" applyFont="1" applyFill="1" applyBorder="1" applyAlignment="1">
      <alignment horizontal="center" vertical="center" wrapText="1"/>
    </xf>
    <xf numFmtId="0" fontId="17" fillId="17" borderId="101" xfId="0" applyFont="1" applyFill="1" applyBorder="1" applyAlignment="1">
      <alignment horizontal="center" vertical="center" wrapText="1"/>
    </xf>
    <xf numFmtId="0" fontId="17" fillId="17" borderId="0" xfId="0" applyFont="1" applyFill="1" applyAlignment="1">
      <alignment vertical="center" wrapText="1"/>
    </xf>
    <xf numFmtId="0" fontId="1" fillId="17" borderId="42" xfId="0" applyFont="1" applyFill="1" applyBorder="1" applyAlignment="1">
      <alignment/>
    </xf>
    <xf numFmtId="0" fontId="0" fillId="17" borderId="42" xfId="0" applyFont="1" applyFill="1" applyBorder="1" applyAlignment="1">
      <alignment/>
    </xf>
    <xf numFmtId="0" fontId="1" fillId="17" borderId="42" xfId="0" applyFont="1" applyFill="1" applyBorder="1" applyAlignment="1">
      <alignment vertical="center"/>
    </xf>
    <xf numFmtId="0" fontId="0" fillId="17" borderId="42" xfId="0" applyFont="1" applyFill="1" applyBorder="1" applyAlignment="1">
      <alignment vertical="center"/>
    </xf>
    <xf numFmtId="0" fontId="20" fillId="17" borderId="73" xfId="0" applyFont="1" applyFill="1" applyBorder="1" applyAlignment="1">
      <alignment horizontal="center" vertical="center" wrapText="1"/>
    </xf>
    <xf numFmtId="0" fontId="20" fillId="17" borderId="51" xfId="0" applyFont="1" applyFill="1" applyBorder="1" applyAlignment="1">
      <alignment horizontal="center" vertical="center" wrapText="1"/>
    </xf>
    <xf numFmtId="0" fontId="17" fillId="17" borderId="11" xfId="0" applyFont="1" applyFill="1" applyBorder="1" applyAlignment="1">
      <alignment horizontal="center" vertical="center" wrapText="1"/>
    </xf>
    <xf numFmtId="3" fontId="17" fillId="0" borderId="69" xfId="0" applyNumberFormat="1" applyFont="1" applyBorder="1" applyAlignment="1" applyProtection="1">
      <alignment horizontal="right" vertical="center" indent="2"/>
      <protection locked="0"/>
    </xf>
    <xf numFmtId="3" fontId="0" fillId="0" borderId="69" xfId="0" applyNumberFormat="1" applyBorder="1" applyAlignment="1" applyProtection="1">
      <alignment horizontal="right" indent="2"/>
      <protection locked="0"/>
    </xf>
    <xf numFmtId="3" fontId="0" fillId="0" borderId="70" xfId="0" applyNumberFormat="1" applyBorder="1" applyAlignment="1" applyProtection="1">
      <alignment horizontal="right" indent="2"/>
      <protection locked="0"/>
    </xf>
    <xf numFmtId="0" fontId="20" fillId="0" borderId="73" xfId="0" applyFont="1" applyBorder="1" applyAlignment="1">
      <alignment horizontal="center" vertical="center"/>
    </xf>
    <xf numFmtId="0" fontId="20" fillId="0" borderId="11" xfId="0" applyFont="1" applyBorder="1" applyAlignment="1">
      <alignment horizontal="center" vertical="center"/>
    </xf>
    <xf numFmtId="0" fontId="17" fillId="0" borderId="101" xfId="0" applyFont="1" applyBorder="1" applyAlignment="1">
      <alignment vertical="center"/>
    </xf>
    <xf numFmtId="0" fontId="17" fillId="0" borderId="69" xfId="0" applyFont="1" applyBorder="1" applyAlignment="1">
      <alignment vertical="center"/>
    </xf>
    <xf numFmtId="0" fontId="17" fillId="0" borderId="74" xfId="0" applyFont="1" applyBorder="1" applyAlignment="1">
      <alignment vertical="center"/>
    </xf>
    <xf numFmtId="0" fontId="17" fillId="0" borderId="75" xfId="0" applyFont="1" applyBorder="1" applyAlignment="1">
      <alignment vertical="center"/>
    </xf>
    <xf numFmtId="0" fontId="0" fillId="0" borderId="11" xfId="0" applyBorder="1" applyAlignment="1">
      <alignment horizontal="center"/>
    </xf>
    <xf numFmtId="0" fontId="0" fillId="0" borderId="12" xfId="0" applyBorder="1" applyAlignment="1">
      <alignment horizontal="center"/>
    </xf>
    <xf numFmtId="3" fontId="17" fillId="0" borderId="75" xfId="0" applyNumberFormat="1" applyFont="1" applyBorder="1" applyAlignment="1" applyProtection="1">
      <alignment horizontal="right" vertical="center" indent="2"/>
      <protection locked="0"/>
    </xf>
    <xf numFmtId="3" fontId="0" fillId="0" borderId="75" xfId="0" applyNumberFormat="1" applyBorder="1" applyAlignment="1" applyProtection="1">
      <alignment horizontal="right" indent="2"/>
      <protection locked="0"/>
    </xf>
    <xf numFmtId="3" fontId="0" fillId="0" borderId="76" xfId="0" applyNumberFormat="1" applyBorder="1" applyAlignment="1" applyProtection="1">
      <alignment horizontal="right" indent="2"/>
      <protection locked="0"/>
    </xf>
    <xf numFmtId="0" fontId="20" fillId="0" borderId="100" xfId="0" applyFont="1" applyBorder="1" applyAlignment="1">
      <alignment horizontal="center" vertical="center"/>
    </xf>
    <xf numFmtId="0" fontId="20" fillId="0" borderId="18" xfId="0" applyFont="1" applyBorder="1" applyAlignment="1">
      <alignment horizontal="center" vertical="center"/>
    </xf>
    <xf numFmtId="0" fontId="20" fillId="17" borderId="11" xfId="0" applyFont="1" applyFill="1" applyBorder="1" applyAlignment="1">
      <alignment horizontal="center" vertical="center" wrapText="1"/>
    </xf>
    <xf numFmtId="0" fontId="17" fillId="17" borderId="12" xfId="0" applyFont="1" applyFill="1" applyBorder="1" applyAlignment="1">
      <alignment vertical="center"/>
    </xf>
    <xf numFmtId="0" fontId="17" fillId="17" borderId="74" xfId="0" applyFont="1" applyFill="1" applyBorder="1" applyAlignment="1" applyProtection="1">
      <alignment vertical="center" wrapText="1"/>
      <protection locked="0"/>
    </xf>
    <xf numFmtId="0" fontId="17" fillId="17" borderId="79" xfId="0" applyFont="1" applyFill="1" applyBorder="1" applyAlignment="1" applyProtection="1">
      <alignment vertical="center" wrapText="1"/>
      <protection locked="0"/>
    </xf>
    <xf numFmtId="0" fontId="17" fillId="17" borderId="75" xfId="0" applyFont="1" applyFill="1" applyBorder="1" applyAlignment="1" applyProtection="1">
      <alignment vertical="center" wrapText="1"/>
      <protection locked="0"/>
    </xf>
    <xf numFmtId="174" fontId="17" fillId="17" borderId="75" xfId="0" applyNumberFormat="1" applyFont="1" applyFill="1" applyBorder="1" applyAlignment="1" applyProtection="1">
      <alignment horizontal="center" vertical="center" wrapText="1"/>
      <protection locked="0"/>
    </xf>
    <xf numFmtId="174" fontId="17" fillId="17" borderId="76" xfId="0" applyNumberFormat="1" applyFont="1" applyFill="1" applyBorder="1" applyAlignment="1" applyProtection="1">
      <alignment horizontal="center" vertical="center"/>
      <protection locked="0"/>
    </xf>
    <xf numFmtId="0" fontId="17" fillId="17" borderId="30" xfId="0" applyFont="1" applyFill="1" applyBorder="1" applyAlignment="1" applyProtection="1">
      <alignment vertical="center" wrapText="1"/>
      <protection locked="0"/>
    </xf>
    <xf numFmtId="0" fontId="17" fillId="17" borderId="39" xfId="0" applyFont="1" applyFill="1" applyBorder="1" applyAlignment="1" applyProtection="1">
      <alignment vertical="center" wrapText="1"/>
      <protection locked="0"/>
    </xf>
    <xf numFmtId="0" fontId="17" fillId="17" borderId="31" xfId="0" applyFont="1" applyFill="1" applyBorder="1" applyAlignment="1" applyProtection="1">
      <alignment vertical="center" wrapText="1"/>
      <protection locked="0"/>
    </xf>
    <xf numFmtId="174" fontId="17" fillId="17" borderId="31" xfId="0" applyNumberFormat="1" applyFont="1" applyFill="1" applyBorder="1" applyAlignment="1" applyProtection="1">
      <alignment horizontal="center" vertical="center" wrapText="1"/>
      <protection locked="0"/>
    </xf>
    <xf numFmtId="174" fontId="17" fillId="17" borderId="22" xfId="0" applyNumberFormat="1" applyFont="1" applyFill="1" applyBorder="1" applyAlignment="1" applyProtection="1">
      <alignment horizontal="center" vertical="center"/>
      <protection locked="0"/>
    </xf>
    <xf numFmtId="0" fontId="17" fillId="17" borderId="0" xfId="0" applyFont="1" applyFill="1" applyBorder="1" applyAlignment="1" applyProtection="1">
      <alignment vertical="top" wrapText="1"/>
      <protection locked="0"/>
    </xf>
    <xf numFmtId="0" fontId="17" fillId="17" borderId="0" xfId="0" applyFont="1" applyFill="1" applyBorder="1" applyAlignment="1" applyProtection="1">
      <alignment vertical="top"/>
      <protection locked="0"/>
    </xf>
    <xf numFmtId="0" fontId="38" fillId="17" borderId="0" xfId="0" applyFont="1" applyFill="1" applyAlignment="1">
      <alignment vertical="center" wrapText="1"/>
    </xf>
    <xf numFmtId="0" fontId="20" fillId="0" borderId="51" xfId="0" applyFont="1" applyBorder="1" applyAlignment="1">
      <alignment horizontal="center" vertical="center"/>
    </xf>
    <xf numFmtId="0" fontId="20" fillId="0" borderId="12" xfId="0" applyFont="1" applyBorder="1" applyAlignment="1">
      <alignment horizontal="center" vertical="center"/>
    </xf>
    <xf numFmtId="0" fontId="17" fillId="17" borderId="35" xfId="0" applyFont="1" applyFill="1" applyBorder="1" applyAlignment="1" applyProtection="1">
      <alignment vertical="center" wrapText="1"/>
      <protection locked="0"/>
    </xf>
    <xf numFmtId="0" fontId="17" fillId="17" borderId="118" xfId="0" applyFont="1" applyFill="1" applyBorder="1" applyAlignment="1" applyProtection="1">
      <alignment vertical="center" wrapText="1"/>
      <protection locked="0"/>
    </xf>
    <xf numFmtId="0" fontId="17" fillId="17" borderId="36" xfId="0" applyFont="1" applyFill="1" applyBorder="1" applyAlignment="1" applyProtection="1">
      <alignment vertical="center" wrapText="1"/>
      <protection locked="0"/>
    </xf>
    <xf numFmtId="174" fontId="17" fillId="17" borderId="36" xfId="0" applyNumberFormat="1" applyFont="1" applyFill="1" applyBorder="1" applyAlignment="1" applyProtection="1">
      <alignment horizontal="center" vertical="center" wrapText="1"/>
      <protection locked="0"/>
    </xf>
    <xf numFmtId="174" fontId="17" fillId="17" borderId="37" xfId="0" applyNumberFormat="1" applyFont="1" applyFill="1" applyBorder="1" applyAlignment="1" applyProtection="1">
      <alignment horizontal="center" vertical="center"/>
      <protection locked="0"/>
    </xf>
    <xf numFmtId="0" fontId="1" fillId="17" borderId="0" xfId="0" applyFont="1" applyFill="1" applyBorder="1" applyAlignment="1">
      <alignment vertical="center"/>
    </xf>
    <xf numFmtId="0" fontId="0" fillId="17" borderId="0" xfId="0" applyFont="1" applyFill="1" applyBorder="1" applyAlignment="1">
      <alignment vertical="center"/>
    </xf>
    <xf numFmtId="0" fontId="17" fillId="0" borderId="74" xfId="0" applyFont="1" applyBorder="1" applyAlignment="1" applyProtection="1">
      <alignment horizontal="left" vertical="center"/>
      <protection locked="0"/>
    </xf>
    <xf numFmtId="0" fontId="17" fillId="0" borderId="79" xfId="0" applyFont="1" applyBorder="1" applyAlignment="1" applyProtection="1">
      <alignment horizontal="left" vertical="center"/>
      <protection locked="0"/>
    </xf>
    <xf numFmtId="0" fontId="17" fillId="0" borderId="75" xfId="0" applyFont="1" applyBorder="1" applyAlignment="1" applyProtection="1">
      <alignment horizontal="center" vertical="center"/>
      <protection locked="0"/>
    </xf>
    <xf numFmtId="0" fontId="17" fillId="0" borderId="76" xfId="0" applyFont="1" applyBorder="1" applyAlignment="1" applyProtection="1">
      <alignment horizontal="center" vertical="center"/>
      <protection locked="0"/>
    </xf>
    <xf numFmtId="0" fontId="17" fillId="0" borderId="31" xfId="0" applyFont="1" applyBorder="1" applyAlignment="1" applyProtection="1">
      <alignment horizontal="center" vertical="center"/>
      <protection locked="0"/>
    </xf>
    <xf numFmtId="0" fontId="17" fillId="0" borderId="22" xfId="0" applyFont="1" applyBorder="1" applyAlignment="1" applyProtection="1">
      <alignment horizontal="center" vertical="center"/>
      <protection locked="0"/>
    </xf>
    <xf numFmtId="0" fontId="17" fillId="0" borderId="30" xfId="0" applyFont="1" applyBorder="1" applyAlignment="1" applyProtection="1">
      <alignment horizontal="left" vertical="center"/>
      <protection locked="0"/>
    </xf>
    <xf numFmtId="0" fontId="17" fillId="0" borderId="39" xfId="0" applyFont="1" applyBorder="1" applyAlignment="1" applyProtection="1">
      <alignment horizontal="left" vertical="center"/>
      <protection locked="0"/>
    </xf>
    <xf numFmtId="0" fontId="17" fillId="0" borderId="31" xfId="0" applyFont="1" applyBorder="1" applyAlignment="1" applyProtection="1">
      <alignment horizontal="left" vertical="center"/>
      <protection locked="0"/>
    </xf>
    <xf numFmtId="0" fontId="20" fillId="0" borderId="133" xfId="0" applyFont="1" applyBorder="1" applyAlignment="1">
      <alignment horizontal="center" vertical="center" wrapText="1"/>
    </xf>
    <xf numFmtId="0" fontId="0" fillId="0" borderId="134" xfId="0" applyBorder="1" applyAlignment="1">
      <alignment horizontal="center" vertical="center" wrapText="1"/>
    </xf>
    <xf numFmtId="0" fontId="0" fillId="0" borderId="131" xfId="0" applyBorder="1" applyAlignment="1">
      <alignment horizontal="center" vertical="center" wrapText="1"/>
    </xf>
    <xf numFmtId="0" fontId="17" fillId="0" borderId="102" xfId="0" applyFont="1" applyBorder="1" applyAlignment="1" applyProtection="1">
      <alignment horizontal="left" vertical="center"/>
      <protection locked="0"/>
    </xf>
    <xf numFmtId="0" fontId="0" fillId="0" borderId="121" xfId="0" applyBorder="1" applyAlignment="1" applyProtection="1">
      <alignment horizontal="left" vertical="center"/>
      <protection locked="0"/>
    </xf>
    <xf numFmtId="0" fontId="0" fillId="0" borderId="79" xfId="0" applyBorder="1" applyAlignment="1" applyProtection="1">
      <alignment horizontal="left" vertical="center"/>
      <protection locked="0"/>
    </xf>
    <xf numFmtId="0" fontId="17" fillId="0" borderId="24" xfId="0" applyFont="1"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39" xfId="0" applyBorder="1" applyAlignment="1" applyProtection="1">
      <alignment horizontal="left" vertical="center"/>
      <protection locked="0"/>
    </xf>
    <xf numFmtId="0" fontId="17" fillId="0" borderId="116" xfId="0" applyFont="1" applyBorder="1" applyAlignment="1" applyProtection="1">
      <alignment horizontal="left" vertical="center"/>
      <protection locked="0"/>
    </xf>
    <xf numFmtId="0" fontId="0" fillId="0" borderId="117" xfId="0" applyBorder="1" applyAlignment="1" applyProtection="1">
      <alignment horizontal="left" vertical="center"/>
      <protection locked="0"/>
    </xf>
    <xf numFmtId="0" fontId="0" fillId="0" borderId="118" xfId="0" applyBorder="1" applyAlignment="1" applyProtection="1">
      <alignment horizontal="left" vertical="center"/>
      <protection locked="0"/>
    </xf>
    <xf numFmtId="0" fontId="20" fillId="0" borderId="108" xfId="0" applyFont="1" applyBorder="1" applyAlignment="1">
      <alignment horizontal="center" vertical="center" wrapText="1"/>
    </xf>
    <xf numFmtId="0" fontId="17" fillId="0" borderId="46" xfId="0" applyFont="1" applyBorder="1" applyAlignment="1">
      <alignment horizontal="center" vertical="center" wrapText="1"/>
    </xf>
    <xf numFmtId="0" fontId="17" fillId="0" borderId="55" xfId="0" applyFont="1" applyBorder="1" applyAlignment="1">
      <alignment horizontal="center" vertical="center" wrapText="1"/>
    </xf>
    <xf numFmtId="10" fontId="17" fillId="17" borderId="75" xfId="0" applyNumberFormat="1" applyFont="1" applyFill="1" applyBorder="1" applyAlignment="1" applyProtection="1">
      <alignment horizontal="left" vertical="center" wrapText="1"/>
      <protection locked="0"/>
    </xf>
    <xf numFmtId="0" fontId="17" fillId="0" borderId="76" xfId="0" applyFont="1" applyBorder="1" applyAlignment="1" applyProtection="1">
      <alignment horizontal="left" vertical="center" wrapText="1"/>
      <protection locked="0"/>
    </xf>
    <xf numFmtId="10" fontId="17" fillId="17" borderId="31" xfId="0" applyNumberFormat="1" applyFont="1" applyFill="1" applyBorder="1" applyAlignment="1" applyProtection="1">
      <alignment horizontal="left" vertical="center" wrapText="1"/>
      <protection locked="0"/>
    </xf>
    <xf numFmtId="0" fontId="17" fillId="0" borderId="31" xfId="0" applyFont="1" applyBorder="1" applyAlignment="1" applyProtection="1">
      <alignment horizontal="left" vertical="center" wrapText="1"/>
      <protection locked="0"/>
    </xf>
    <xf numFmtId="0" fontId="17" fillId="0" borderId="22" xfId="0" applyFont="1" applyBorder="1" applyAlignment="1" applyProtection="1">
      <alignment horizontal="left" vertical="center" wrapText="1"/>
      <protection locked="0"/>
    </xf>
    <xf numFmtId="10" fontId="17" fillId="17" borderId="36" xfId="0" applyNumberFormat="1" applyFont="1" applyFill="1" applyBorder="1" applyAlignment="1" applyProtection="1">
      <alignment horizontal="left" vertical="center" wrapText="1"/>
      <protection locked="0"/>
    </xf>
    <xf numFmtId="0" fontId="17" fillId="0" borderId="36" xfId="0" applyFont="1" applyBorder="1" applyAlignment="1" applyProtection="1">
      <alignment horizontal="left" vertical="center" wrapText="1"/>
      <protection locked="0"/>
    </xf>
    <xf numFmtId="0" fontId="17" fillId="0" borderId="37" xfId="0" applyFont="1" applyBorder="1" applyAlignment="1" applyProtection="1">
      <alignment horizontal="left" vertical="center" wrapText="1"/>
      <protection locked="0"/>
    </xf>
    <xf numFmtId="0" fontId="17" fillId="0" borderId="98" xfId="0" applyFont="1" applyBorder="1" applyAlignment="1">
      <alignment vertical="center" wrapText="1"/>
    </xf>
    <xf numFmtId="0" fontId="0" fillId="0" borderId="122" xfId="0" applyBorder="1" applyAlignment="1">
      <alignment vertical="center" wrapText="1"/>
    </xf>
    <xf numFmtId="0" fontId="20" fillId="0" borderId="88" xfId="0" applyFont="1" applyBorder="1" applyAlignment="1">
      <alignment vertical="center" wrapText="1"/>
    </xf>
    <xf numFmtId="0" fontId="0" fillId="0" borderId="135" xfId="0" applyBorder="1" applyAlignment="1">
      <alignment vertical="center" wrapText="1"/>
    </xf>
    <xf numFmtId="0" fontId="1" fillId="17" borderId="42" xfId="0" applyFont="1" applyFill="1" applyBorder="1" applyAlignment="1">
      <alignment vertical="center" wrapText="1"/>
    </xf>
    <xf numFmtId="0" fontId="0" fillId="17" borderId="42" xfId="0" applyFont="1" applyFill="1" applyBorder="1" applyAlignment="1">
      <alignment vertical="center" wrapText="1"/>
    </xf>
    <xf numFmtId="0" fontId="17" fillId="0" borderId="35" xfId="0" applyFont="1" applyBorder="1" applyAlignment="1" applyProtection="1">
      <alignment horizontal="left" vertical="center"/>
      <protection locked="0"/>
    </xf>
    <xf numFmtId="0" fontId="17" fillId="0" borderId="118" xfId="0" applyFont="1" applyBorder="1" applyAlignment="1" applyProtection="1">
      <alignment horizontal="left" vertical="center"/>
      <protection locked="0"/>
    </xf>
    <xf numFmtId="0" fontId="17" fillId="0" borderId="36" xfId="0" applyFont="1" applyBorder="1" applyAlignment="1" applyProtection="1">
      <alignment horizontal="left" vertical="center"/>
      <protection locked="0"/>
    </xf>
    <xf numFmtId="0" fontId="17" fillId="0" borderId="36" xfId="0" applyFont="1" applyBorder="1" applyAlignment="1" applyProtection="1">
      <alignment horizontal="center" vertical="center"/>
      <protection locked="0"/>
    </xf>
    <xf numFmtId="0" fontId="17" fillId="0" borderId="37" xfId="0" applyFont="1" applyBorder="1" applyAlignment="1" applyProtection="1">
      <alignment horizontal="center" vertical="center"/>
      <protection locked="0"/>
    </xf>
    <xf numFmtId="0" fontId="17" fillId="0" borderId="74" xfId="0" applyFont="1" applyBorder="1" applyAlignment="1">
      <alignment vertical="center" wrapText="1"/>
    </xf>
    <xf numFmtId="0" fontId="17" fillId="0" borderId="79" xfId="0" applyFont="1" applyBorder="1" applyAlignment="1">
      <alignment vertical="center" wrapText="1"/>
    </xf>
    <xf numFmtId="0" fontId="17" fillId="0" borderId="75" xfId="0" applyFont="1" applyBorder="1" applyAlignment="1">
      <alignment vertical="center" wrapText="1"/>
    </xf>
    <xf numFmtId="0" fontId="17" fillId="0" borderId="102" xfId="0" applyFont="1" applyBorder="1" applyAlignment="1">
      <alignment vertical="center" wrapText="1"/>
    </xf>
    <xf numFmtId="0" fontId="17" fillId="0" borderId="30" xfId="0" applyFont="1" applyBorder="1" applyAlignment="1">
      <alignment vertical="center" wrapText="1"/>
    </xf>
    <xf numFmtId="0" fontId="17" fillId="0" borderId="39" xfId="0" applyFont="1" applyBorder="1" applyAlignment="1">
      <alignment vertical="center" wrapText="1"/>
    </xf>
    <xf numFmtId="0" fontId="17" fillId="0" borderId="31" xfId="0" applyFont="1" applyBorder="1" applyAlignment="1">
      <alignment vertical="center" wrapText="1"/>
    </xf>
    <xf numFmtId="0" fontId="17" fillId="0" borderId="24" xfId="0" applyFont="1" applyBorder="1" applyAlignment="1">
      <alignment vertical="center" wrapText="1"/>
    </xf>
    <xf numFmtId="0" fontId="1" fillId="17" borderId="0" xfId="0" applyFont="1" applyFill="1" applyBorder="1" applyAlignment="1">
      <alignment vertical="center" wrapText="1"/>
    </xf>
    <xf numFmtId="0" fontId="0" fillId="17" borderId="0" xfId="0" applyFont="1" applyFill="1" applyBorder="1" applyAlignment="1">
      <alignment vertical="center" wrapText="1"/>
    </xf>
    <xf numFmtId="0" fontId="17" fillId="17" borderId="0" xfId="0" applyFont="1" applyFill="1" applyBorder="1" applyAlignment="1" applyProtection="1">
      <alignment vertical="top" wrapText="1"/>
      <protection locked="0"/>
    </xf>
    <xf numFmtId="0" fontId="17" fillId="17" borderId="0" xfId="0" applyFont="1" applyFill="1" applyBorder="1" applyAlignment="1" applyProtection="1">
      <alignment vertical="top"/>
      <protection locked="0"/>
    </xf>
    <xf numFmtId="0" fontId="20" fillId="0" borderId="125" xfId="0" applyFont="1" applyBorder="1" applyAlignment="1">
      <alignment horizontal="center" vertical="center" wrapText="1"/>
    </xf>
    <xf numFmtId="0" fontId="17" fillId="0" borderId="21" xfId="0" applyFont="1" applyBorder="1" applyAlignment="1">
      <alignment vertical="center" wrapText="1"/>
    </xf>
    <xf numFmtId="0" fontId="17" fillId="0" borderId="120" xfId="0" applyFont="1" applyBorder="1" applyAlignment="1">
      <alignment vertical="center" wrapText="1"/>
    </xf>
    <xf numFmtId="0" fontId="17" fillId="0" borderId="48" xfId="0" applyFont="1" applyBorder="1" applyAlignment="1">
      <alignment vertical="center" wrapText="1"/>
    </xf>
    <xf numFmtId="0" fontId="17" fillId="0" borderId="27" xfId="0" applyFont="1" applyBorder="1" applyAlignment="1">
      <alignment vertical="center" wrapText="1"/>
    </xf>
    <xf numFmtId="0" fontId="17" fillId="0" borderId="101" xfId="0" applyFont="1" applyBorder="1" applyAlignment="1">
      <alignment vertical="center" wrapText="1"/>
    </xf>
    <xf numFmtId="0" fontId="17" fillId="0" borderId="84" xfId="0" applyFont="1" applyBorder="1" applyAlignment="1">
      <alignment vertical="center" wrapText="1"/>
    </xf>
    <xf numFmtId="0" fontId="17" fillId="0" borderId="69" xfId="0" applyFont="1" applyBorder="1" applyAlignment="1">
      <alignment vertical="center" wrapText="1"/>
    </xf>
    <xf numFmtId="0" fontId="17" fillId="0" borderId="103" xfId="0" applyFont="1" applyBorder="1" applyAlignment="1">
      <alignment vertical="center" wrapText="1"/>
    </xf>
    <xf numFmtId="0" fontId="20" fillId="0" borderId="100" xfId="0" applyFont="1" applyBorder="1" applyAlignment="1">
      <alignment vertical="center" wrapText="1"/>
    </xf>
    <xf numFmtId="0" fontId="20" fillId="0" borderId="17" xfId="0" applyFont="1" applyBorder="1" applyAlignment="1">
      <alignment vertical="center" wrapText="1"/>
    </xf>
    <xf numFmtId="0" fontId="20" fillId="0" borderId="18" xfId="0" applyFont="1" applyBorder="1" applyAlignment="1">
      <alignment vertical="center" wrapText="1"/>
    </xf>
    <xf numFmtId="0" fontId="20" fillId="0" borderId="19" xfId="0" applyFont="1" applyBorder="1" applyAlignment="1">
      <alignment vertical="center" wrapText="1"/>
    </xf>
    <xf numFmtId="0" fontId="17" fillId="17" borderId="102" xfId="0" applyFont="1" applyFill="1" applyBorder="1" applyAlignment="1" applyProtection="1">
      <alignment vertical="center" wrapText="1"/>
      <protection locked="0"/>
    </xf>
    <xf numFmtId="0" fontId="0" fillId="0" borderId="121" xfId="0" applyBorder="1" applyAlignment="1" applyProtection="1">
      <alignment vertical="center" wrapText="1"/>
      <protection locked="0"/>
    </xf>
    <xf numFmtId="0" fontId="0" fillId="0" borderId="79" xfId="0" applyBorder="1" applyAlignment="1" applyProtection="1">
      <alignment vertical="center" wrapText="1"/>
      <protection locked="0"/>
    </xf>
    <xf numFmtId="0" fontId="17" fillId="17" borderId="24" xfId="0" applyFont="1" applyFill="1" applyBorder="1" applyAlignment="1" applyProtection="1">
      <alignment vertical="center" wrapText="1"/>
      <protection locked="0"/>
    </xf>
    <xf numFmtId="0" fontId="0" fillId="0" borderId="25" xfId="0" applyBorder="1" applyAlignment="1" applyProtection="1">
      <alignment vertical="center" wrapText="1"/>
      <protection locked="0"/>
    </xf>
    <xf numFmtId="0" fontId="0" fillId="0" borderId="39" xfId="0" applyBorder="1" applyAlignment="1" applyProtection="1">
      <alignment vertical="center" wrapText="1"/>
      <protection locked="0"/>
    </xf>
    <xf numFmtId="0" fontId="17" fillId="17" borderId="116" xfId="0" applyFont="1" applyFill="1" applyBorder="1" applyAlignment="1" applyProtection="1">
      <alignment vertical="center" wrapText="1"/>
      <protection locked="0"/>
    </xf>
    <xf numFmtId="0" fontId="0" fillId="0" borderId="117" xfId="0" applyBorder="1" applyAlignment="1" applyProtection="1">
      <alignment vertical="center" wrapText="1"/>
      <protection locked="0"/>
    </xf>
    <xf numFmtId="0" fontId="0" fillId="0" borderId="118" xfId="0" applyBorder="1" applyAlignment="1" applyProtection="1">
      <alignment vertical="center" wrapText="1"/>
      <protection locked="0"/>
    </xf>
    <xf numFmtId="0" fontId="1" fillId="0" borderId="42" xfId="0" applyFont="1" applyBorder="1" applyAlignment="1">
      <alignment horizontal="left" vertical="top" wrapText="1"/>
    </xf>
    <xf numFmtId="0" fontId="20" fillId="0" borderId="120" xfId="0" applyFont="1" applyBorder="1" applyAlignment="1">
      <alignment horizontal="center" vertical="center" wrapText="1"/>
    </xf>
    <xf numFmtId="0" fontId="17" fillId="0" borderId="122" xfId="0" applyFont="1" applyBorder="1" applyAlignment="1">
      <alignment vertical="center" wrapText="1"/>
    </xf>
    <xf numFmtId="0" fontId="17" fillId="0" borderId="25" xfId="0" applyFont="1" applyBorder="1" applyAlignment="1">
      <alignment vertical="center" wrapText="1"/>
    </xf>
    <xf numFmtId="0" fontId="17" fillId="0" borderId="121" xfId="0" applyFont="1" applyBorder="1" applyAlignment="1">
      <alignment vertical="center" wrapText="1"/>
    </xf>
    <xf numFmtId="0" fontId="40" fillId="17" borderId="0" xfId="0" applyFont="1" applyFill="1" applyAlignment="1">
      <alignment vertical="center" wrapText="1"/>
    </xf>
    <xf numFmtId="0" fontId="20" fillId="17" borderId="0" xfId="0" applyFont="1" applyFill="1" applyAlignment="1">
      <alignment vertical="center" wrapText="1"/>
    </xf>
    <xf numFmtId="0" fontId="1" fillId="0" borderId="0" xfId="0" applyFont="1" applyBorder="1" applyAlignment="1">
      <alignment horizontal="left" vertical="top" wrapText="1"/>
    </xf>
    <xf numFmtId="0" fontId="1" fillId="0" borderId="0" xfId="0" applyFont="1" applyBorder="1" applyAlignment="1">
      <alignment horizontal="left" vertical="center" wrapText="1"/>
    </xf>
    <xf numFmtId="0" fontId="17" fillId="17" borderId="0" xfId="0" applyFont="1" applyFill="1" applyAlignment="1" applyProtection="1">
      <alignment vertical="center" wrapText="1"/>
      <protection/>
    </xf>
    <xf numFmtId="0" fontId="17" fillId="0" borderId="74" xfId="0" applyFont="1" applyBorder="1" applyAlignment="1" applyProtection="1">
      <alignment vertical="center"/>
      <protection locked="0"/>
    </xf>
    <xf numFmtId="0" fontId="17" fillId="0" borderId="79" xfId="0" applyFont="1" applyBorder="1" applyAlignment="1" applyProtection="1">
      <alignment vertical="center"/>
      <protection locked="0"/>
    </xf>
    <xf numFmtId="0" fontId="17" fillId="0" borderId="75" xfId="0" applyFont="1" applyBorder="1" applyAlignment="1" applyProtection="1">
      <alignment vertical="center"/>
      <protection locked="0"/>
    </xf>
    <xf numFmtId="3" fontId="17" fillId="0" borderId="75" xfId="0" applyNumberFormat="1" applyFont="1" applyBorder="1" applyAlignment="1" applyProtection="1">
      <alignment horizontal="right" vertical="center" indent="2"/>
      <protection locked="0"/>
    </xf>
    <xf numFmtId="0" fontId="20" fillId="0" borderId="27"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23" xfId="0" applyFont="1" applyBorder="1" applyAlignment="1">
      <alignment horizontal="center" vertical="center"/>
    </xf>
    <xf numFmtId="0" fontId="20" fillId="0" borderId="113" xfId="0" applyFont="1" applyBorder="1" applyAlignment="1">
      <alignment horizontal="center" vertical="center"/>
    </xf>
    <xf numFmtId="0" fontId="20" fillId="0" borderId="21" xfId="0" applyFont="1" applyBorder="1" applyAlignment="1">
      <alignment horizontal="center" vertical="center"/>
    </xf>
    <xf numFmtId="0" fontId="20" fillId="0" borderId="32" xfId="0" applyFont="1" applyBorder="1" applyAlignment="1">
      <alignment horizontal="center" vertical="center"/>
    </xf>
    <xf numFmtId="0" fontId="20" fillId="0" borderId="48" xfId="0" applyFont="1" applyBorder="1" applyAlignment="1">
      <alignment horizontal="center" vertical="center"/>
    </xf>
    <xf numFmtId="0" fontId="20" fillId="0" borderId="27" xfId="0" applyFont="1" applyBorder="1" applyAlignment="1">
      <alignment horizontal="center" vertical="center"/>
    </xf>
    <xf numFmtId="0" fontId="20" fillId="0" borderId="44" xfId="0" applyFont="1" applyBorder="1" applyAlignment="1">
      <alignment horizontal="center" vertical="center"/>
    </xf>
    <xf numFmtId="0" fontId="17" fillId="0" borderId="30" xfId="0" applyFont="1" applyBorder="1" applyAlignment="1" applyProtection="1">
      <alignment vertical="center"/>
      <protection locked="0"/>
    </xf>
    <xf numFmtId="0" fontId="17" fillId="0" borderId="39" xfId="0" applyFont="1" applyBorder="1" applyAlignment="1" applyProtection="1">
      <alignment vertical="center"/>
      <protection locked="0"/>
    </xf>
    <xf numFmtId="0" fontId="17" fillId="0" borderId="31" xfId="0" applyFont="1" applyBorder="1" applyAlignment="1" applyProtection="1">
      <alignment vertical="center"/>
      <protection locked="0"/>
    </xf>
    <xf numFmtId="3" fontId="17" fillId="0" borderId="31" xfId="0" applyNumberFormat="1" applyFont="1" applyBorder="1" applyAlignment="1" applyProtection="1">
      <alignment horizontal="right" vertical="center" indent="2"/>
      <protection locked="0"/>
    </xf>
    <xf numFmtId="3" fontId="17" fillId="0" borderId="22" xfId="0" applyNumberFormat="1" applyFont="1" applyBorder="1" applyAlignment="1" applyProtection="1">
      <alignment horizontal="right" vertical="center" indent="2"/>
      <protection locked="0"/>
    </xf>
    <xf numFmtId="0" fontId="17" fillId="0" borderId="35" xfId="0" applyFont="1" applyBorder="1" applyAlignment="1" applyProtection="1">
      <alignment vertical="center"/>
      <protection locked="0"/>
    </xf>
    <xf numFmtId="0" fontId="17" fillId="0" borderId="118" xfId="0" applyFont="1" applyBorder="1" applyAlignment="1" applyProtection="1">
      <alignment vertical="center"/>
      <protection locked="0"/>
    </xf>
    <xf numFmtId="0" fontId="17" fillId="0" borderId="36" xfId="0" applyFont="1" applyBorder="1" applyAlignment="1" applyProtection="1">
      <alignment vertical="center"/>
      <protection locked="0"/>
    </xf>
    <xf numFmtId="3" fontId="17" fillId="0" borderId="36" xfId="0" applyNumberFormat="1" applyFont="1" applyBorder="1" applyAlignment="1" applyProtection="1">
      <alignment horizontal="right" vertical="center" indent="2"/>
      <protection locked="0"/>
    </xf>
    <xf numFmtId="3" fontId="17" fillId="0" borderId="37" xfId="0" applyNumberFormat="1" applyFont="1" applyBorder="1" applyAlignment="1" applyProtection="1">
      <alignment horizontal="right" vertical="center" indent="2"/>
      <protection locked="0"/>
    </xf>
    <xf numFmtId="0" fontId="20" fillId="0" borderId="11" xfId="0" applyFont="1" applyBorder="1" applyAlignment="1" applyProtection="1">
      <alignment horizontal="center" vertical="center" wrapText="1"/>
      <protection/>
    </xf>
    <xf numFmtId="0" fontId="38" fillId="17" borderId="0" xfId="0" applyFont="1" applyFill="1" applyAlignment="1" applyProtection="1">
      <alignment vertical="center" wrapText="1"/>
      <protection locked="0"/>
    </xf>
    <xf numFmtId="0" fontId="20" fillId="0" borderId="73" xfId="0" applyFont="1" applyBorder="1" applyAlignment="1" applyProtection="1">
      <alignment horizontal="center" vertical="center" wrapText="1"/>
      <protection/>
    </xf>
    <xf numFmtId="0" fontId="20" fillId="0" borderId="51" xfId="0" applyFont="1" applyBorder="1" applyAlignment="1" applyProtection="1">
      <alignment horizontal="center" vertical="center" wrapText="1"/>
      <protection/>
    </xf>
    <xf numFmtId="0" fontId="17" fillId="0" borderId="11" xfId="0" applyFont="1" applyBorder="1" applyAlignment="1" applyProtection="1">
      <alignment horizontal="center" vertical="center" wrapText="1"/>
      <protection/>
    </xf>
    <xf numFmtId="0" fontId="17" fillId="0" borderId="11" xfId="0" applyFont="1" applyBorder="1" applyAlignment="1" applyProtection="1">
      <alignment vertical="center" wrapText="1"/>
      <protection/>
    </xf>
    <xf numFmtId="0" fontId="17" fillId="0" borderId="12" xfId="0" applyFont="1" applyBorder="1" applyAlignment="1" applyProtection="1">
      <alignment vertical="center" wrapText="1"/>
      <protection/>
    </xf>
    <xf numFmtId="49" fontId="43" fillId="17" borderId="0" xfId="0" applyNumberFormat="1" applyFont="1" applyFill="1" applyBorder="1" applyAlignment="1" applyProtection="1">
      <alignment horizontal="left" vertical="center"/>
      <protection/>
    </xf>
    <xf numFmtId="49" fontId="43" fillId="17" borderId="28" xfId="0" applyNumberFormat="1" applyFont="1" applyFill="1" applyBorder="1" applyAlignment="1" applyProtection="1">
      <alignment horizontal="left" vertical="center"/>
      <protection/>
    </xf>
    <xf numFmtId="14" fontId="40" fillId="17" borderId="0" xfId="0" applyNumberFormat="1" applyFont="1" applyFill="1" applyBorder="1" applyAlignment="1" applyProtection="1">
      <alignment horizontal="center" vertical="center"/>
      <protection/>
    </xf>
    <xf numFmtId="0" fontId="0" fillId="0" borderId="0" xfId="0" applyBorder="1" applyAlignment="1">
      <alignment vertical="center"/>
    </xf>
    <xf numFmtId="14" fontId="40" fillId="17" borderId="28" xfId="0" applyNumberFormat="1" applyFont="1" applyFill="1" applyBorder="1" applyAlignment="1" applyProtection="1">
      <alignment horizontal="center" vertical="center"/>
      <protection/>
    </xf>
    <xf numFmtId="0" fontId="0" fillId="0" borderId="28" xfId="0" applyBorder="1" applyAlignment="1">
      <alignment vertical="center"/>
    </xf>
    <xf numFmtId="0" fontId="0" fillId="0" borderId="28" xfId="0" applyBorder="1" applyAlignment="1">
      <alignment horizontal="center" vertical="center"/>
    </xf>
    <xf numFmtId="0" fontId="20" fillId="17" borderId="108" xfId="0" applyFont="1" applyFill="1" applyBorder="1" applyAlignment="1">
      <alignment horizontal="center" vertical="center" wrapText="1"/>
    </xf>
    <xf numFmtId="0" fontId="0" fillId="0" borderId="46" xfId="0" applyBorder="1" applyAlignment="1">
      <alignment vertical="center" wrapText="1"/>
    </xf>
    <xf numFmtId="0" fontId="0" fillId="0" borderId="51" xfId="0" applyBorder="1" applyAlignment="1">
      <alignment vertical="center" wrapText="1"/>
    </xf>
    <xf numFmtId="0" fontId="0" fillId="0" borderId="136" xfId="0" applyBorder="1" applyAlignment="1">
      <alignment vertical="center" wrapText="1"/>
    </xf>
    <xf numFmtId="0" fontId="0" fillId="0" borderId="137" xfId="0" applyBorder="1" applyAlignment="1">
      <alignment vertical="center" wrapText="1"/>
    </xf>
    <xf numFmtId="0" fontId="0" fillId="0" borderId="138" xfId="0" applyBorder="1" applyAlignment="1">
      <alignment vertical="center" wrapText="1"/>
    </xf>
    <xf numFmtId="0" fontId="17" fillId="0" borderId="97" xfId="0" applyFont="1" applyBorder="1" applyAlignment="1" applyProtection="1">
      <alignment horizontal="left" vertical="center" wrapText="1"/>
      <protection locked="0"/>
    </xf>
    <xf numFmtId="0" fontId="17" fillId="0" borderId="121" xfId="0" applyFont="1" applyBorder="1" applyAlignment="1" applyProtection="1">
      <alignment horizontal="left" vertical="center" wrapText="1"/>
      <protection locked="0"/>
    </xf>
    <xf numFmtId="0" fontId="17" fillId="0" borderId="79" xfId="0" applyFont="1" applyBorder="1" applyAlignment="1" applyProtection="1">
      <alignment horizontal="left" vertical="center" wrapText="1"/>
      <protection locked="0"/>
    </xf>
    <xf numFmtId="0" fontId="17" fillId="0" borderId="139" xfId="0" applyFont="1" applyBorder="1" applyAlignment="1" applyProtection="1">
      <alignment horizontal="left" vertical="center" wrapText="1"/>
      <protection locked="0"/>
    </xf>
    <xf numFmtId="0" fontId="17" fillId="0" borderId="117" xfId="0" applyFont="1" applyBorder="1" applyAlignment="1" applyProtection="1">
      <alignment horizontal="left" vertical="center" wrapText="1"/>
      <protection locked="0"/>
    </xf>
    <xf numFmtId="0" fontId="17" fillId="0" borderId="118" xfId="0" applyFont="1" applyBorder="1" applyAlignment="1" applyProtection="1">
      <alignment horizontal="left" vertical="center" wrapText="1"/>
      <protection locked="0"/>
    </xf>
    <xf numFmtId="0" fontId="17" fillId="0" borderId="26" xfId="0" applyFont="1" applyBorder="1" applyAlignment="1">
      <alignment vertical="center" wrapText="1"/>
    </xf>
    <xf numFmtId="0" fontId="0" fillId="0" borderId="25" xfId="0" applyBorder="1" applyAlignment="1">
      <alignment vertical="center" wrapText="1"/>
    </xf>
    <xf numFmtId="0" fontId="20" fillId="0" borderId="140" xfId="0" applyFont="1" applyBorder="1" applyAlignment="1">
      <alignment horizontal="center" vertical="center" wrapText="1"/>
    </xf>
    <xf numFmtId="0" fontId="0" fillId="0" borderId="112" xfId="0" applyBorder="1" applyAlignment="1">
      <alignment horizontal="center" vertical="center" wrapText="1"/>
    </xf>
    <xf numFmtId="0" fontId="0" fillId="0" borderId="141" xfId="0" applyBorder="1" applyAlignment="1">
      <alignment horizontal="center" vertical="center" wrapText="1"/>
    </xf>
    <xf numFmtId="0" fontId="0" fillId="0" borderId="52" xfId="0" applyBorder="1" applyAlignment="1">
      <alignment horizontal="center" vertical="center" wrapText="1"/>
    </xf>
    <xf numFmtId="0" fontId="0" fillId="0" borderId="46" xfId="0" applyBorder="1" applyAlignment="1">
      <alignment horizontal="center" vertical="center" wrapText="1"/>
    </xf>
    <xf numFmtId="0" fontId="20" fillId="0" borderId="132" xfId="0" applyFont="1" applyBorder="1" applyAlignment="1">
      <alignment horizontal="center" vertical="center" wrapText="1"/>
    </xf>
    <xf numFmtId="0" fontId="0" fillId="0" borderId="137" xfId="0" applyBorder="1" applyAlignment="1">
      <alignment horizontal="center" vertical="center" wrapText="1"/>
    </xf>
    <xf numFmtId="0" fontId="17" fillId="0" borderId="97" xfId="0" applyFont="1" applyBorder="1" applyAlignment="1">
      <alignment vertical="center" wrapText="1"/>
    </xf>
    <xf numFmtId="0" fontId="0" fillId="0" borderId="121" xfId="0" applyBorder="1" applyAlignment="1">
      <alignment vertical="center" wrapText="1"/>
    </xf>
    <xf numFmtId="0" fontId="17" fillId="0" borderId="31" xfId="0" applyFont="1" applyBorder="1" applyAlignment="1" applyProtection="1">
      <alignment vertical="center" wrapText="1"/>
      <protection locked="0"/>
    </xf>
    <xf numFmtId="0" fontId="17" fillId="0" borderId="22" xfId="0" applyFont="1" applyBorder="1" applyAlignment="1" applyProtection="1">
      <alignment vertical="center" wrapText="1"/>
      <protection locked="0"/>
    </xf>
    <xf numFmtId="0" fontId="17" fillId="0" borderId="75" xfId="0" applyFont="1" applyBorder="1" applyAlignment="1" applyProtection="1">
      <alignment vertical="center" wrapText="1"/>
      <protection locked="0"/>
    </xf>
    <xf numFmtId="0" fontId="17" fillId="0" borderId="76" xfId="0" applyFont="1" applyBorder="1" applyAlignment="1" applyProtection="1">
      <alignment vertical="center" wrapText="1"/>
      <protection locked="0"/>
    </xf>
    <xf numFmtId="0" fontId="17" fillId="0" borderId="27" xfId="0" applyFont="1" applyBorder="1" applyAlignment="1" applyProtection="1">
      <alignment vertical="center" wrapText="1"/>
      <protection locked="0"/>
    </xf>
    <xf numFmtId="0" fontId="17" fillId="0" borderId="16" xfId="0" applyFont="1" applyBorder="1" applyAlignment="1" applyProtection="1">
      <alignment vertical="center" wrapText="1"/>
      <protection locked="0"/>
    </xf>
    <xf numFmtId="0" fontId="28" fillId="17" borderId="0" xfId="0" applyFont="1" applyFill="1" applyAlignment="1" applyProtection="1">
      <alignment vertical="center" wrapText="1"/>
      <protection/>
    </xf>
    <xf numFmtId="0" fontId="20" fillId="0" borderId="12" xfId="0" applyFont="1" applyBorder="1" applyAlignment="1">
      <alignment horizontal="center" vertical="center" wrapText="1"/>
    </xf>
    <xf numFmtId="0" fontId="17" fillId="0" borderId="75" xfId="0" applyFont="1" applyBorder="1" applyAlignment="1" applyProtection="1">
      <alignment vertical="center" wrapText="1"/>
      <protection locked="0"/>
    </xf>
    <xf numFmtId="0" fontId="20" fillId="0" borderId="73" xfId="0" applyFont="1" applyBorder="1" applyAlignment="1">
      <alignment horizontal="center" vertical="center" wrapText="1"/>
    </xf>
    <xf numFmtId="0" fontId="17" fillId="0" borderId="12" xfId="0" applyFont="1" applyBorder="1" applyAlignment="1">
      <alignment vertical="center" wrapText="1"/>
    </xf>
    <xf numFmtId="0" fontId="17" fillId="0" borderId="31" xfId="0" applyFont="1" applyBorder="1" applyAlignment="1" applyProtection="1">
      <alignment vertical="center" wrapText="1"/>
      <protection locked="0"/>
    </xf>
    <xf numFmtId="3" fontId="17" fillId="0" borderId="31" xfId="0" applyNumberFormat="1" applyFont="1" applyBorder="1" applyAlignment="1" applyProtection="1">
      <alignment horizontal="right" vertical="center" wrapText="1" indent="2"/>
      <protection locked="0"/>
    </xf>
    <xf numFmtId="3" fontId="17" fillId="0" borderId="22" xfId="0" applyNumberFormat="1" applyFont="1" applyBorder="1" applyAlignment="1" applyProtection="1">
      <alignment horizontal="right" vertical="center" wrapText="1" indent="2"/>
      <protection locked="0"/>
    </xf>
    <xf numFmtId="0" fontId="17" fillId="0" borderId="35" xfId="0" applyFont="1" applyBorder="1" applyAlignment="1" applyProtection="1">
      <alignment vertical="center" wrapText="1"/>
      <protection locked="0"/>
    </xf>
    <xf numFmtId="0" fontId="17" fillId="0" borderId="36" xfId="0" applyFont="1" applyBorder="1" applyAlignment="1" applyProtection="1">
      <alignment vertical="center" wrapText="1"/>
      <protection locked="0"/>
    </xf>
    <xf numFmtId="0" fontId="0" fillId="0" borderId="11" xfId="0" applyBorder="1" applyAlignment="1">
      <alignment horizontal="center" vertical="center"/>
    </xf>
    <xf numFmtId="0" fontId="0" fillId="0" borderId="12" xfId="0" applyBorder="1" applyAlignment="1">
      <alignment horizontal="center" vertical="center"/>
    </xf>
    <xf numFmtId="3" fontId="0" fillId="0" borderId="75" xfId="0" applyNumberFormat="1" applyBorder="1" applyAlignment="1" applyProtection="1">
      <alignment horizontal="right" vertical="center" indent="2"/>
      <protection locked="0"/>
    </xf>
    <xf numFmtId="3" fontId="0" fillId="0" borderId="76" xfId="0" applyNumberFormat="1" applyBorder="1" applyAlignment="1" applyProtection="1">
      <alignment horizontal="right" vertical="center" indent="2"/>
      <protection locked="0"/>
    </xf>
    <xf numFmtId="3" fontId="0" fillId="0" borderId="31" xfId="0" applyNumberFormat="1" applyBorder="1" applyAlignment="1" applyProtection="1">
      <alignment horizontal="right" vertical="center" indent="2"/>
      <protection locked="0"/>
    </xf>
    <xf numFmtId="3" fontId="0" fillId="0" borderId="22" xfId="0" applyNumberFormat="1" applyBorder="1" applyAlignment="1" applyProtection="1">
      <alignment horizontal="right" vertical="center" indent="2"/>
      <protection locked="0"/>
    </xf>
    <xf numFmtId="3" fontId="0" fillId="0" borderId="31" xfId="0" applyNumberFormat="1" applyBorder="1" applyAlignment="1" applyProtection="1">
      <alignment horizontal="left" vertical="center"/>
      <protection locked="0"/>
    </xf>
    <xf numFmtId="3" fontId="0" fillId="0" borderId="22" xfId="0" applyNumberFormat="1" applyBorder="1" applyAlignment="1" applyProtection="1">
      <alignment horizontal="left" vertical="center"/>
      <protection locked="0"/>
    </xf>
    <xf numFmtId="0" fontId="17" fillId="0" borderId="36" xfId="0" applyFont="1" applyBorder="1" applyAlignment="1">
      <alignment vertical="center"/>
    </xf>
    <xf numFmtId="3" fontId="17" fillId="0" borderId="36" xfId="0" applyNumberFormat="1" applyFont="1" applyBorder="1" applyAlignment="1" applyProtection="1">
      <alignment horizontal="right" vertical="center" indent="2"/>
      <protection locked="0"/>
    </xf>
    <xf numFmtId="3" fontId="0" fillId="0" borderId="36" xfId="0" applyNumberFormat="1" applyBorder="1" applyAlignment="1" applyProtection="1">
      <alignment horizontal="right" vertical="center" indent="2"/>
      <protection locked="0"/>
    </xf>
    <xf numFmtId="3" fontId="0" fillId="0" borderId="37" xfId="0" applyNumberFormat="1" applyBorder="1" applyAlignment="1" applyProtection="1">
      <alignment horizontal="right" vertical="center" indent="2"/>
      <protection locked="0"/>
    </xf>
    <xf numFmtId="3" fontId="17" fillId="0" borderId="16" xfId="0" applyNumberFormat="1" applyFont="1" applyBorder="1" applyAlignment="1" applyProtection="1">
      <alignment horizontal="right" vertical="center" wrapText="1" indent="2"/>
      <protection locked="0"/>
    </xf>
    <xf numFmtId="3" fontId="20" fillId="0" borderId="127" xfId="0" applyNumberFormat="1" applyFont="1" applyBorder="1" applyAlignment="1">
      <alignment horizontal="right" vertical="center" wrapText="1" indent="2"/>
    </xf>
    <xf numFmtId="0" fontId="0" fillId="0" borderId="25" xfId="0" applyBorder="1" applyAlignment="1">
      <alignment vertical="center"/>
    </xf>
    <xf numFmtId="0" fontId="13" fillId="17" borderId="25" xfId="0" applyFont="1" applyFill="1" applyBorder="1" applyAlignment="1">
      <alignment vertical="center"/>
    </xf>
    <xf numFmtId="0" fontId="13" fillId="17" borderId="39" xfId="0" applyFont="1" applyFill="1" applyBorder="1" applyAlignment="1">
      <alignment vertical="center"/>
    </xf>
    <xf numFmtId="0" fontId="22" fillId="17" borderId="116" xfId="0" applyFont="1" applyFill="1" applyBorder="1" applyAlignment="1">
      <alignment vertical="center"/>
    </xf>
    <xf numFmtId="0" fontId="0" fillId="0" borderId="117" xfId="0" applyBorder="1" applyAlignment="1">
      <alignment vertical="center"/>
    </xf>
    <xf numFmtId="0" fontId="0" fillId="0" borderId="118" xfId="0" applyBorder="1" applyAlignment="1">
      <alignment vertical="center"/>
    </xf>
    <xf numFmtId="0" fontId="1" fillId="0" borderId="25" xfId="0" applyFont="1" applyBorder="1" applyAlignment="1">
      <alignment vertical="center"/>
    </xf>
    <xf numFmtId="0" fontId="1" fillId="0" borderId="39" xfId="0" applyFont="1" applyBorder="1" applyAlignment="1">
      <alignment vertical="center"/>
    </xf>
    <xf numFmtId="0" fontId="0" fillId="0" borderId="0" xfId="0" applyBorder="1" applyAlignment="1" applyProtection="1">
      <alignment vertical="center"/>
      <protection/>
    </xf>
    <xf numFmtId="0" fontId="18" fillId="17" borderId="114" xfId="0" applyFont="1" applyFill="1" applyBorder="1" applyAlignment="1">
      <alignment vertical="center"/>
    </xf>
    <xf numFmtId="0" fontId="0" fillId="0" borderId="114" xfId="0" applyBorder="1" applyAlignment="1">
      <alignment vertical="center"/>
    </xf>
    <xf numFmtId="0" fontId="0" fillId="0" borderId="142" xfId="0" applyBorder="1" applyAlignment="1">
      <alignment vertical="center"/>
    </xf>
    <xf numFmtId="0" fontId="22" fillId="17" borderId="114" xfId="0" applyFont="1" applyFill="1" applyBorder="1" applyAlignment="1">
      <alignment vertical="center"/>
    </xf>
    <xf numFmtId="0" fontId="15" fillId="21" borderId="0" xfId="0" applyFont="1" applyFill="1" applyAlignment="1" applyProtection="1">
      <alignment horizontal="center" vertical="center"/>
      <protection/>
    </xf>
    <xf numFmtId="0" fontId="21" fillId="21" borderId="0" xfId="0" applyFont="1" applyFill="1" applyAlignment="1" applyProtection="1">
      <alignment horizontal="center" vertical="center"/>
      <protection/>
    </xf>
    <xf numFmtId="0" fontId="13" fillId="21" borderId="38" xfId="0" applyFont="1" applyFill="1" applyBorder="1" applyAlignment="1">
      <alignment vertical="center"/>
    </xf>
    <xf numFmtId="0" fontId="0" fillId="21" borderId="112" xfId="0" applyFill="1" applyBorder="1" applyAlignment="1">
      <alignment vertical="center"/>
    </xf>
    <xf numFmtId="0" fontId="18" fillId="21" borderId="112" xfId="0" applyFont="1" applyFill="1" applyBorder="1" applyAlignment="1">
      <alignment vertical="center"/>
    </xf>
    <xf numFmtId="0" fontId="0" fillId="0" borderId="46" xfId="0" applyBorder="1" applyAlignment="1">
      <alignment vertical="center"/>
    </xf>
    <xf numFmtId="0" fontId="6" fillId="21" borderId="0" xfId="0" applyFont="1" applyFill="1" applyAlignment="1" applyProtection="1">
      <alignment horizontal="left" vertical="center"/>
      <protection/>
    </xf>
    <xf numFmtId="49" fontId="10" fillId="17" borderId="0" xfId="0" applyNumberFormat="1" applyFont="1" applyFill="1" applyBorder="1" applyAlignment="1" applyProtection="1">
      <alignment horizontal="left" vertical="center"/>
      <protection/>
    </xf>
    <xf numFmtId="0" fontId="10" fillId="17" borderId="0" xfId="0" applyNumberFormat="1" applyFont="1" applyFill="1" applyBorder="1" applyAlignment="1" applyProtection="1">
      <alignment horizontal="left" vertical="center"/>
      <protection/>
    </xf>
    <xf numFmtId="0" fontId="0" fillId="0" borderId="28" xfId="0" applyBorder="1" applyAlignment="1">
      <alignment horizontal="left" vertical="center"/>
    </xf>
    <xf numFmtId="0" fontId="13" fillId="21" borderId="38" xfId="0" applyFont="1" applyFill="1" applyBorder="1" applyAlignment="1" applyProtection="1">
      <alignment vertical="center"/>
      <protection/>
    </xf>
    <xf numFmtId="0" fontId="0" fillId="21" borderId="112" xfId="0" applyFill="1" applyBorder="1" applyAlignment="1" applyProtection="1">
      <alignment vertical="center"/>
      <protection/>
    </xf>
    <xf numFmtId="0" fontId="18" fillId="17" borderId="114" xfId="0" applyFont="1" applyFill="1" applyBorder="1" applyAlignment="1" applyProtection="1">
      <alignment vertical="center"/>
      <protection/>
    </xf>
    <xf numFmtId="0" fontId="0" fillId="17" borderId="114" xfId="0" applyFill="1" applyBorder="1" applyAlignment="1" applyProtection="1">
      <alignment vertical="center"/>
      <protection/>
    </xf>
    <xf numFmtId="0" fontId="0" fillId="17" borderId="142" xfId="0" applyFill="1" applyBorder="1" applyAlignment="1" applyProtection="1">
      <alignment vertical="center"/>
      <protection/>
    </xf>
    <xf numFmtId="0" fontId="8" fillId="21" borderId="0" xfId="0" applyFont="1" applyFill="1" applyAlignment="1" applyProtection="1">
      <alignment vertical="center" wrapText="1"/>
      <protection/>
    </xf>
    <xf numFmtId="0" fontId="11" fillId="21" borderId="0" xfId="0" applyFont="1" applyFill="1" applyAlignment="1" applyProtection="1">
      <alignment vertical="center" wrapText="1"/>
      <protection/>
    </xf>
    <xf numFmtId="0" fontId="11" fillId="21" borderId="42" xfId="0" applyFont="1" applyFill="1" applyBorder="1" applyAlignment="1" applyProtection="1">
      <alignment vertical="center" wrapText="1"/>
      <protection/>
    </xf>
    <xf numFmtId="0" fontId="23" fillId="21" borderId="0" xfId="0" applyFont="1" applyFill="1" applyAlignment="1" applyProtection="1">
      <alignment horizontal="center" vertical="center"/>
      <protection/>
    </xf>
    <xf numFmtId="0" fontId="0" fillId="21" borderId="42" xfId="0" applyFill="1" applyBorder="1" applyAlignment="1" applyProtection="1">
      <alignment horizontal="center" vertical="center"/>
      <protection/>
    </xf>
    <xf numFmtId="0" fontId="0" fillId="0" borderId="0" xfId="0" applyAlignment="1" applyProtection="1">
      <alignment horizontal="center" vertical="center"/>
      <protection/>
    </xf>
    <xf numFmtId="49" fontId="6" fillId="21" borderId="143" xfId="0" applyNumberFormat="1" applyFont="1" applyFill="1" applyBorder="1" applyAlignment="1" applyProtection="1">
      <alignment horizontal="left" vertical="center"/>
      <protection/>
    </xf>
    <xf numFmtId="0" fontId="18" fillId="21" borderId="112" xfId="0" applyFont="1" applyFill="1" applyBorder="1" applyAlignment="1" applyProtection="1">
      <alignment vertical="center"/>
      <protection/>
    </xf>
    <xf numFmtId="0" fontId="6" fillId="21" borderId="0" xfId="0" applyFont="1" applyFill="1" applyBorder="1" applyAlignment="1">
      <alignment/>
    </xf>
    <xf numFmtId="0" fontId="0" fillId="0" borderId="0" xfId="0" applyBorder="1" applyAlignment="1">
      <alignment/>
    </xf>
    <xf numFmtId="0" fontId="0" fillId="3" borderId="42" xfId="0" applyFill="1" applyBorder="1" applyAlignment="1">
      <alignment/>
    </xf>
    <xf numFmtId="0" fontId="0" fillId="22" borderId="143" xfId="0" applyFill="1" applyBorder="1" applyAlignment="1">
      <alignment horizontal="left"/>
    </xf>
    <xf numFmtId="0" fontId="14" fillId="21" borderId="0" xfId="0" applyFont="1" applyFill="1" applyAlignment="1" applyProtection="1">
      <alignment horizontal="center" wrapText="1"/>
      <protection/>
    </xf>
    <xf numFmtId="0" fontId="0" fillId="0" borderId="0" xfId="0" applyAlignment="1">
      <alignment horizontal="center" wrapText="1"/>
    </xf>
    <xf numFmtId="0" fontId="11" fillId="21" borderId="0" xfId="0" applyFont="1" applyFill="1" applyAlignment="1" applyProtection="1">
      <alignment horizontal="left" wrapText="1"/>
      <protection/>
    </xf>
    <xf numFmtId="0" fontId="11" fillId="21" borderId="0" xfId="0" applyFont="1" applyFill="1" applyAlignment="1" applyProtection="1">
      <alignment/>
      <protection/>
    </xf>
    <xf numFmtId="0" fontId="8" fillId="21" borderId="0" xfId="0" applyFont="1" applyFill="1" applyBorder="1" applyAlignment="1" applyProtection="1">
      <alignment wrapText="1"/>
      <protection/>
    </xf>
    <xf numFmtId="0" fontId="11" fillId="21" borderId="0" xfId="0" applyFont="1" applyFill="1" applyBorder="1" applyAlignment="1" applyProtection="1">
      <alignment wrapText="1"/>
      <protection/>
    </xf>
    <xf numFmtId="0" fontId="5" fillId="17" borderId="0" xfId="0" applyFont="1" applyFill="1" applyAlignment="1" applyProtection="1">
      <alignment horizontal="center"/>
      <protection/>
    </xf>
    <xf numFmtId="49" fontId="10" fillId="17" borderId="0" xfId="0" applyNumberFormat="1" applyFont="1" applyFill="1" applyBorder="1" applyAlignment="1" applyProtection="1">
      <alignment horizontal="left"/>
      <protection/>
    </xf>
    <xf numFmtId="0" fontId="10" fillId="17" borderId="0" xfId="0" applyNumberFormat="1" applyFont="1" applyFill="1" applyBorder="1" applyAlignment="1" applyProtection="1">
      <alignment horizontal="left"/>
      <protection/>
    </xf>
    <xf numFmtId="0" fontId="0" fillId="0" borderId="28" xfId="0" applyBorder="1" applyAlignment="1">
      <alignment horizontal="left"/>
    </xf>
    <xf numFmtId="0" fontId="23" fillId="21" borderId="0" xfId="0" applyFont="1" applyFill="1" applyAlignment="1" applyProtection="1">
      <alignment horizontal="center"/>
      <protection/>
    </xf>
    <xf numFmtId="0" fontId="8" fillId="21" borderId="0" xfId="0" applyFont="1" applyFill="1" applyAlignment="1" applyProtection="1">
      <alignment horizontal="left" wrapText="1"/>
      <protection/>
    </xf>
    <xf numFmtId="0" fontId="0" fillId="0" borderId="0" xfId="0" applyAlignment="1" applyProtection="1">
      <alignment horizontal="left"/>
      <protection/>
    </xf>
    <xf numFmtId="0" fontId="0" fillId="0" borderId="28" xfId="0" applyBorder="1" applyAlignment="1" applyProtection="1">
      <alignment horizontal="left"/>
      <protection/>
    </xf>
    <xf numFmtId="0" fontId="14" fillId="21" borderId="0" xfId="0" applyFont="1" applyFill="1" applyAlignment="1" applyProtection="1">
      <alignment horizontal="center"/>
      <protection/>
    </xf>
    <xf numFmtId="0" fontId="0" fillId="0" borderId="0" xfId="0" applyAlignment="1" applyProtection="1">
      <alignment horizontal="center"/>
      <protection/>
    </xf>
    <xf numFmtId="49" fontId="6" fillId="17" borderId="28" xfId="0" applyNumberFormat="1" applyFont="1" applyFill="1" applyBorder="1" applyAlignment="1" applyProtection="1">
      <alignment horizontal="left"/>
      <protection/>
    </xf>
    <xf numFmtId="0" fontId="6" fillId="17" borderId="28" xfId="0" applyNumberFormat="1" applyFont="1" applyFill="1" applyBorder="1" applyAlignment="1" applyProtection="1">
      <alignment horizontal="left"/>
      <protection/>
    </xf>
    <xf numFmtId="0" fontId="6" fillId="21" borderId="46" xfId="0" applyFont="1" applyFill="1" applyBorder="1" applyAlignment="1">
      <alignment/>
    </xf>
    <xf numFmtId="0" fontId="13" fillId="21" borderId="116" xfId="0" applyFont="1" applyFill="1" applyBorder="1" applyAlignment="1">
      <alignment vertical="center"/>
    </xf>
    <xf numFmtId="0" fontId="0" fillId="22" borderId="118" xfId="0" applyFill="1" applyBorder="1" applyAlignment="1">
      <alignmen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elkem" xfId="41"/>
    <cellStyle name="Comma0" xfId="42"/>
    <cellStyle name="Currency0" xfId="43"/>
    <cellStyle name="Comma" xfId="44"/>
    <cellStyle name="Date" xfId="45"/>
    <cellStyle name="Explanatory Text" xfId="46"/>
    <cellStyle name="Fixed" xfId="47"/>
    <cellStyle name="Good" xfId="48"/>
    <cellStyle name="Heading 1" xfId="49"/>
    <cellStyle name="Heading 2" xfId="50"/>
    <cellStyle name="Heading 3" xfId="51"/>
    <cellStyle name="Heading 4" xfId="52"/>
    <cellStyle name="Hyperlink" xfId="53"/>
    <cellStyle name="Check Cell" xfId="54"/>
    <cellStyle name="Input" xfId="55"/>
    <cellStyle name="Linked Cell" xfId="56"/>
    <cellStyle name="Currency" xfId="57"/>
    <cellStyle name="Nadpis 1" xfId="58"/>
    <cellStyle name="Nadpis 2" xfId="59"/>
    <cellStyle name="Neutral" xfId="60"/>
    <cellStyle name="Note" xfId="61"/>
    <cellStyle name="Output" xfId="62"/>
    <cellStyle name="Percent" xfId="63"/>
    <cellStyle name="Followed Hyperlink"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FFC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85725</xdr:rowOff>
    </xdr:from>
    <xdr:to>
      <xdr:col>5</xdr:col>
      <xdr:colOff>295275</xdr:colOff>
      <xdr:row>5</xdr:row>
      <xdr:rowOff>152400</xdr:rowOff>
    </xdr:to>
    <xdr:pic>
      <xdr:nvPicPr>
        <xdr:cNvPr id="1" name="Picture 3" descr="LOGO_ASPEKT_dane_orez_www"/>
        <xdr:cNvPicPr preferRelativeResize="1">
          <a:picLocks noChangeAspect="1"/>
        </xdr:cNvPicPr>
      </xdr:nvPicPr>
      <xdr:blipFill>
        <a:blip r:embed="rId1"/>
        <a:stretch>
          <a:fillRect/>
        </a:stretch>
      </xdr:blipFill>
      <xdr:spPr>
        <a:xfrm>
          <a:off x="361950" y="85725"/>
          <a:ext cx="29813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100"/>
  <sheetViews>
    <sheetView tabSelected="1" zoomScalePageLayoutView="0" workbookViewId="0" topLeftCell="A1">
      <selection activeCell="A19" sqref="A19:K19"/>
    </sheetView>
  </sheetViews>
  <sheetFormatPr defaultColWidth="9.140625" defaultRowHeight="12.75"/>
  <cols>
    <col min="12" max="12" width="9.140625" style="43" customWidth="1"/>
    <col min="13" max="13" width="90.7109375" style="43" customWidth="1"/>
    <col min="14" max="31" width="9.140625" style="43" customWidth="1"/>
  </cols>
  <sheetData>
    <row r="1" spans="1:13" ht="12.75">
      <c r="A1" s="42"/>
      <c r="B1" s="42"/>
      <c r="C1" s="42"/>
      <c r="D1" s="42"/>
      <c r="E1" s="42"/>
      <c r="F1" s="42"/>
      <c r="G1" s="42"/>
      <c r="H1" s="42"/>
      <c r="I1" s="42"/>
      <c r="J1" s="42"/>
      <c r="K1" s="42"/>
      <c r="M1" s="462" t="s">
        <v>491</v>
      </c>
    </row>
    <row r="2" spans="1:13" ht="12.75">
      <c r="A2" s="42"/>
      <c r="B2" s="42"/>
      <c r="C2" s="42"/>
      <c r="D2" s="42"/>
      <c r="E2" s="42"/>
      <c r="F2" s="42"/>
      <c r="G2" s="42"/>
      <c r="H2" s="42"/>
      <c r="I2" s="42"/>
      <c r="J2" s="42"/>
      <c r="K2" s="42"/>
      <c r="M2" s="462"/>
    </row>
    <row r="3" spans="1:13" ht="12.75">
      <c r="A3" s="42"/>
      <c r="B3" s="42"/>
      <c r="C3" s="42"/>
      <c r="D3" s="42"/>
      <c r="E3" s="42"/>
      <c r="F3" s="42"/>
      <c r="G3" s="42"/>
      <c r="H3" s="42"/>
      <c r="I3" s="42"/>
      <c r="J3" s="42"/>
      <c r="K3" s="42"/>
      <c r="M3" s="462"/>
    </row>
    <row r="4" spans="1:13" ht="12.75">
      <c r="A4" s="42"/>
      <c r="B4" s="42"/>
      <c r="C4" s="42"/>
      <c r="D4" s="42"/>
      <c r="E4" s="42"/>
      <c r="F4" s="42"/>
      <c r="G4" s="42"/>
      <c r="H4" s="42"/>
      <c r="I4" s="42"/>
      <c r="J4" s="42"/>
      <c r="K4" s="42"/>
      <c r="M4" s="44" t="s">
        <v>492</v>
      </c>
    </row>
    <row r="5" spans="1:13" ht="12.75">
      <c r="A5" s="42"/>
      <c r="B5" s="42"/>
      <c r="C5" s="42"/>
      <c r="D5" s="42"/>
      <c r="E5" s="42"/>
      <c r="F5" s="42"/>
      <c r="G5" s="42"/>
      <c r="H5" s="42"/>
      <c r="I5" s="42"/>
      <c r="J5" s="42"/>
      <c r="K5" s="42"/>
      <c r="M5" s="460" t="s">
        <v>493</v>
      </c>
    </row>
    <row r="6" spans="1:13" ht="12.75">
      <c r="A6" s="42"/>
      <c r="B6" s="42"/>
      <c r="C6" s="42"/>
      <c r="D6" s="42"/>
      <c r="E6" s="42"/>
      <c r="F6" s="42"/>
      <c r="G6" s="42"/>
      <c r="H6" s="42"/>
      <c r="I6" s="42"/>
      <c r="J6" s="42"/>
      <c r="K6" s="42"/>
      <c r="M6" s="460"/>
    </row>
    <row r="7" spans="1:13" ht="12.75">
      <c r="A7" s="42"/>
      <c r="B7" s="42"/>
      <c r="C7" s="42"/>
      <c r="D7" s="42"/>
      <c r="E7" s="42"/>
      <c r="F7" s="42"/>
      <c r="G7" s="42"/>
      <c r="H7" s="42"/>
      <c r="I7" s="42"/>
      <c r="J7" s="42"/>
      <c r="K7" s="42"/>
      <c r="M7" s="460"/>
    </row>
    <row r="8" spans="1:13" ht="12.75">
      <c r="A8" s="42"/>
      <c r="B8" s="42"/>
      <c r="C8" s="42"/>
      <c r="D8" s="42"/>
      <c r="E8" s="42"/>
      <c r="F8" s="42"/>
      <c r="G8" s="42"/>
      <c r="H8" s="42"/>
      <c r="I8" s="42"/>
      <c r="J8" s="42"/>
      <c r="K8" s="42"/>
      <c r="M8" s="460"/>
    </row>
    <row r="9" spans="1:13" ht="12.75">
      <c r="A9" s="42"/>
      <c r="B9" s="42"/>
      <c r="C9" s="42"/>
      <c r="D9" s="42"/>
      <c r="E9" s="42"/>
      <c r="F9" s="42"/>
      <c r="G9" s="42"/>
      <c r="H9" s="42"/>
      <c r="I9" s="42"/>
      <c r="J9" s="42"/>
      <c r="K9" s="42"/>
      <c r="M9" s="463"/>
    </row>
    <row r="10" spans="1:13" ht="12.75">
      <c r="A10" s="42"/>
      <c r="B10" s="42"/>
      <c r="C10" s="42"/>
      <c r="D10" s="42"/>
      <c r="E10" s="42"/>
      <c r="F10" s="42"/>
      <c r="G10" s="42"/>
      <c r="H10" s="42"/>
      <c r="I10" s="42"/>
      <c r="J10" s="42"/>
      <c r="K10" s="42"/>
      <c r="M10" s="463"/>
    </row>
    <row r="11" spans="1:11" ht="12.75">
      <c r="A11" s="42"/>
      <c r="B11" s="42"/>
      <c r="C11" s="42"/>
      <c r="D11" s="42"/>
      <c r="E11" s="42"/>
      <c r="F11" s="42"/>
      <c r="G11" s="42"/>
      <c r="H11" s="42"/>
      <c r="I11" s="42"/>
      <c r="J11" s="42"/>
      <c r="K11" s="42"/>
    </row>
    <row r="12" spans="1:13" ht="12.75">
      <c r="A12" s="42"/>
      <c r="B12" s="42"/>
      <c r="C12" s="42"/>
      <c r="D12" s="42"/>
      <c r="E12" s="42"/>
      <c r="F12" s="42"/>
      <c r="G12" s="42"/>
      <c r="H12" s="42"/>
      <c r="I12" s="42"/>
      <c r="J12" s="42"/>
      <c r="K12" s="42"/>
      <c r="M12" s="44" t="s">
        <v>494</v>
      </c>
    </row>
    <row r="13" spans="1:13" ht="56.25" customHeight="1">
      <c r="A13" s="458" t="s">
        <v>487</v>
      </c>
      <c r="B13" s="458"/>
      <c r="C13" s="458"/>
      <c r="D13" s="458"/>
      <c r="E13" s="458"/>
      <c r="F13" s="458"/>
      <c r="G13" s="458"/>
      <c r="H13" s="458"/>
      <c r="I13" s="458"/>
      <c r="J13" s="458"/>
      <c r="K13" s="458"/>
      <c r="M13" s="1" t="s">
        <v>495</v>
      </c>
    </row>
    <row r="14" spans="1:13" ht="30">
      <c r="A14" s="458" t="s">
        <v>517</v>
      </c>
      <c r="B14" s="458"/>
      <c r="C14" s="458"/>
      <c r="D14" s="458"/>
      <c r="E14" s="458"/>
      <c r="F14" s="458"/>
      <c r="G14" s="458"/>
      <c r="H14" s="458"/>
      <c r="I14" s="458"/>
      <c r="J14" s="458"/>
      <c r="K14" s="458"/>
      <c r="M14" s="44" t="s">
        <v>496</v>
      </c>
    </row>
    <row r="15" spans="1:13" ht="18">
      <c r="A15" s="464" t="s">
        <v>763</v>
      </c>
      <c r="B15" s="464"/>
      <c r="C15" s="464"/>
      <c r="D15" s="464"/>
      <c r="E15" s="464"/>
      <c r="F15" s="464"/>
      <c r="G15" s="464"/>
      <c r="H15" s="464"/>
      <c r="I15" s="464"/>
      <c r="J15" s="464"/>
      <c r="K15" s="464"/>
      <c r="M15" s="460" t="s">
        <v>762</v>
      </c>
    </row>
    <row r="16" spans="1:13" ht="18">
      <c r="A16" s="464" t="s">
        <v>724</v>
      </c>
      <c r="B16" s="464"/>
      <c r="C16" s="464"/>
      <c r="D16" s="464"/>
      <c r="E16" s="464"/>
      <c r="F16" s="464"/>
      <c r="G16" s="464"/>
      <c r="H16" s="464"/>
      <c r="I16" s="464"/>
      <c r="J16" s="464"/>
      <c r="K16" s="464"/>
      <c r="M16" s="460"/>
    </row>
    <row r="17" spans="1:13" ht="12.75">
      <c r="A17" s="42"/>
      <c r="B17" s="42"/>
      <c r="C17" s="42"/>
      <c r="D17" s="42"/>
      <c r="E17" s="42"/>
      <c r="F17" s="42"/>
      <c r="G17" s="42"/>
      <c r="H17" s="42"/>
      <c r="I17" s="42"/>
      <c r="J17" s="42"/>
      <c r="K17" s="42"/>
      <c r="M17" s="460"/>
    </row>
    <row r="18" spans="1:13" ht="18">
      <c r="A18" s="451"/>
      <c r="B18" s="452"/>
      <c r="C18" s="452"/>
      <c r="D18" s="452"/>
      <c r="E18" s="452"/>
      <c r="F18" s="452"/>
      <c r="G18" s="452"/>
      <c r="H18" s="452"/>
      <c r="I18" s="452"/>
      <c r="J18" s="452"/>
      <c r="K18" s="452"/>
      <c r="M18" s="463"/>
    </row>
    <row r="19" spans="1:13" ht="18" customHeight="1">
      <c r="A19" s="458"/>
      <c r="B19" s="458"/>
      <c r="C19" s="458"/>
      <c r="D19" s="458"/>
      <c r="E19" s="458"/>
      <c r="F19" s="458"/>
      <c r="G19" s="458"/>
      <c r="H19" s="458"/>
      <c r="I19" s="458"/>
      <c r="J19" s="458"/>
      <c r="K19" s="458"/>
      <c r="M19" s="44" t="s">
        <v>497</v>
      </c>
    </row>
    <row r="20" spans="1:13" ht="36" customHeight="1">
      <c r="A20" s="456" t="s">
        <v>0</v>
      </c>
      <c r="B20" s="457"/>
      <c r="C20" s="457"/>
      <c r="D20" s="457"/>
      <c r="E20" s="457"/>
      <c r="F20" s="457"/>
      <c r="G20" s="457"/>
      <c r="H20" s="457"/>
      <c r="I20" s="457"/>
      <c r="J20" s="457"/>
      <c r="K20" s="457"/>
      <c r="M20" s="460" t="s">
        <v>498</v>
      </c>
    </row>
    <row r="21" spans="1:13" ht="36" customHeight="1">
      <c r="A21" s="457"/>
      <c r="B21" s="457"/>
      <c r="C21" s="457"/>
      <c r="D21" s="457"/>
      <c r="E21" s="457"/>
      <c r="F21" s="457"/>
      <c r="G21" s="457"/>
      <c r="H21" s="457"/>
      <c r="I21" s="457"/>
      <c r="J21" s="457"/>
      <c r="K21" s="457"/>
      <c r="M21" s="460"/>
    </row>
    <row r="22" spans="1:13" ht="18" customHeight="1">
      <c r="A22" s="459"/>
      <c r="B22" s="459"/>
      <c r="C22" s="459"/>
      <c r="D22" s="459"/>
      <c r="E22" s="459"/>
      <c r="F22" s="459"/>
      <c r="G22" s="459"/>
      <c r="H22" s="459"/>
      <c r="I22" s="459"/>
      <c r="J22" s="459"/>
      <c r="K22" s="459"/>
      <c r="M22" s="463"/>
    </row>
    <row r="23" spans="1:13" ht="54" customHeight="1">
      <c r="A23" s="453" t="s">
        <v>761</v>
      </c>
      <c r="B23" s="453"/>
      <c r="C23" s="453"/>
      <c r="D23" s="453"/>
      <c r="E23" s="453"/>
      <c r="F23" s="453"/>
      <c r="G23" s="453"/>
      <c r="H23" s="453"/>
      <c r="I23" s="453"/>
      <c r="J23" s="453"/>
      <c r="K23" s="453"/>
      <c r="M23" s="44" t="s">
        <v>499</v>
      </c>
    </row>
    <row r="24" spans="1:13" ht="36" customHeight="1">
      <c r="A24" s="42"/>
      <c r="B24" s="42"/>
      <c r="C24" s="42"/>
      <c r="D24" s="42"/>
      <c r="E24" s="42"/>
      <c r="F24" s="42"/>
      <c r="G24" s="42"/>
      <c r="H24" s="42"/>
      <c r="I24" s="42"/>
      <c r="J24" s="42"/>
      <c r="K24" s="42"/>
      <c r="M24" s="460" t="s">
        <v>500</v>
      </c>
    </row>
    <row r="25" spans="1:13" ht="36" customHeight="1">
      <c r="A25" s="42"/>
      <c r="B25" s="42"/>
      <c r="C25" s="42"/>
      <c r="D25" s="42"/>
      <c r="E25" s="42"/>
      <c r="F25" s="42"/>
      <c r="G25" s="42"/>
      <c r="H25" s="42"/>
      <c r="I25" s="42"/>
      <c r="J25" s="42"/>
      <c r="K25" s="42"/>
      <c r="M25" s="461"/>
    </row>
    <row r="26" spans="1:13" ht="18" customHeight="1">
      <c r="A26" s="454" t="s">
        <v>1</v>
      </c>
      <c r="B26" s="454"/>
      <c r="C26" s="454"/>
      <c r="D26" s="454"/>
      <c r="E26" s="454"/>
      <c r="F26" s="454"/>
      <c r="G26" s="454"/>
      <c r="H26" s="454"/>
      <c r="I26" s="454"/>
      <c r="J26" s="454"/>
      <c r="K26" s="454"/>
      <c r="M26" s="461"/>
    </row>
    <row r="27" spans="1:13" ht="32.25" customHeight="1">
      <c r="A27" s="455" t="str">
        <f>+IF(A99=3,HYPERLINK("http://www.podnikatel.cz/formulare/kategorie/ucetnictvi/"),IF(A99=4,HYPERLINK("http://www.danovapriznani.cz.cz/"),HYPERLINK("http://business.center.cz/business/sablony/s110-ucetni-zaverka-v-plnem-rozsahu.aspx")))</f>
        <v>http://business.center.cz/business/sablony/s110-ucetni-zaverka-v-plnem-rozsahu.aspx</v>
      </c>
      <c r="B27" s="455"/>
      <c r="C27" s="455"/>
      <c r="D27" s="455"/>
      <c r="E27" s="455"/>
      <c r="F27" s="455"/>
      <c r="G27" s="455"/>
      <c r="H27" s="455"/>
      <c r="I27" s="455"/>
      <c r="J27" s="455"/>
      <c r="K27" s="455"/>
      <c r="M27" s="461"/>
    </row>
    <row r="28" spans="1:13" ht="12.75">
      <c r="A28" s="455"/>
      <c r="B28" s="455"/>
      <c r="C28" s="455"/>
      <c r="D28" s="455"/>
      <c r="E28" s="455"/>
      <c r="F28" s="455"/>
      <c r="G28" s="455"/>
      <c r="H28" s="455"/>
      <c r="I28" s="455"/>
      <c r="J28" s="455"/>
      <c r="K28" s="455"/>
      <c r="M28" s="461"/>
    </row>
    <row r="29" spans="1:13" ht="26.25" customHeight="1">
      <c r="A29" s="453"/>
      <c r="B29" s="453"/>
      <c r="C29" s="453"/>
      <c r="D29" s="453"/>
      <c r="E29" s="453"/>
      <c r="F29" s="453"/>
      <c r="G29" s="453"/>
      <c r="H29" s="453"/>
      <c r="I29" s="453"/>
      <c r="J29" s="453"/>
      <c r="K29" s="453"/>
      <c r="M29" s="461"/>
    </row>
    <row r="30" spans="1:13" ht="18">
      <c r="A30" s="450"/>
      <c r="B30" s="450"/>
      <c r="C30" s="450"/>
      <c r="D30" s="450"/>
      <c r="E30" s="450"/>
      <c r="F30" s="450"/>
      <c r="G30" s="450"/>
      <c r="H30" s="450"/>
      <c r="I30" s="450"/>
      <c r="J30" s="450"/>
      <c r="K30" s="450"/>
      <c r="M30" s="461"/>
    </row>
    <row r="31" spans="1:11" ht="45" customHeight="1">
      <c r="A31" s="450" t="s">
        <v>723</v>
      </c>
      <c r="B31" s="450"/>
      <c r="C31" s="450"/>
      <c r="D31" s="450"/>
      <c r="E31" s="450"/>
      <c r="F31" s="450"/>
      <c r="G31" s="450"/>
      <c r="H31" s="450"/>
      <c r="I31" s="450"/>
      <c r="J31" s="450"/>
      <c r="K31" s="450"/>
    </row>
    <row r="32" spans="1:11" ht="45" customHeight="1">
      <c r="A32" s="43"/>
      <c r="B32" s="43"/>
      <c r="C32" s="43"/>
      <c r="D32" s="43"/>
      <c r="E32" s="43"/>
      <c r="F32" s="43"/>
      <c r="G32" s="43"/>
      <c r="H32" s="43"/>
      <c r="I32" s="43"/>
      <c r="J32" s="43"/>
      <c r="K32" s="43"/>
    </row>
    <row r="33" spans="1:11" ht="12.75">
      <c r="A33" s="43"/>
      <c r="B33" s="43"/>
      <c r="C33" s="43"/>
      <c r="D33" s="43"/>
      <c r="E33" s="43"/>
      <c r="F33" s="43"/>
      <c r="G33" s="43"/>
      <c r="H33" s="43"/>
      <c r="I33" s="43"/>
      <c r="J33" s="43"/>
      <c r="K33" s="43"/>
    </row>
    <row r="34" spans="1:11" ht="12.75">
      <c r="A34" s="43"/>
      <c r="B34" s="43"/>
      <c r="C34" s="43"/>
      <c r="D34" s="43"/>
      <c r="E34" s="43"/>
      <c r="F34" s="43"/>
      <c r="G34" s="43"/>
      <c r="H34" s="43"/>
      <c r="I34" s="43"/>
      <c r="J34" s="43"/>
      <c r="K34" s="43"/>
    </row>
    <row r="35" spans="1:11" ht="12.75">
      <c r="A35" s="43"/>
      <c r="B35" s="43"/>
      <c r="C35" s="43"/>
      <c r="D35" s="43"/>
      <c r="E35" s="43"/>
      <c r="F35" s="43"/>
      <c r="G35" s="43"/>
      <c r="H35" s="43"/>
      <c r="I35" s="43"/>
      <c r="J35" s="43"/>
      <c r="K35" s="43"/>
    </row>
    <row r="36" spans="1:11" ht="12.75">
      <c r="A36" s="43"/>
      <c r="B36" s="43"/>
      <c r="C36" s="43"/>
      <c r="D36" s="43"/>
      <c r="E36" s="43"/>
      <c r="F36" s="43"/>
      <c r="G36" s="43"/>
      <c r="H36" s="43"/>
      <c r="I36" s="43"/>
      <c r="J36" s="43"/>
      <c r="K36" s="43"/>
    </row>
    <row r="37" spans="1:11" ht="12.75">
      <c r="A37" s="43"/>
      <c r="B37" s="43"/>
      <c r="C37" s="43"/>
      <c r="D37" s="43"/>
      <c r="E37" s="43"/>
      <c r="F37" s="43"/>
      <c r="G37" s="43"/>
      <c r="H37" s="43"/>
      <c r="I37" s="43"/>
      <c r="J37" s="43"/>
      <c r="K37" s="43"/>
    </row>
    <row r="38" spans="1:11" ht="12.75">
      <c r="A38" s="43"/>
      <c r="B38" s="43"/>
      <c r="C38" s="43"/>
      <c r="D38" s="43"/>
      <c r="E38" s="43"/>
      <c r="F38" s="43"/>
      <c r="G38" s="43"/>
      <c r="H38" s="43"/>
      <c r="I38" s="43"/>
      <c r="J38" s="43"/>
      <c r="K38" s="43"/>
    </row>
    <row r="39" spans="1:11" ht="12.75">
      <c r="A39" s="43"/>
      <c r="B39" s="43"/>
      <c r="C39" s="43"/>
      <c r="D39" s="43"/>
      <c r="E39" s="43"/>
      <c r="F39" s="43"/>
      <c r="G39" s="43"/>
      <c r="H39" s="43"/>
      <c r="I39" s="43"/>
      <c r="J39" s="43"/>
      <c r="K39" s="43"/>
    </row>
    <row r="40" spans="1:11" ht="12.75">
      <c r="A40" s="43"/>
      <c r="B40" s="43"/>
      <c r="C40" s="43"/>
      <c r="D40" s="43"/>
      <c r="E40" s="43"/>
      <c r="F40" s="43"/>
      <c r="G40" s="43"/>
      <c r="H40" s="43"/>
      <c r="I40" s="43"/>
      <c r="J40" s="43"/>
      <c r="K40" s="43"/>
    </row>
    <row r="41" spans="1:11" ht="12.75">
      <c r="A41" s="43"/>
      <c r="B41" s="43"/>
      <c r="C41" s="43"/>
      <c r="D41" s="43"/>
      <c r="E41" s="43"/>
      <c r="F41" s="43"/>
      <c r="G41" s="43"/>
      <c r="H41" s="43"/>
      <c r="I41" s="43"/>
      <c r="J41" s="43"/>
      <c r="K41" s="43"/>
    </row>
    <row r="42" spans="1:11" ht="12.75">
      <c r="A42" s="43"/>
      <c r="B42" s="43"/>
      <c r="C42" s="43"/>
      <c r="D42" s="43"/>
      <c r="E42" s="43"/>
      <c r="F42" s="43"/>
      <c r="G42" s="43"/>
      <c r="H42" s="43"/>
      <c r="I42" s="43"/>
      <c r="J42" s="43"/>
      <c r="K42" s="43"/>
    </row>
    <row r="43" spans="1:11" ht="12.75">
      <c r="A43" s="43"/>
      <c r="B43" s="43"/>
      <c r="C43" s="43"/>
      <c r="D43" s="43"/>
      <c r="E43" s="43"/>
      <c r="F43" s="43"/>
      <c r="G43" s="43"/>
      <c r="H43" s="43"/>
      <c r="I43" s="43"/>
      <c r="J43" s="43"/>
      <c r="K43" s="43"/>
    </row>
    <row r="44" spans="1:11" ht="12.75">
      <c r="A44" s="43"/>
      <c r="B44" s="43"/>
      <c r="C44" s="43"/>
      <c r="D44" s="43"/>
      <c r="E44" s="43"/>
      <c r="F44" s="43"/>
      <c r="G44" s="43"/>
      <c r="H44" s="43"/>
      <c r="I44" s="43"/>
      <c r="J44" s="43"/>
      <c r="K44" s="43"/>
    </row>
    <row r="45" spans="1:11" ht="12.75">
      <c r="A45" s="43"/>
      <c r="B45" s="43"/>
      <c r="C45" s="43"/>
      <c r="D45" s="43"/>
      <c r="E45" s="43"/>
      <c r="F45" s="43"/>
      <c r="G45" s="43"/>
      <c r="H45" s="43"/>
      <c r="I45" s="43"/>
      <c r="J45" s="43"/>
      <c r="K45" s="43"/>
    </row>
    <row r="46" spans="1:11" ht="12.75">
      <c r="A46" s="43"/>
      <c r="B46" s="43"/>
      <c r="C46" s="43"/>
      <c r="D46" s="43"/>
      <c r="E46" s="43"/>
      <c r="F46" s="43"/>
      <c r="G46" s="43"/>
      <c r="H46" s="43"/>
      <c r="I46" s="43"/>
      <c r="J46" s="43"/>
      <c r="K46" s="43"/>
    </row>
    <row r="47" spans="1:11" ht="12.75">
      <c r="A47" s="43"/>
      <c r="B47" s="43"/>
      <c r="C47" s="43"/>
      <c r="D47" s="43"/>
      <c r="E47" s="43"/>
      <c r="F47" s="43"/>
      <c r="G47" s="43"/>
      <c r="H47" s="43"/>
      <c r="I47" s="43"/>
      <c r="J47" s="43"/>
      <c r="K47" s="43"/>
    </row>
    <row r="48" spans="1:11" ht="12.75">
      <c r="A48" s="43"/>
      <c r="B48" s="43"/>
      <c r="C48" s="43"/>
      <c r="D48" s="43"/>
      <c r="E48" s="43"/>
      <c r="F48" s="43"/>
      <c r="G48" s="43"/>
      <c r="H48" s="43"/>
      <c r="I48" s="43"/>
      <c r="J48" s="43"/>
      <c r="K48" s="43"/>
    </row>
    <row r="49" s="43" customFormat="1" ht="12.75"/>
    <row r="50" s="43" customFormat="1" ht="12.75"/>
    <row r="51" s="43" customFormat="1" ht="12.75"/>
    <row r="52" s="43" customFormat="1" ht="12.75"/>
    <row r="53" s="43" customFormat="1" ht="12.75"/>
    <row r="54" s="43" customFormat="1" ht="12.75"/>
    <row r="55" s="43" customFormat="1" ht="12.75"/>
    <row r="56" s="43" customFormat="1" ht="12.75"/>
    <row r="57" s="43" customFormat="1" ht="12.75"/>
    <row r="58" s="43" customFormat="1" ht="12.75"/>
    <row r="59" s="43" customFormat="1" ht="12.75"/>
    <row r="60" s="43" customFormat="1" ht="12.75"/>
    <row r="61" s="43" customFormat="1" ht="12.75"/>
    <row r="62" s="43" customFormat="1" ht="12.75"/>
    <row r="63" s="43" customFormat="1" ht="12.75"/>
    <row r="64" s="43" customFormat="1" ht="12.75"/>
    <row r="65" s="43" customFormat="1" ht="12.75"/>
    <row r="66" s="43" customFormat="1" ht="12.75"/>
    <row r="67" s="43" customFormat="1" ht="12.75"/>
    <row r="68" s="43" customFormat="1" ht="12.75"/>
    <row r="69" s="43" customFormat="1" ht="12.75"/>
    <row r="70" s="43" customFormat="1" ht="12.75"/>
    <row r="71" s="43" customFormat="1" ht="12.75"/>
    <row r="72" s="43" customFormat="1" ht="12.75"/>
    <row r="73" s="43" customFormat="1" ht="12.75"/>
    <row r="74" s="43" customFormat="1" ht="12.75"/>
    <row r="75" s="43" customFormat="1" ht="12.75"/>
    <row r="76" s="43" customFormat="1" ht="12.75"/>
    <row r="77" s="43" customFormat="1" ht="12.75"/>
    <row r="78" s="43" customFormat="1" ht="12.75"/>
    <row r="79" s="43" customFormat="1" ht="12.75"/>
    <row r="80" s="43" customFormat="1" ht="12.75"/>
    <row r="81" s="43" customFormat="1" ht="12.75"/>
    <row r="82" s="43" customFormat="1" ht="12.75"/>
    <row r="83" s="43" customFormat="1" ht="12.75"/>
    <row r="84" s="43" customFormat="1" ht="12.75"/>
    <row r="85" s="43" customFormat="1" ht="12.75"/>
    <row r="86" s="43" customFormat="1" ht="12.75"/>
    <row r="87" s="43" customFormat="1" ht="12.75"/>
    <row r="88" s="43" customFormat="1" ht="12.75"/>
    <row r="89" s="43" customFormat="1" ht="12.75"/>
    <row r="90" s="43" customFormat="1" ht="12.75"/>
    <row r="91" s="43" customFormat="1" ht="12.75"/>
    <row r="92" s="43" customFormat="1" ht="12.75"/>
    <row r="93" s="43" customFormat="1" ht="12.75"/>
    <row r="94" s="43" customFormat="1" ht="12.75"/>
    <row r="95" s="43" customFormat="1" ht="12.75"/>
    <row r="96" s="43" customFormat="1" ht="12.75"/>
    <row r="97" s="43" customFormat="1" ht="12.75"/>
    <row r="98" s="43" customFormat="1" ht="12.75"/>
    <row r="99" s="43" customFormat="1" ht="12.75">
      <c r="A99" s="393">
        <v>1</v>
      </c>
    </row>
    <row r="100" s="43" customFormat="1" ht="12.75">
      <c r="A100" s="43" t="s">
        <v>725</v>
      </c>
    </row>
    <row r="101" s="43" customFormat="1" ht="12.75"/>
    <row r="102" s="43" customFormat="1" ht="12.75"/>
    <row r="103" s="43" customFormat="1" ht="12.75"/>
    <row r="104" s="43" customFormat="1" ht="12.75"/>
    <row r="105" s="43" customFormat="1" ht="12.75"/>
    <row r="106" s="43" customFormat="1" ht="12.75"/>
    <row r="107" s="43" customFormat="1" ht="12.75"/>
    <row r="108" s="43" customFormat="1" ht="12.75"/>
    <row r="109" s="43" customFormat="1" ht="12.75"/>
    <row r="110" s="43" customFormat="1" ht="12.75"/>
    <row r="111" s="43" customFormat="1" ht="12.75"/>
    <row r="112" s="43" customFormat="1" ht="12.75"/>
    <row r="113" s="43" customFormat="1" ht="12.75"/>
    <row r="114" s="43" customFormat="1" ht="12.75"/>
    <row r="115" s="43" customFormat="1" ht="12.75"/>
    <row r="116" s="43" customFormat="1" ht="12.75"/>
    <row r="117" s="43" customFormat="1" ht="12.75"/>
    <row r="118" s="43" customFormat="1" ht="12.75"/>
    <row r="119" s="43" customFormat="1" ht="12.75"/>
    <row r="120" s="43" customFormat="1" ht="12.75"/>
    <row r="121" s="43" customFormat="1" ht="12.75"/>
    <row r="122" s="43" customFormat="1" ht="12.75"/>
    <row r="123" s="43" customFormat="1" ht="12.75"/>
    <row r="124" s="43" customFormat="1" ht="12.75"/>
    <row r="125" s="43" customFormat="1" ht="12.75"/>
    <row r="126" s="43" customFormat="1" ht="12.75"/>
    <row r="127" s="43" customFormat="1" ht="12.75"/>
    <row r="128" s="43" customFormat="1" ht="12.75"/>
    <row r="129" s="43" customFormat="1" ht="12.75"/>
    <row r="130" s="43" customFormat="1" ht="12.75"/>
    <row r="131" s="43" customFormat="1" ht="12.75"/>
    <row r="132" s="43" customFormat="1" ht="12.75"/>
    <row r="133" s="43" customFormat="1" ht="12.75"/>
    <row r="134" s="43" customFormat="1" ht="12.75"/>
    <row r="135" s="43" customFormat="1" ht="12.75"/>
    <row r="136" s="43" customFormat="1" ht="12.75"/>
    <row r="137" s="43" customFormat="1" ht="12.75"/>
    <row r="138" s="43" customFormat="1" ht="12.75"/>
    <row r="139" s="43" customFormat="1" ht="12.75"/>
    <row r="140" s="43" customFormat="1" ht="12.75"/>
    <row r="141" s="43" customFormat="1" ht="12.75"/>
    <row r="142" s="43" customFormat="1" ht="12.75"/>
    <row r="143" s="43" customFormat="1" ht="12.75"/>
    <row r="144" s="43" customFormat="1" ht="12.75"/>
    <row r="145" s="43" customFormat="1" ht="12.75"/>
    <row r="146" s="43" customFormat="1" ht="12.75"/>
    <row r="147" s="43" customFormat="1" ht="12.75"/>
    <row r="148" s="43" customFormat="1" ht="12.75"/>
    <row r="149" s="43" customFormat="1" ht="12.75"/>
    <row r="150" s="43" customFormat="1" ht="12.75"/>
    <row r="151" s="43" customFormat="1" ht="12.75"/>
    <row r="152" s="43" customFormat="1" ht="12.75"/>
    <row r="153" s="43" customFormat="1" ht="12.75"/>
    <row r="154" s="43" customFormat="1" ht="12.75"/>
    <row r="155" s="43" customFormat="1" ht="12.75"/>
    <row r="156" s="43" customFormat="1" ht="12.75"/>
    <row r="157" s="43" customFormat="1" ht="12.75"/>
    <row r="158" s="43" customFormat="1" ht="12.75"/>
    <row r="159" s="43" customFormat="1" ht="12.75"/>
    <row r="160" s="43" customFormat="1" ht="12.75"/>
    <row r="161" s="43" customFormat="1" ht="12.75"/>
    <row r="162" s="43" customFormat="1" ht="12.75"/>
    <row r="163" s="43" customFormat="1" ht="12.75"/>
    <row r="164" s="43" customFormat="1" ht="12.75"/>
    <row r="165" s="43" customFormat="1" ht="12.75"/>
    <row r="166" s="43" customFormat="1" ht="12.75"/>
  </sheetData>
  <sheetProtection password="EF65" sheet="1"/>
  <mergeCells count="19">
    <mergeCell ref="A13:K13"/>
    <mergeCell ref="A14:K14"/>
    <mergeCell ref="A15:K15"/>
    <mergeCell ref="A16:K16"/>
    <mergeCell ref="M24:M30"/>
    <mergeCell ref="M1:M3"/>
    <mergeCell ref="M5:M10"/>
    <mergeCell ref="M15:M18"/>
    <mergeCell ref="M20:M22"/>
    <mergeCell ref="A31:K31"/>
    <mergeCell ref="A30:K30"/>
    <mergeCell ref="A18:K18"/>
    <mergeCell ref="A29:K29"/>
    <mergeCell ref="A23:K23"/>
    <mergeCell ref="A26:K26"/>
    <mergeCell ref="A27:K28"/>
    <mergeCell ref="A20:K21"/>
    <mergeCell ref="A19:K19"/>
    <mergeCell ref="A22:K22"/>
  </mergeCell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dimension ref="A1:BX669"/>
  <sheetViews>
    <sheetView zoomScalePageLayoutView="0" workbookViewId="0" topLeftCell="A1">
      <pane ySplit="1" topLeftCell="BM2" activePane="bottomLeft" state="frozen"/>
      <selection pane="topLeft" activeCell="A1" sqref="A1"/>
      <selection pane="bottomLeft" activeCell="B15" sqref="B15"/>
    </sheetView>
  </sheetViews>
  <sheetFormatPr defaultColWidth="9.140625" defaultRowHeight="12.75"/>
  <cols>
    <col min="1" max="1" width="2.7109375" style="381" customWidth="1"/>
    <col min="2" max="2" width="26.7109375" style="0" customWidth="1"/>
    <col min="3" max="10" width="8.7109375" style="0" customWidth="1"/>
    <col min="11" max="75" width="9.140625" style="380" customWidth="1"/>
    <col min="76" max="16384" width="9.140625" style="381" customWidth="1"/>
  </cols>
  <sheetData>
    <row r="1" spans="1:13" ht="36" customHeight="1">
      <c r="A1" s="392"/>
      <c r="B1" s="950" t="str">
        <f>+CONCATENATE("Příloha k účetní závěrce - ",'R1'!K2," - ",'R1'!E3)</f>
        <v>Příloha k účetní závěrce -    - ke dni 31. prosince 2012</v>
      </c>
      <c r="C1" s="950"/>
      <c r="D1" s="950"/>
      <c r="E1" s="950"/>
      <c r="F1" s="950"/>
      <c r="G1" s="951"/>
      <c r="H1" s="951"/>
      <c r="I1" s="951"/>
      <c r="J1" s="951"/>
      <c r="K1" s="379"/>
      <c r="L1" s="379"/>
      <c r="M1" s="379"/>
    </row>
    <row r="2" spans="1:10" ht="15" customHeight="1">
      <c r="A2" s="392"/>
      <c r="B2" s="957"/>
      <c r="C2" s="957"/>
      <c r="D2" s="957"/>
      <c r="E2" s="957"/>
      <c r="F2" s="957"/>
      <c r="G2" s="958"/>
      <c r="H2" s="958"/>
      <c r="I2" s="958"/>
      <c r="J2" s="958"/>
    </row>
    <row r="3" spans="1:10" ht="59.25" customHeight="1">
      <c r="A3" s="392"/>
      <c r="B3" s="948" t="s">
        <v>622</v>
      </c>
      <c r="C3" s="948"/>
      <c r="D3" s="948"/>
      <c r="E3" s="948"/>
      <c r="F3" s="948"/>
      <c r="G3" s="949"/>
      <c r="H3" s="949"/>
      <c r="I3" s="949"/>
      <c r="J3" s="949"/>
    </row>
    <row r="4" spans="1:10" ht="15" customHeight="1">
      <c r="A4" s="392"/>
      <c r="B4" s="1134" t="s">
        <v>510</v>
      </c>
      <c r="C4" s="1134"/>
      <c r="D4" s="1134"/>
      <c r="E4" s="1136">
        <f>+ZAV!E16</f>
        <v>40909</v>
      </c>
      <c r="F4" s="1137"/>
      <c r="G4" s="255" t="s">
        <v>512</v>
      </c>
      <c r="H4" s="1136">
        <f>+ZAV!G16</f>
        <v>41274</v>
      </c>
      <c r="I4" s="585"/>
      <c r="J4" s="312"/>
    </row>
    <row r="5" spans="1:10" ht="15" customHeight="1">
      <c r="A5" s="392"/>
      <c r="B5" s="1135" t="s">
        <v>511</v>
      </c>
      <c r="C5" s="1135"/>
      <c r="D5" s="1135"/>
      <c r="E5" s="1138">
        <f>+ZAV!E17</f>
        <v>40544</v>
      </c>
      <c r="F5" s="1139"/>
      <c r="G5" s="256" t="s">
        <v>512</v>
      </c>
      <c r="H5" s="1138">
        <f>+ZAV!G17</f>
        <v>40908</v>
      </c>
      <c r="I5" s="1140"/>
      <c r="J5" s="256"/>
    </row>
    <row r="6" spans="1:10" ht="15" customHeight="1">
      <c r="A6" s="392"/>
      <c r="B6" s="822"/>
      <c r="C6" s="822"/>
      <c r="D6" s="822"/>
      <c r="E6" s="822"/>
      <c r="F6" s="822"/>
      <c r="G6" s="822"/>
      <c r="H6" s="822"/>
      <c r="I6" s="822"/>
      <c r="J6" s="822"/>
    </row>
    <row r="7" spans="1:10" ht="15" customHeight="1">
      <c r="A7" s="392"/>
      <c r="B7" s="952" t="s">
        <v>654</v>
      </c>
      <c r="C7" s="952"/>
      <c r="D7" s="952"/>
      <c r="E7" s="952"/>
      <c r="F7" s="952"/>
      <c r="G7" s="953"/>
      <c r="H7" s="953"/>
      <c r="I7" s="953"/>
      <c r="J7" s="953"/>
    </row>
    <row r="8" spans="1:10" ht="15" customHeight="1">
      <c r="A8" s="392"/>
      <c r="B8" s="822"/>
      <c r="C8" s="822"/>
      <c r="D8" s="822"/>
      <c r="E8" s="822"/>
      <c r="F8" s="822"/>
      <c r="G8" s="822"/>
      <c r="H8" s="822"/>
      <c r="I8" s="822"/>
      <c r="J8" s="822"/>
    </row>
    <row r="9" spans="1:10" ht="15" customHeight="1">
      <c r="A9" s="392"/>
      <c r="B9" s="959" t="s">
        <v>623</v>
      </c>
      <c r="C9" s="959"/>
      <c r="D9" s="959"/>
      <c r="E9" s="959"/>
      <c r="F9" s="959"/>
      <c r="G9" s="959"/>
      <c r="H9" s="959"/>
      <c r="I9" s="959"/>
      <c r="J9" s="959"/>
    </row>
    <row r="10" spans="1:10" ht="15" customHeight="1">
      <c r="A10" s="392"/>
      <c r="B10" s="960"/>
      <c r="C10" s="960"/>
      <c r="D10" s="960"/>
      <c r="E10" s="960"/>
      <c r="F10" s="960"/>
      <c r="G10" s="960"/>
      <c r="H10" s="960"/>
      <c r="I10" s="960"/>
      <c r="J10" s="960"/>
    </row>
    <row r="11" spans="1:10" ht="15" customHeight="1">
      <c r="A11" s="392"/>
      <c r="B11" s="257" t="s">
        <v>523</v>
      </c>
      <c r="C11" s="959" t="str">
        <f>+ZAV!A8</f>
        <v>  </v>
      </c>
      <c r="D11" s="474"/>
      <c r="E11" s="474"/>
      <c r="F11" s="474"/>
      <c r="G11" s="474"/>
      <c r="H11" s="474"/>
      <c r="I11" s="474"/>
      <c r="J11" s="474"/>
    </row>
    <row r="12" spans="1:10" ht="15" customHeight="1">
      <c r="A12" s="392"/>
      <c r="B12" s="257" t="s">
        <v>321</v>
      </c>
      <c r="C12" s="960" t="str">
        <f>+CONCATENATE(ZAV!E8," ",ZAV!E9,", ",ZAV!E11)</f>
        <v>  , </v>
      </c>
      <c r="D12" s="474"/>
      <c r="E12" s="474"/>
      <c r="F12" s="474"/>
      <c r="G12" s="474"/>
      <c r="H12" s="474"/>
      <c r="I12" s="474"/>
      <c r="J12" s="474"/>
    </row>
    <row r="13" spans="1:10" ht="15" customHeight="1">
      <c r="A13" s="392"/>
      <c r="B13" s="257" t="s">
        <v>564</v>
      </c>
      <c r="C13" s="960">
        <f>+CONCATENATE(ZAV!D13)</f>
      </c>
      <c r="D13" s="457"/>
      <c r="E13" s="457"/>
      <c r="F13" s="457"/>
      <c r="G13" s="457"/>
      <c r="H13" s="457"/>
      <c r="I13" s="457"/>
      <c r="J13" s="457"/>
    </row>
    <row r="14" spans="1:10" ht="15" customHeight="1">
      <c r="A14" s="392"/>
      <c r="B14" s="257" t="s">
        <v>322</v>
      </c>
      <c r="C14" s="960">
        <f>+CONCATENATE(ZAV!B10)</f>
      </c>
      <c r="D14" s="457"/>
      <c r="E14" s="457"/>
      <c r="F14" s="457"/>
      <c r="G14" s="457"/>
      <c r="H14" s="457"/>
      <c r="I14" s="457"/>
      <c r="J14" s="457"/>
    </row>
    <row r="15" spans="1:10" ht="15" customHeight="1">
      <c r="A15" s="392"/>
      <c r="B15" s="257" t="s">
        <v>519</v>
      </c>
      <c r="C15" s="960" t="str">
        <f>+CONCATENATE(ZAV!B11)</f>
        <v>CZ</v>
      </c>
      <c r="D15" s="457"/>
      <c r="E15" s="457"/>
      <c r="F15" s="457"/>
      <c r="G15" s="457"/>
      <c r="H15" s="457"/>
      <c r="I15" s="457"/>
      <c r="J15" s="457"/>
    </row>
    <row r="16" spans="1:10" ht="15" customHeight="1">
      <c r="A16" s="392"/>
      <c r="B16" s="960"/>
      <c r="C16" s="960"/>
      <c r="D16" s="960"/>
      <c r="E16" s="960"/>
      <c r="F16" s="960"/>
      <c r="G16" s="960"/>
      <c r="H16" s="960"/>
      <c r="I16" s="960"/>
      <c r="J16" s="960"/>
    </row>
    <row r="17" spans="1:10" ht="15" customHeight="1">
      <c r="A17" s="392"/>
      <c r="B17" s="257" t="s">
        <v>565</v>
      </c>
      <c r="C17" s="962">
        <f>+CONCATENATE(ZAV!D14)</f>
      </c>
      <c r="D17" s="963"/>
      <c r="E17" s="963"/>
      <c r="F17" s="963"/>
      <c r="G17" s="963"/>
      <c r="H17" s="963"/>
      <c r="I17" s="963"/>
      <c r="J17" s="963"/>
    </row>
    <row r="18" spans="1:10" ht="15" customHeight="1">
      <c r="A18" s="392"/>
      <c r="B18" s="258" t="s">
        <v>566</v>
      </c>
      <c r="C18" s="964"/>
      <c r="D18" s="965"/>
      <c r="E18" s="965"/>
      <c r="F18" s="965"/>
      <c r="G18" s="965"/>
      <c r="H18" s="965"/>
      <c r="I18" s="965"/>
      <c r="J18" s="965"/>
    </row>
    <row r="19" spans="1:10" ht="15" customHeight="1">
      <c r="A19" s="392"/>
      <c r="B19" s="961"/>
      <c r="C19" s="961"/>
      <c r="D19" s="961"/>
      <c r="E19" s="961"/>
      <c r="F19" s="961"/>
      <c r="G19" s="961"/>
      <c r="H19" s="961"/>
      <c r="I19" s="961"/>
      <c r="J19" s="961"/>
    </row>
    <row r="20" spans="1:10" ht="15" customHeight="1" thickBot="1">
      <c r="A20" s="392"/>
      <c r="B20" s="970" t="s">
        <v>567</v>
      </c>
      <c r="C20" s="970"/>
      <c r="D20" s="971"/>
      <c r="E20" s="971"/>
      <c r="F20" s="971"/>
      <c r="G20" s="971"/>
      <c r="H20" s="971"/>
      <c r="I20" s="971"/>
      <c r="J20" s="971"/>
    </row>
    <row r="21" spans="1:10" ht="28.5" customHeight="1">
      <c r="A21" s="392"/>
      <c r="B21" s="967" t="s">
        <v>568</v>
      </c>
      <c r="C21" s="1141" t="s">
        <v>569</v>
      </c>
      <c r="D21" s="1142"/>
      <c r="E21" s="1142"/>
      <c r="F21" s="1143"/>
      <c r="G21" s="955" t="s">
        <v>570</v>
      </c>
      <c r="H21" s="966"/>
      <c r="I21" s="955" t="s">
        <v>571</v>
      </c>
      <c r="J21" s="956"/>
    </row>
    <row r="22" spans="1:10" ht="15" customHeight="1" thickBot="1">
      <c r="A22" s="392"/>
      <c r="B22" s="968"/>
      <c r="C22" s="1144"/>
      <c r="D22" s="1145"/>
      <c r="E22" s="1145"/>
      <c r="F22" s="1146"/>
      <c r="G22" s="259" t="s">
        <v>572</v>
      </c>
      <c r="H22" s="259" t="s">
        <v>573</v>
      </c>
      <c r="I22" s="259" t="s">
        <v>572</v>
      </c>
      <c r="J22" s="260" t="s">
        <v>573</v>
      </c>
    </row>
    <row r="23" spans="1:10" ht="15" customHeight="1" thickTop="1">
      <c r="A23" s="392"/>
      <c r="B23" s="261"/>
      <c r="C23" s="1085"/>
      <c r="D23" s="1086"/>
      <c r="E23" s="1086"/>
      <c r="F23" s="1087"/>
      <c r="G23" s="262">
        <v>0</v>
      </c>
      <c r="H23" s="263">
        <v>0</v>
      </c>
      <c r="I23" s="262">
        <v>0</v>
      </c>
      <c r="J23" s="264">
        <v>0</v>
      </c>
    </row>
    <row r="24" spans="1:10" ht="15" customHeight="1">
      <c r="A24" s="393"/>
      <c r="B24" s="265"/>
      <c r="C24" s="1088"/>
      <c r="D24" s="1089"/>
      <c r="E24" s="1089"/>
      <c r="F24" s="1090"/>
      <c r="G24" s="266">
        <v>0</v>
      </c>
      <c r="H24" s="267">
        <v>0</v>
      </c>
      <c r="I24" s="266">
        <v>0</v>
      </c>
      <c r="J24" s="268">
        <v>0</v>
      </c>
    </row>
    <row r="25" spans="1:10" ht="15" customHeight="1">
      <c r="A25" s="393"/>
      <c r="B25" s="265"/>
      <c r="C25" s="1088"/>
      <c r="D25" s="1089"/>
      <c r="E25" s="1089"/>
      <c r="F25" s="1090"/>
      <c r="G25" s="266">
        <v>0</v>
      </c>
      <c r="H25" s="267">
        <v>0</v>
      </c>
      <c r="I25" s="266">
        <v>0</v>
      </c>
      <c r="J25" s="268">
        <v>0</v>
      </c>
    </row>
    <row r="26" spans="1:10" ht="15" customHeight="1">
      <c r="A26" s="393"/>
      <c r="B26" s="265"/>
      <c r="C26" s="1088"/>
      <c r="D26" s="1089"/>
      <c r="E26" s="1089"/>
      <c r="F26" s="1090"/>
      <c r="G26" s="266">
        <v>0</v>
      </c>
      <c r="H26" s="267">
        <v>0</v>
      </c>
      <c r="I26" s="266">
        <v>0</v>
      </c>
      <c r="J26" s="268">
        <v>0</v>
      </c>
    </row>
    <row r="27" spans="1:10" ht="15" customHeight="1" thickBot="1">
      <c r="A27" s="392"/>
      <c r="B27" s="269"/>
      <c r="C27" s="1091"/>
      <c r="D27" s="1092"/>
      <c r="E27" s="1092"/>
      <c r="F27" s="1093"/>
      <c r="G27" s="270">
        <v>0</v>
      </c>
      <c r="H27" s="271">
        <v>0</v>
      </c>
      <c r="I27" s="270">
        <v>0</v>
      </c>
      <c r="J27" s="272">
        <v>0</v>
      </c>
    </row>
    <row r="28" spans="1:10" ht="15" customHeight="1">
      <c r="A28" s="392"/>
      <c r="B28" s="969"/>
      <c r="C28" s="969"/>
      <c r="D28" s="969"/>
      <c r="E28" s="969"/>
      <c r="F28" s="969"/>
      <c r="G28" s="969"/>
      <c r="H28" s="969"/>
      <c r="I28" s="969"/>
      <c r="J28" s="969"/>
    </row>
    <row r="29" spans="1:10" ht="15" customHeight="1" thickBot="1">
      <c r="A29" s="392"/>
      <c r="B29" s="972" t="s">
        <v>650</v>
      </c>
      <c r="C29" s="972"/>
      <c r="D29" s="973"/>
      <c r="E29" s="973"/>
      <c r="F29" s="973"/>
      <c r="G29" s="973"/>
      <c r="H29" s="973"/>
      <c r="I29" s="973"/>
      <c r="J29" s="973"/>
    </row>
    <row r="30" spans="1:14" ht="15" customHeight="1" thickBot="1">
      <c r="A30" s="392"/>
      <c r="B30" s="974" t="s">
        <v>576</v>
      </c>
      <c r="C30" s="975"/>
      <c r="D30" s="976"/>
      <c r="E30" s="976"/>
      <c r="F30" s="976"/>
      <c r="G30" s="976"/>
      <c r="H30" s="976"/>
      <c r="I30" s="993" t="s">
        <v>575</v>
      </c>
      <c r="J30" s="994"/>
      <c r="K30" s="382"/>
      <c r="L30" s="382"/>
      <c r="M30" s="382"/>
      <c r="N30" s="382"/>
    </row>
    <row r="31" spans="1:14" ht="15" customHeight="1" thickTop="1">
      <c r="A31" s="392"/>
      <c r="B31" s="995" t="s">
        <v>577</v>
      </c>
      <c r="C31" s="996"/>
      <c r="D31" s="997"/>
      <c r="E31" s="997"/>
      <c r="F31" s="997"/>
      <c r="G31" s="997"/>
      <c r="H31" s="997"/>
      <c r="I31" s="998"/>
      <c r="J31" s="999"/>
      <c r="K31" s="382"/>
      <c r="L31" s="382"/>
      <c r="M31" s="382"/>
      <c r="N31" s="382"/>
    </row>
    <row r="32" spans="1:14" ht="15" customHeight="1">
      <c r="A32" s="393"/>
      <c r="B32" s="1000"/>
      <c r="C32" s="1001"/>
      <c r="D32" s="1002"/>
      <c r="E32" s="1002"/>
      <c r="F32" s="1002"/>
      <c r="G32" s="1002"/>
      <c r="H32" s="1002"/>
      <c r="I32" s="1003"/>
      <c r="J32" s="1004"/>
      <c r="K32" s="382"/>
      <c r="L32" s="382"/>
      <c r="M32" s="382"/>
      <c r="N32" s="382"/>
    </row>
    <row r="33" spans="1:10" ht="15" customHeight="1">
      <c r="A33" s="393"/>
      <c r="B33" s="1000"/>
      <c r="C33" s="1001"/>
      <c r="D33" s="1002"/>
      <c r="E33" s="1002"/>
      <c r="F33" s="1002"/>
      <c r="G33" s="1002"/>
      <c r="H33" s="1002"/>
      <c r="I33" s="1003"/>
      <c r="J33" s="1004"/>
    </row>
    <row r="34" spans="1:10" ht="15" customHeight="1">
      <c r="A34" s="393"/>
      <c r="B34" s="1000"/>
      <c r="C34" s="1001"/>
      <c r="D34" s="1002"/>
      <c r="E34" s="1002"/>
      <c r="F34" s="1002"/>
      <c r="G34" s="1002"/>
      <c r="H34" s="1002"/>
      <c r="I34" s="1003"/>
      <c r="J34" s="1004"/>
    </row>
    <row r="35" spans="1:10" ht="15" customHeight="1" thickBot="1">
      <c r="A35" s="392"/>
      <c r="B35" s="1010"/>
      <c r="C35" s="1011"/>
      <c r="D35" s="1012"/>
      <c r="E35" s="1012"/>
      <c r="F35" s="1012"/>
      <c r="G35" s="1012"/>
      <c r="H35" s="1012"/>
      <c r="I35" s="1013"/>
      <c r="J35" s="1014"/>
    </row>
    <row r="36" spans="1:10" ht="15" customHeight="1">
      <c r="A36" s="392"/>
      <c r="B36" s="969"/>
      <c r="C36" s="969"/>
      <c r="D36" s="969"/>
      <c r="E36" s="969"/>
      <c r="F36" s="969"/>
      <c r="G36" s="969"/>
      <c r="H36" s="969"/>
      <c r="I36" s="969"/>
      <c r="J36" s="969"/>
    </row>
    <row r="37" spans="1:10" ht="15" customHeight="1">
      <c r="A37" s="392"/>
      <c r="B37" s="1015" t="s">
        <v>578</v>
      </c>
      <c r="C37" s="1015"/>
      <c r="D37" s="1016"/>
      <c r="E37" s="1016"/>
      <c r="F37" s="1016"/>
      <c r="G37" s="1016"/>
      <c r="H37" s="1016"/>
      <c r="I37" s="1016"/>
      <c r="J37" s="1016"/>
    </row>
    <row r="38" spans="1:75" s="384" customFormat="1" ht="42" customHeight="1">
      <c r="A38" s="392"/>
      <c r="B38" s="1005" t="s">
        <v>711</v>
      </c>
      <c r="C38" s="1005"/>
      <c r="D38" s="1006"/>
      <c r="E38" s="1006"/>
      <c r="F38" s="1006"/>
      <c r="G38" s="1006"/>
      <c r="H38" s="1006"/>
      <c r="I38" s="1006"/>
      <c r="J38" s="1006"/>
      <c r="K38" s="383"/>
      <c r="L38" s="383"/>
      <c r="M38" s="383"/>
      <c r="N38" s="383"/>
      <c r="O38" s="383"/>
      <c r="P38" s="383"/>
      <c r="Q38" s="383"/>
      <c r="R38" s="383"/>
      <c r="S38" s="383"/>
      <c r="T38" s="383"/>
      <c r="U38" s="383"/>
      <c r="V38" s="383"/>
      <c r="W38" s="383"/>
      <c r="X38" s="383"/>
      <c r="Y38" s="383"/>
      <c r="Z38" s="383"/>
      <c r="AA38" s="383"/>
      <c r="AB38" s="383"/>
      <c r="AC38" s="383"/>
      <c r="AD38" s="383"/>
      <c r="AE38" s="383"/>
      <c r="AF38" s="383"/>
      <c r="AG38" s="383"/>
      <c r="AH38" s="383"/>
      <c r="AI38" s="383"/>
      <c r="AJ38" s="383"/>
      <c r="AK38" s="383"/>
      <c r="AL38" s="383"/>
      <c r="AM38" s="383"/>
      <c r="AN38" s="383"/>
      <c r="AO38" s="383"/>
      <c r="AP38" s="383"/>
      <c r="AQ38" s="383"/>
      <c r="AR38" s="383"/>
      <c r="AS38" s="383"/>
      <c r="AT38" s="383"/>
      <c r="AU38" s="383"/>
      <c r="AV38" s="383"/>
      <c r="AW38" s="383"/>
      <c r="AX38" s="383"/>
      <c r="AY38" s="383"/>
      <c r="AZ38" s="383"/>
      <c r="BA38" s="383"/>
      <c r="BB38" s="383"/>
      <c r="BC38" s="383"/>
      <c r="BD38" s="383"/>
      <c r="BE38" s="383"/>
      <c r="BF38" s="383"/>
      <c r="BG38" s="383"/>
      <c r="BH38" s="383"/>
      <c r="BI38" s="383"/>
      <c r="BJ38" s="383"/>
      <c r="BK38" s="383"/>
      <c r="BL38" s="383"/>
      <c r="BM38" s="383"/>
      <c r="BN38" s="383"/>
      <c r="BO38" s="383"/>
      <c r="BP38" s="383"/>
      <c r="BQ38" s="383"/>
      <c r="BR38" s="383"/>
      <c r="BS38" s="383"/>
      <c r="BT38" s="383"/>
      <c r="BU38" s="383"/>
      <c r="BV38" s="383"/>
      <c r="BW38" s="383"/>
    </row>
    <row r="39" spans="1:10" ht="15" customHeight="1">
      <c r="A39" s="392"/>
      <c r="B39" s="1007"/>
      <c r="C39" s="1007"/>
      <c r="D39" s="1007"/>
      <c r="E39" s="1007"/>
      <c r="F39" s="1007"/>
      <c r="G39" s="1007"/>
      <c r="H39" s="1007"/>
      <c r="I39" s="1007"/>
      <c r="J39" s="1007"/>
    </row>
    <row r="40" spans="1:10" ht="15" customHeight="1" thickBot="1">
      <c r="A40" s="392"/>
      <c r="B40" s="972" t="s">
        <v>579</v>
      </c>
      <c r="C40" s="972"/>
      <c r="D40" s="973"/>
      <c r="E40" s="973"/>
      <c r="F40" s="973"/>
      <c r="G40" s="973"/>
      <c r="H40" s="973"/>
      <c r="I40" s="973"/>
      <c r="J40" s="973"/>
    </row>
    <row r="41" spans="1:10" ht="15" customHeight="1" thickBot="1">
      <c r="A41" s="392"/>
      <c r="B41" s="980" t="s">
        <v>580</v>
      </c>
      <c r="C41" s="1008"/>
      <c r="D41" s="981"/>
      <c r="E41" s="981"/>
      <c r="F41" s="981"/>
      <c r="G41" s="981" t="s">
        <v>537</v>
      </c>
      <c r="H41" s="981"/>
      <c r="I41" s="981"/>
      <c r="J41" s="1009"/>
    </row>
    <row r="42" spans="1:10" ht="15" customHeight="1" thickTop="1">
      <c r="A42" s="392"/>
      <c r="B42" s="1017"/>
      <c r="C42" s="1018"/>
      <c r="D42" s="905"/>
      <c r="E42" s="905"/>
      <c r="F42" s="905"/>
      <c r="G42" s="1019"/>
      <c r="H42" s="1019"/>
      <c r="I42" s="1019"/>
      <c r="J42" s="1020"/>
    </row>
    <row r="43" spans="1:10" ht="15" customHeight="1">
      <c r="A43" s="393"/>
      <c r="B43" s="1023"/>
      <c r="C43" s="1024"/>
      <c r="D43" s="1025"/>
      <c r="E43" s="1025"/>
      <c r="F43" s="1025"/>
      <c r="G43" s="1021"/>
      <c r="H43" s="1021"/>
      <c r="I43" s="1021"/>
      <c r="J43" s="1022"/>
    </row>
    <row r="44" spans="1:10" ht="15" customHeight="1">
      <c r="A44" s="393"/>
      <c r="B44" s="1023"/>
      <c r="C44" s="1024"/>
      <c r="D44" s="1025"/>
      <c r="E44" s="1025"/>
      <c r="F44" s="1025"/>
      <c r="G44" s="1021"/>
      <c r="H44" s="1021"/>
      <c r="I44" s="1021"/>
      <c r="J44" s="1022"/>
    </row>
    <row r="45" spans="1:10" ht="15" customHeight="1">
      <c r="A45" s="393"/>
      <c r="B45" s="1023"/>
      <c r="C45" s="1024"/>
      <c r="D45" s="1025"/>
      <c r="E45" s="1025"/>
      <c r="F45" s="1025"/>
      <c r="G45" s="1021"/>
      <c r="H45" s="1021"/>
      <c r="I45" s="1021"/>
      <c r="J45" s="1022"/>
    </row>
    <row r="46" spans="1:10" ht="15" customHeight="1">
      <c r="A46" s="393"/>
      <c r="B46" s="1023"/>
      <c r="C46" s="1024"/>
      <c r="D46" s="1025"/>
      <c r="E46" s="1025"/>
      <c r="F46" s="1025"/>
      <c r="G46" s="1021"/>
      <c r="H46" s="1021"/>
      <c r="I46" s="1021"/>
      <c r="J46" s="1022"/>
    </row>
    <row r="47" spans="1:10" ht="15" customHeight="1" thickBot="1">
      <c r="A47" s="392"/>
      <c r="B47" s="1055"/>
      <c r="C47" s="1056"/>
      <c r="D47" s="1057"/>
      <c r="E47" s="1057"/>
      <c r="F47" s="1057"/>
      <c r="G47" s="1058"/>
      <c r="H47" s="1058"/>
      <c r="I47" s="1058"/>
      <c r="J47" s="1059"/>
    </row>
    <row r="48" spans="1:10" ht="15" customHeight="1">
      <c r="A48" s="392"/>
      <c r="B48" s="1007"/>
      <c r="C48" s="1007"/>
      <c r="D48" s="1007"/>
      <c r="E48" s="1007"/>
      <c r="F48" s="1007"/>
      <c r="G48" s="1007"/>
      <c r="H48" s="1007"/>
      <c r="I48" s="1007"/>
      <c r="J48" s="1007"/>
    </row>
    <row r="49" spans="1:10" ht="33" customHeight="1">
      <c r="A49" s="392"/>
      <c r="B49" s="925" t="s">
        <v>730</v>
      </c>
      <c r="C49" s="925"/>
      <c r="D49" s="925"/>
      <c r="E49" s="925"/>
      <c r="F49" s="925"/>
      <c r="G49" s="925"/>
      <c r="H49" s="925"/>
      <c r="I49" s="925"/>
      <c r="J49" s="925"/>
    </row>
    <row r="50" spans="1:10" ht="15" customHeight="1">
      <c r="A50" s="392"/>
      <c r="B50" s="1007"/>
      <c r="C50" s="1007"/>
      <c r="D50" s="1007"/>
      <c r="E50" s="1007"/>
      <c r="F50" s="1007"/>
      <c r="G50" s="1007"/>
      <c r="H50" s="1007"/>
      <c r="I50" s="1007"/>
      <c r="J50" s="1007"/>
    </row>
    <row r="51" spans="1:10" ht="15" customHeight="1" thickBot="1">
      <c r="A51" s="392"/>
      <c r="B51" s="972" t="s">
        <v>581</v>
      </c>
      <c r="C51" s="972"/>
      <c r="D51" s="973"/>
      <c r="E51" s="973"/>
      <c r="F51" s="973"/>
      <c r="G51" s="973"/>
      <c r="H51" s="973"/>
      <c r="I51" s="973"/>
      <c r="J51" s="973"/>
    </row>
    <row r="52" spans="1:10" ht="51" customHeight="1" thickBot="1">
      <c r="A52" s="392"/>
      <c r="B52" s="277" t="s">
        <v>731</v>
      </c>
      <c r="C52" s="1026" t="s">
        <v>732</v>
      </c>
      <c r="D52" s="1027"/>
      <c r="E52" s="1027"/>
      <c r="F52" s="1027"/>
      <c r="G52" s="1028"/>
      <c r="H52" s="285" t="s">
        <v>582</v>
      </c>
      <c r="I52" s="249" t="s">
        <v>583</v>
      </c>
      <c r="J52" s="250" t="s">
        <v>584</v>
      </c>
    </row>
    <row r="53" spans="1:10" ht="15" customHeight="1" thickTop="1">
      <c r="A53" s="392"/>
      <c r="B53" s="274"/>
      <c r="C53" s="1029"/>
      <c r="D53" s="1030"/>
      <c r="E53" s="1030"/>
      <c r="F53" s="1030"/>
      <c r="G53" s="1031"/>
      <c r="H53" s="278">
        <v>0</v>
      </c>
      <c r="I53" s="279">
        <v>0</v>
      </c>
      <c r="J53" s="280">
        <v>0</v>
      </c>
    </row>
    <row r="54" spans="1:10" ht="15" customHeight="1">
      <c r="A54" s="393"/>
      <c r="B54" s="275"/>
      <c r="C54" s="1032"/>
      <c r="D54" s="1033"/>
      <c r="E54" s="1033"/>
      <c r="F54" s="1033"/>
      <c r="G54" s="1034"/>
      <c r="H54" s="267">
        <v>0</v>
      </c>
      <c r="I54" s="281">
        <v>0</v>
      </c>
      <c r="J54" s="282">
        <v>0</v>
      </c>
    </row>
    <row r="55" spans="1:10" ht="15" customHeight="1">
      <c r="A55" s="393"/>
      <c r="B55" s="275"/>
      <c r="C55" s="1032"/>
      <c r="D55" s="1033"/>
      <c r="E55" s="1033"/>
      <c r="F55" s="1033"/>
      <c r="G55" s="1034"/>
      <c r="H55" s="267">
        <v>0</v>
      </c>
      <c r="I55" s="281">
        <v>0</v>
      </c>
      <c r="J55" s="282">
        <v>0</v>
      </c>
    </row>
    <row r="56" spans="1:10" ht="15" customHeight="1">
      <c r="A56" s="393"/>
      <c r="B56" s="275"/>
      <c r="C56" s="1032"/>
      <c r="D56" s="1033"/>
      <c r="E56" s="1033"/>
      <c r="F56" s="1033"/>
      <c r="G56" s="1034"/>
      <c r="H56" s="267">
        <v>0</v>
      </c>
      <c r="I56" s="281">
        <v>0</v>
      </c>
      <c r="J56" s="282">
        <v>0</v>
      </c>
    </row>
    <row r="57" spans="1:10" ht="15" customHeight="1" thickBot="1">
      <c r="A57" s="392"/>
      <c r="B57" s="276"/>
      <c r="C57" s="1035"/>
      <c r="D57" s="1036"/>
      <c r="E57" s="1036"/>
      <c r="F57" s="1036"/>
      <c r="G57" s="1037"/>
      <c r="H57" s="271">
        <v>0</v>
      </c>
      <c r="I57" s="283">
        <v>0</v>
      </c>
      <c r="J57" s="284">
        <v>0</v>
      </c>
    </row>
    <row r="58" spans="1:10" ht="15" customHeight="1">
      <c r="A58" s="392"/>
      <c r="B58" s="1007"/>
      <c r="C58" s="1007"/>
      <c r="D58" s="1007"/>
      <c r="E58" s="1007"/>
      <c r="F58" s="1007"/>
      <c r="G58" s="1007"/>
      <c r="H58" s="1007"/>
      <c r="I58" s="1007"/>
      <c r="J58" s="1007"/>
    </row>
    <row r="59" spans="1:10" ht="28.5" customHeight="1" thickBot="1">
      <c r="A59" s="392"/>
      <c r="B59" s="1053" t="s">
        <v>585</v>
      </c>
      <c r="C59" s="1053"/>
      <c r="D59" s="1054"/>
      <c r="E59" s="1054"/>
      <c r="F59" s="1054"/>
      <c r="G59" s="1054"/>
      <c r="H59" s="1054"/>
      <c r="I59" s="1054"/>
      <c r="J59" s="1054"/>
    </row>
    <row r="60" spans="1:10" ht="28.5" customHeight="1" thickBot="1">
      <c r="A60" s="392"/>
      <c r="B60" s="277" t="s">
        <v>731</v>
      </c>
      <c r="C60" s="1026" t="s">
        <v>732</v>
      </c>
      <c r="D60" s="1027"/>
      <c r="E60" s="1027"/>
      <c r="F60" s="1027"/>
      <c r="G60" s="1028"/>
      <c r="H60" s="1038" t="s">
        <v>733</v>
      </c>
      <c r="I60" s="1039"/>
      <c r="J60" s="1040"/>
    </row>
    <row r="61" spans="1:10" ht="15" customHeight="1" thickTop="1">
      <c r="A61" s="392"/>
      <c r="B61" s="286"/>
      <c r="C61" s="1029"/>
      <c r="D61" s="1030"/>
      <c r="E61" s="1030"/>
      <c r="F61" s="1030"/>
      <c r="G61" s="1031"/>
      <c r="H61" s="1041"/>
      <c r="I61" s="904"/>
      <c r="J61" s="1042"/>
    </row>
    <row r="62" spans="1:10" ht="15" customHeight="1">
      <c r="A62" s="393"/>
      <c r="B62" s="287"/>
      <c r="C62" s="1032"/>
      <c r="D62" s="1033"/>
      <c r="E62" s="1033"/>
      <c r="F62" s="1033"/>
      <c r="G62" s="1034"/>
      <c r="H62" s="1043"/>
      <c r="I62" s="1044"/>
      <c r="J62" s="1045"/>
    </row>
    <row r="63" spans="1:10" ht="15" customHeight="1" thickBot="1">
      <c r="A63" s="392"/>
      <c r="B63" s="288"/>
      <c r="C63" s="1035"/>
      <c r="D63" s="1036"/>
      <c r="E63" s="1036"/>
      <c r="F63" s="1036"/>
      <c r="G63" s="1037"/>
      <c r="H63" s="1046"/>
      <c r="I63" s="1047"/>
      <c r="J63" s="1048"/>
    </row>
    <row r="64" spans="1:10" ht="15" customHeight="1">
      <c r="A64" s="392"/>
      <c r="B64" s="1007"/>
      <c r="C64" s="1007"/>
      <c r="D64" s="1007"/>
      <c r="E64" s="1007"/>
      <c r="F64" s="1007"/>
      <c r="G64" s="1007"/>
      <c r="H64" s="1007"/>
      <c r="I64" s="1007"/>
      <c r="J64" s="1007"/>
    </row>
    <row r="65" spans="1:10" ht="28.5" customHeight="1">
      <c r="A65" s="392"/>
      <c r="B65" s="1068" t="s">
        <v>734</v>
      </c>
      <c r="C65" s="1068"/>
      <c r="D65" s="1069"/>
      <c r="E65" s="1069"/>
      <c r="F65" s="1069"/>
      <c r="G65" s="1069"/>
      <c r="H65" s="1069"/>
      <c r="I65" s="1069"/>
      <c r="J65" s="1069"/>
    </row>
    <row r="66" spans="1:10" ht="42" customHeight="1">
      <c r="A66" s="392"/>
      <c r="B66" s="1070" t="s">
        <v>712</v>
      </c>
      <c r="C66" s="1070"/>
      <c r="D66" s="1071"/>
      <c r="E66" s="1071"/>
      <c r="F66" s="1071"/>
      <c r="G66" s="1071"/>
      <c r="H66" s="1071"/>
      <c r="I66" s="1071"/>
      <c r="J66" s="1071"/>
    </row>
    <row r="67" spans="1:10" ht="15" customHeight="1">
      <c r="A67" s="392"/>
      <c r="B67" s="1007"/>
      <c r="C67" s="1007"/>
      <c r="D67" s="1007"/>
      <c r="E67" s="1007"/>
      <c r="F67" s="1007"/>
      <c r="G67" s="1007"/>
      <c r="H67" s="1007"/>
      <c r="I67" s="1007"/>
      <c r="J67" s="1007"/>
    </row>
    <row r="68" spans="1:10" ht="15" customHeight="1" thickBot="1">
      <c r="A68" s="392"/>
      <c r="B68" s="925" t="s">
        <v>624</v>
      </c>
      <c r="C68" s="925"/>
      <c r="D68" s="925"/>
      <c r="E68" s="925"/>
      <c r="F68" s="925"/>
      <c r="G68" s="925"/>
      <c r="H68" s="925"/>
      <c r="I68" s="925"/>
      <c r="J68" s="925"/>
    </row>
    <row r="69" spans="1:12" ht="25.5" customHeight="1">
      <c r="A69" s="392"/>
      <c r="B69" s="853" t="s">
        <v>594</v>
      </c>
      <c r="C69" s="862"/>
      <c r="D69" s="1073"/>
      <c r="E69" s="1074"/>
      <c r="F69" s="1074"/>
      <c r="G69" s="859" t="s">
        <v>589</v>
      </c>
      <c r="H69" s="1072"/>
      <c r="I69" s="862" t="s">
        <v>586</v>
      </c>
      <c r="J69" s="954"/>
      <c r="K69" s="382"/>
      <c r="L69" s="382"/>
    </row>
    <row r="70" spans="1:12" ht="42.75" customHeight="1" thickBot="1">
      <c r="A70" s="392"/>
      <c r="B70" s="856"/>
      <c r="C70" s="1075"/>
      <c r="D70" s="1076"/>
      <c r="E70" s="858"/>
      <c r="F70" s="858"/>
      <c r="G70" s="251" t="s">
        <v>326</v>
      </c>
      <c r="H70" s="252" t="s">
        <v>571</v>
      </c>
      <c r="I70" s="251" t="s">
        <v>326</v>
      </c>
      <c r="J70" s="253" t="s">
        <v>571</v>
      </c>
      <c r="K70" s="382"/>
      <c r="L70" s="382"/>
    </row>
    <row r="71" spans="1:12" ht="15" customHeight="1" thickTop="1">
      <c r="A71" s="392"/>
      <c r="B71" s="1060" t="s">
        <v>587</v>
      </c>
      <c r="C71" s="1061"/>
      <c r="D71" s="1062"/>
      <c r="E71" s="1063"/>
      <c r="F71" s="1063"/>
      <c r="G71" s="289">
        <v>0</v>
      </c>
      <c r="H71" s="290">
        <v>0</v>
      </c>
      <c r="I71" s="291">
        <v>0</v>
      </c>
      <c r="J71" s="292">
        <v>0</v>
      </c>
      <c r="K71" s="382"/>
      <c r="L71" s="382"/>
    </row>
    <row r="72" spans="1:12" ht="15" customHeight="1">
      <c r="A72" s="392"/>
      <c r="B72" s="1064" t="s">
        <v>253</v>
      </c>
      <c r="C72" s="1065"/>
      <c r="D72" s="1066"/>
      <c r="E72" s="1067"/>
      <c r="F72" s="1067"/>
      <c r="G72" s="293">
        <f>+'V1'!K26</f>
        <v>0</v>
      </c>
      <c r="H72" s="294">
        <f>+'V1'!L26</f>
        <v>0</v>
      </c>
      <c r="I72" s="295">
        <v>0</v>
      </c>
      <c r="J72" s="296">
        <v>0</v>
      </c>
      <c r="K72" s="382"/>
      <c r="L72" s="382"/>
    </row>
    <row r="73" spans="1:12" ht="15" customHeight="1">
      <c r="A73" s="392"/>
      <c r="B73" s="1064" t="s">
        <v>590</v>
      </c>
      <c r="C73" s="1065"/>
      <c r="D73" s="1066"/>
      <c r="E73" s="1067"/>
      <c r="F73" s="1067"/>
      <c r="G73" s="293">
        <f>+'V1'!K27</f>
        <v>0</v>
      </c>
      <c r="H73" s="294">
        <f>+'V1'!L27</f>
        <v>0</v>
      </c>
      <c r="I73" s="295">
        <v>0</v>
      </c>
      <c r="J73" s="296">
        <v>0</v>
      </c>
      <c r="K73" s="382"/>
      <c r="L73" s="382"/>
    </row>
    <row r="74" spans="1:12" ht="15" customHeight="1">
      <c r="A74" s="392"/>
      <c r="B74" s="1064" t="s">
        <v>428</v>
      </c>
      <c r="C74" s="1065"/>
      <c r="D74" s="1066"/>
      <c r="E74" s="1067"/>
      <c r="F74" s="1067"/>
      <c r="G74" s="293">
        <f>+'V1'!K28</f>
        <v>0</v>
      </c>
      <c r="H74" s="294">
        <f>+'V1'!L28</f>
        <v>0</v>
      </c>
      <c r="I74" s="295">
        <v>0</v>
      </c>
      <c r="J74" s="296">
        <v>0</v>
      </c>
      <c r="K74" s="382"/>
      <c r="L74" s="382"/>
    </row>
    <row r="75" spans="1:12" ht="15" customHeight="1" thickBot="1">
      <c r="A75" s="392"/>
      <c r="B75" s="1077" t="s">
        <v>255</v>
      </c>
      <c r="C75" s="1078"/>
      <c r="D75" s="1079"/>
      <c r="E75" s="1080"/>
      <c r="F75" s="1080"/>
      <c r="G75" s="297">
        <f>+'V1'!K29</f>
        <v>0</v>
      </c>
      <c r="H75" s="298">
        <f>+'V1'!L29</f>
        <v>0</v>
      </c>
      <c r="I75" s="299">
        <v>0</v>
      </c>
      <c r="J75" s="300">
        <v>0</v>
      </c>
      <c r="K75" s="382"/>
      <c r="L75" s="382"/>
    </row>
    <row r="76" spans="1:12" ht="15" customHeight="1" thickBot="1" thickTop="1">
      <c r="A76" s="392"/>
      <c r="B76" s="1081" t="s">
        <v>588</v>
      </c>
      <c r="C76" s="1082"/>
      <c r="D76" s="1083"/>
      <c r="E76" s="1084"/>
      <c r="F76" s="1084"/>
      <c r="G76" s="301">
        <f>+SUM(G72:G75)</f>
        <v>0</v>
      </c>
      <c r="H76" s="302">
        <f>+SUM(H72:H75)</f>
        <v>0</v>
      </c>
      <c r="I76" s="303">
        <f>+SUM(I72:I75)</f>
        <v>0</v>
      </c>
      <c r="J76" s="304">
        <f>+SUM(J72:J75)</f>
        <v>0</v>
      </c>
      <c r="K76" s="382"/>
      <c r="L76" s="382"/>
    </row>
    <row r="77" spans="1:10" ht="15" customHeight="1" thickBot="1">
      <c r="A77" s="392"/>
      <c r="B77" s="1007"/>
      <c r="C77" s="1007"/>
      <c r="D77" s="1007"/>
      <c r="E77" s="1007"/>
      <c r="F77" s="1007"/>
      <c r="G77" s="1007"/>
      <c r="H77" s="1007"/>
      <c r="I77" s="1007"/>
      <c r="J77" s="1007"/>
    </row>
    <row r="78" spans="1:10" ht="42" customHeight="1">
      <c r="A78" s="392"/>
      <c r="B78" s="853" t="s">
        <v>595</v>
      </c>
      <c r="C78" s="862"/>
      <c r="D78" s="1073"/>
      <c r="E78" s="1074"/>
      <c r="F78" s="1074"/>
      <c r="G78" s="859" t="s">
        <v>591</v>
      </c>
      <c r="H78" s="1072"/>
      <c r="I78" s="862" t="s">
        <v>592</v>
      </c>
      <c r="J78" s="954"/>
    </row>
    <row r="79" spans="1:10" ht="42" customHeight="1" thickBot="1">
      <c r="A79" s="392"/>
      <c r="B79" s="856"/>
      <c r="C79" s="1075"/>
      <c r="D79" s="1076"/>
      <c r="E79" s="858"/>
      <c r="F79" s="858"/>
      <c r="G79" s="251" t="s">
        <v>326</v>
      </c>
      <c r="H79" s="252" t="s">
        <v>571</v>
      </c>
      <c r="I79" s="251" t="s">
        <v>326</v>
      </c>
      <c r="J79" s="253" t="s">
        <v>571</v>
      </c>
    </row>
    <row r="80" spans="1:10" ht="15" customHeight="1" thickTop="1">
      <c r="A80" s="392"/>
      <c r="B80" s="1060" t="s">
        <v>593</v>
      </c>
      <c r="C80" s="1061"/>
      <c r="D80" s="1062"/>
      <c r="E80" s="1063"/>
      <c r="F80" s="1063"/>
      <c r="G80" s="289">
        <v>0</v>
      </c>
      <c r="H80" s="290">
        <v>0</v>
      </c>
      <c r="I80" s="291">
        <v>0</v>
      </c>
      <c r="J80" s="292">
        <v>0</v>
      </c>
    </row>
    <row r="81" spans="1:10" ht="15" customHeight="1">
      <c r="A81" s="392"/>
      <c r="B81" s="1064" t="s">
        <v>253</v>
      </c>
      <c r="C81" s="1065"/>
      <c r="D81" s="1066"/>
      <c r="E81" s="1067"/>
      <c r="F81" s="1067"/>
      <c r="G81" s="293">
        <v>0</v>
      </c>
      <c r="H81" s="294">
        <v>0</v>
      </c>
      <c r="I81" s="295">
        <v>0</v>
      </c>
      <c r="J81" s="296">
        <v>0</v>
      </c>
    </row>
    <row r="82" spans="1:10" ht="15" customHeight="1">
      <c r="A82" s="392"/>
      <c r="B82" s="1064" t="s">
        <v>590</v>
      </c>
      <c r="C82" s="1065"/>
      <c r="D82" s="1066"/>
      <c r="E82" s="1067"/>
      <c r="F82" s="1067"/>
      <c r="G82" s="293">
        <v>0</v>
      </c>
      <c r="H82" s="294">
        <v>0</v>
      </c>
      <c r="I82" s="295">
        <v>0</v>
      </c>
      <c r="J82" s="296">
        <v>0</v>
      </c>
    </row>
    <row r="83" spans="1:10" ht="15" customHeight="1">
      <c r="A83" s="392"/>
      <c r="B83" s="1064" t="s">
        <v>428</v>
      </c>
      <c r="C83" s="1065"/>
      <c r="D83" s="1066"/>
      <c r="E83" s="1067"/>
      <c r="F83" s="1067"/>
      <c r="G83" s="293">
        <v>0</v>
      </c>
      <c r="H83" s="294">
        <v>0</v>
      </c>
      <c r="I83" s="295">
        <v>0</v>
      </c>
      <c r="J83" s="296">
        <v>0</v>
      </c>
    </row>
    <row r="84" spans="1:10" ht="15" customHeight="1" thickBot="1">
      <c r="A84" s="392"/>
      <c r="B84" s="1077" t="s">
        <v>255</v>
      </c>
      <c r="C84" s="1078"/>
      <c r="D84" s="1079"/>
      <c r="E84" s="1080"/>
      <c r="F84" s="1080"/>
      <c r="G84" s="297">
        <v>0</v>
      </c>
      <c r="H84" s="298">
        <v>0</v>
      </c>
      <c r="I84" s="299">
        <v>0</v>
      </c>
      <c r="J84" s="300">
        <v>0</v>
      </c>
    </row>
    <row r="85" spans="1:10" ht="15" customHeight="1" thickBot="1" thickTop="1">
      <c r="A85" s="392"/>
      <c r="B85" s="1081" t="s">
        <v>588</v>
      </c>
      <c r="C85" s="1082"/>
      <c r="D85" s="1083"/>
      <c r="E85" s="1084"/>
      <c r="F85" s="1084"/>
      <c r="G85" s="301">
        <f>+SUM(G81:G84)</f>
        <v>0</v>
      </c>
      <c r="H85" s="302">
        <f>+SUM(H81:H84)</f>
        <v>0</v>
      </c>
      <c r="I85" s="303">
        <f>+SUM(I81:I84)</f>
        <v>0</v>
      </c>
      <c r="J85" s="304">
        <f>+SUM(J81:J84)</f>
        <v>0</v>
      </c>
    </row>
    <row r="86" spans="1:10" ht="15" customHeight="1">
      <c r="A86" s="392"/>
      <c r="B86" s="1007"/>
      <c r="C86" s="1007"/>
      <c r="D86" s="1007"/>
      <c r="E86" s="1007"/>
      <c r="F86" s="1007"/>
      <c r="G86" s="1007"/>
      <c r="H86" s="1007"/>
      <c r="I86" s="1007"/>
      <c r="J86" s="1007"/>
    </row>
    <row r="87" spans="1:10" ht="15" customHeight="1">
      <c r="A87" s="392"/>
      <c r="B87" s="925" t="s">
        <v>625</v>
      </c>
      <c r="C87" s="925"/>
      <c r="D87" s="925"/>
      <c r="E87" s="925"/>
      <c r="F87" s="925"/>
      <c r="G87" s="925"/>
      <c r="H87" s="925"/>
      <c r="I87" s="925"/>
      <c r="J87" s="925"/>
    </row>
    <row r="88" spans="1:10" ht="15" customHeight="1">
      <c r="A88" s="392"/>
      <c r="B88" s="1007"/>
      <c r="C88" s="1007"/>
      <c r="D88" s="1007"/>
      <c r="E88" s="1007"/>
      <c r="F88" s="1007"/>
      <c r="G88" s="1007"/>
      <c r="H88" s="1007"/>
      <c r="I88" s="1007"/>
      <c r="J88" s="1007"/>
    </row>
    <row r="89" spans="1:10" ht="15" customHeight="1" thickBot="1">
      <c r="A89" s="392"/>
      <c r="B89" s="1094" t="s">
        <v>626</v>
      </c>
      <c r="C89" s="1094"/>
      <c r="D89" s="1094"/>
      <c r="E89" s="1094"/>
      <c r="F89" s="1094"/>
      <c r="G89" s="1094"/>
      <c r="H89" s="1094"/>
      <c r="I89" s="1094"/>
      <c r="J89" s="1094"/>
    </row>
    <row r="90" spans="1:10" ht="15" customHeight="1">
      <c r="A90" s="392"/>
      <c r="B90" s="853" t="s">
        <v>596</v>
      </c>
      <c r="C90" s="854"/>
      <c r="D90" s="855"/>
      <c r="E90" s="859" t="s">
        <v>601</v>
      </c>
      <c r="F90" s="1072"/>
      <c r="G90" s="862" t="s">
        <v>597</v>
      </c>
      <c r="H90" s="1095"/>
      <c r="I90" s="859" t="s">
        <v>602</v>
      </c>
      <c r="J90" s="954"/>
    </row>
    <row r="91" spans="1:10" ht="39" customHeight="1" thickBot="1">
      <c r="A91" s="392"/>
      <c r="B91" s="856"/>
      <c r="C91" s="857"/>
      <c r="D91" s="858"/>
      <c r="E91" s="251" t="s">
        <v>326</v>
      </c>
      <c r="F91" s="252" t="s">
        <v>571</v>
      </c>
      <c r="G91" s="251" t="s">
        <v>326</v>
      </c>
      <c r="H91" s="254" t="s">
        <v>571</v>
      </c>
      <c r="I91" s="251" t="s">
        <v>326</v>
      </c>
      <c r="J91" s="253" t="s">
        <v>571</v>
      </c>
    </row>
    <row r="92" spans="1:10" ht="15" customHeight="1" thickTop="1">
      <c r="A92" s="392"/>
      <c r="B92" s="1060" t="s">
        <v>598</v>
      </c>
      <c r="C92" s="1098"/>
      <c r="D92" s="1063"/>
      <c r="E92" s="289">
        <v>0</v>
      </c>
      <c r="F92" s="290">
        <v>0</v>
      </c>
      <c r="G92" s="291">
        <v>0</v>
      </c>
      <c r="H92" s="394">
        <v>0</v>
      </c>
      <c r="I92" s="289">
        <v>0</v>
      </c>
      <c r="J92" s="292">
        <v>0</v>
      </c>
    </row>
    <row r="93" spans="1:10" ht="15" customHeight="1">
      <c r="A93" s="392"/>
      <c r="B93" s="1064" t="s">
        <v>605</v>
      </c>
      <c r="C93" s="1097"/>
      <c r="D93" s="1067"/>
      <c r="E93" s="293">
        <v>0</v>
      </c>
      <c r="F93" s="294">
        <v>0</v>
      </c>
      <c r="G93" s="295">
        <v>0</v>
      </c>
      <c r="H93" s="395">
        <v>0</v>
      </c>
      <c r="I93" s="293">
        <v>0</v>
      </c>
      <c r="J93" s="296">
        <v>0</v>
      </c>
    </row>
    <row r="94" spans="1:11" ht="15" customHeight="1">
      <c r="A94" s="392"/>
      <c r="B94" s="1064" t="s">
        <v>599</v>
      </c>
      <c r="C94" s="1097"/>
      <c r="D94" s="1067"/>
      <c r="E94" s="293">
        <v>0</v>
      </c>
      <c r="F94" s="294">
        <v>0</v>
      </c>
      <c r="G94" s="295">
        <v>0</v>
      </c>
      <c r="H94" s="395">
        <v>0</v>
      </c>
      <c r="I94" s="293">
        <v>0</v>
      </c>
      <c r="J94" s="296">
        <v>0</v>
      </c>
      <c r="K94" s="385"/>
    </row>
    <row r="95" spans="1:11" ht="15" customHeight="1">
      <c r="A95" s="392"/>
      <c r="B95" s="1064" t="s">
        <v>604</v>
      </c>
      <c r="C95" s="1097"/>
      <c r="D95" s="1067"/>
      <c r="E95" s="293">
        <v>0</v>
      </c>
      <c r="F95" s="294">
        <v>0</v>
      </c>
      <c r="G95" s="295">
        <v>0</v>
      </c>
      <c r="H95" s="395">
        <v>0</v>
      </c>
      <c r="I95" s="293">
        <v>0</v>
      </c>
      <c r="J95" s="296">
        <v>0</v>
      </c>
      <c r="K95" s="385"/>
    </row>
    <row r="96" spans="1:11" ht="15" customHeight="1">
      <c r="A96" s="392"/>
      <c r="B96" s="1064" t="s">
        <v>603</v>
      </c>
      <c r="C96" s="1097"/>
      <c r="D96" s="1067"/>
      <c r="E96" s="293">
        <v>0</v>
      </c>
      <c r="F96" s="294">
        <v>0</v>
      </c>
      <c r="G96" s="295">
        <v>0</v>
      </c>
      <c r="H96" s="395">
        <v>0</v>
      </c>
      <c r="I96" s="293">
        <v>0</v>
      </c>
      <c r="J96" s="296">
        <v>0</v>
      </c>
      <c r="K96" s="385"/>
    </row>
    <row r="97" spans="1:11" ht="15" customHeight="1" thickBot="1">
      <c r="A97" s="392"/>
      <c r="B97" s="1077" t="s">
        <v>600</v>
      </c>
      <c r="C97" s="1096"/>
      <c r="D97" s="1080"/>
      <c r="E97" s="297">
        <v>0</v>
      </c>
      <c r="F97" s="298">
        <v>0</v>
      </c>
      <c r="G97" s="299">
        <v>0</v>
      </c>
      <c r="H97" s="396">
        <v>0</v>
      </c>
      <c r="I97" s="297">
        <v>0</v>
      </c>
      <c r="J97" s="300">
        <v>0</v>
      </c>
      <c r="K97" s="385"/>
    </row>
    <row r="98" spans="1:11" ht="15" customHeight="1" thickBot="1" thickTop="1">
      <c r="A98" s="392"/>
      <c r="B98" s="845" t="s">
        <v>393</v>
      </c>
      <c r="C98" s="846"/>
      <c r="D98" s="847"/>
      <c r="E98" s="308">
        <f aca="true" t="shared" si="0" ref="E98:J98">+SUM(E92:E97)</f>
        <v>0</v>
      </c>
      <c r="F98" s="309">
        <f t="shared" si="0"/>
        <v>0</v>
      </c>
      <c r="G98" s="303">
        <f t="shared" si="0"/>
        <v>0</v>
      </c>
      <c r="H98" s="310">
        <f t="shared" si="0"/>
        <v>0</v>
      </c>
      <c r="I98" s="308">
        <f t="shared" si="0"/>
        <v>0</v>
      </c>
      <c r="J98" s="304">
        <f t="shared" si="0"/>
        <v>0</v>
      </c>
      <c r="K98" s="385"/>
    </row>
    <row r="99" spans="1:10" ht="15" customHeight="1">
      <c r="A99" s="392"/>
      <c r="B99" s="1007"/>
      <c r="C99" s="1007"/>
      <c r="D99" s="1007"/>
      <c r="E99" s="1007"/>
      <c r="F99" s="1007"/>
      <c r="G99" s="1007"/>
      <c r="H99" s="1007"/>
      <c r="I99" s="1007"/>
      <c r="J99" s="1007"/>
    </row>
    <row r="100" spans="1:10" ht="15" customHeight="1" thickBot="1">
      <c r="A100" s="392"/>
      <c r="B100" s="1094" t="s">
        <v>737</v>
      </c>
      <c r="C100" s="1094"/>
      <c r="D100" s="1094"/>
      <c r="E100" s="1094"/>
      <c r="F100" s="1094"/>
      <c r="G100" s="1094"/>
      <c r="H100" s="1094"/>
      <c r="I100" s="1094"/>
      <c r="J100" s="1094"/>
    </row>
    <row r="101" spans="1:10" ht="15" customHeight="1">
      <c r="A101" s="392"/>
      <c r="B101" s="853" t="s">
        <v>596</v>
      </c>
      <c r="C101" s="854"/>
      <c r="D101" s="855"/>
      <c r="E101" s="859" t="s">
        <v>601</v>
      </c>
      <c r="F101" s="1072"/>
      <c r="G101" s="862" t="s">
        <v>597</v>
      </c>
      <c r="H101" s="1095"/>
      <c r="I101" s="859" t="s">
        <v>602</v>
      </c>
      <c r="J101" s="954"/>
    </row>
    <row r="102" spans="1:10" ht="39" customHeight="1" thickBot="1">
      <c r="A102" s="392"/>
      <c r="B102" s="856"/>
      <c r="C102" s="857"/>
      <c r="D102" s="858"/>
      <c r="E102" s="251" t="s">
        <v>326</v>
      </c>
      <c r="F102" s="252" t="s">
        <v>571</v>
      </c>
      <c r="G102" s="251" t="s">
        <v>326</v>
      </c>
      <c r="H102" s="254" t="s">
        <v>571</v>
      </c>
      <c r="I102" s="251" t="s">
        <v>326</v>
      </c>
      <c r="J102" s="253" t="s">
        <v>571</v>
      </c>
    </row>
    <row r="103" spans="1:10" ht="15" customHeight="1" thickTop="1">
      <c r="A103" s="392"/>
      <c r="B103" s="1060" t="s">
        <v>598</v>
      </c>
      <c r="C103" s="1098"/>
      <c r="D103" s="1063"/>
      <c r="E103" s="289">
        <v>0</v>
      </c>
      <c r="F103" s="290">
        <v>0</v>
      </c>
      <c r="G103" s="291">
        <v>0</v>
      </c>
      <c r="H103" s="394">
        <v>0</v>
      </c>
      <c r="I103" s="289">
        <v>0</v>
      </c>
      <c r="J103" s="292">
        <v>0</v>
      </c>
    </row>
    <row r="104" spans="1:10" ht="15" customHeight="1">
      <c r="A104" s="392"/>
      <c r="B104" s="1064" t="s">
        <v>605</v>
      </c>
      <c r="C104" s="1097"/>
      <c r="D104" s="1067"/>
      <c r="E104" s="293">
        <v>0</v>
      </c>
      <c r="F104" s="294">
        <v>0</v>
      </c>
      <c r="G104" s="295">
        <v>0</v>
      </c>
      <c r="H104" s="395">
        <v>0</v>
      </c>
      <c r="I104" s="293">
        <v>0</v>
      </c>
      <c r="J104" s="296">
        <v>0</v>
      </c>
    </row>
    <row r="105" spans="1:10" ht="15" customHeight="1">
      <c r="A105" s="392"/>
      <c r="B105" s="1064" t="s">
        <v>599</v>
      </c>
      <c r="C105" s="1097"/>
      <c r="D105" s="1067"/>
      <c r="E105" s="293">
        <v>0</v>
      </c>
      <c r="F105" s="294">
        <v>0</v>
      </c>
      <c r="G105" s="295">
        <v>0</v>
      </c>
      <c r="H105" s="395">
        <v>0</v>
      </c>
      <c r="I105" s="293">
        <v>0</v>
      </c>
      <c r="J105" s="296">
        <v>0</v>
      </c>
    </row>
    <row r="106" spans="1:10" ht="15" customHeight="1">
      <c r="A106" s="392"/>
      <c r="B106" s="1064" t="s">
        <v>604</v>
      </c>
      <c r="C106" s="1097"/>
      <c r="D106" s="1067"/>
      <c r="E106" s="293">
        <v>0</v>
      </c>
      <c r="F106" s="294">
        <v>0</v>
      </c>
      <c r="G106" s="295">
        <v>0</v>
      </c>
      <c r="H106" s="395">
        <v>0</v>
      </c>
      <c r="I106" s="293">
        <v>0</v>
      </c>
      <c r="J106" s="296">
        <v>0</v>
      </c>
    </row>
    <row r="107" spans="1:10" ht="15" customHeight="1">
      <c r="A107" s="392"/>
      <c r="B107" s="1064" t="s">
        <v>603</v>
      </c>
      <c r="C107" s="1097"/>
      <c r="D107" s="1067"/>
      <c r="E107" s="293">
        <v>0</v>
      </c>
      <c r="F107" s="294">
        <v>0</v>
      </c>
      <c r="G107" s="295">
        <v>0</v>
      </c>
      <c r="H107" s="395">
        <v>0</v>
      </c>
      <c r="I107" s="293">
        <v>0</v>
      </c>
      <c r="J107" s="296">
        <v>0</v>
      </c>
    </row>
    <row r="108" spans="1:10" ht="15" customHeight="1" thickBot="1">
      <c r="A108" s="392"/>
      <c r="B108" s="1077" t="s">
        <v>600</v>
      </c>
      <c r="C108" s="1096"/>
      <c r="D108" s="1080"/>
      <c r="E108" s="297">
        <v>0</v>
      </c>
      <c r="F108" s="298">
        <v>0</v>
      </c>
      <c r="G108" s="299">
        <v>0</v>
      </c>
      <c r="H108" s="396">
        <v>0</v>
      </c>
      <c r="I108" s="297">
        <v>0</v>
      </c>
      <c r="J108" s="300">
        <v>0</v>
      </c>
    </row>
    <row r="109" spans="1:10" ht="15" customHeight="1" thickBot="1" thickTop="1">
      <c r="A109" s="392"/>
      <c r="B109" s="845" t="s">
        <v>393</v>
      </c>
      <c r="C109" s="846"/>
      <c r="D109" s="847"/>
      <c r="E109" s="308">
        <f aca="true" t="shared" si="1" ref="E109:J109">+SUM(E103:E108)</f>
        <v>0</v>
      </c>
      <c r="F109" s="309">
        <f t="shared" si="1"/>
        <v>0</v>
      </c>
      <c r="G109" s="303">
        <f t="shared" si="1"/>
        <v>0</v>
      </c>
      <c r="H109" s="310">
        <f t="shared" si="1"/>
        <v>0</v>
      </c>
      <c r="I109" s="308">
        <f t="shared" si="1"/>
        <v>0</v>
      </c>
      <c r="J109" s="304">
        <f t="shared" si="1"/>
        <v>0</v>
      </c>
    </row>
    <row r="110" spans="1:10" ht="15" customHeight="1">
      <c r="A110" s="392"/>
      <c r="B110" s="1007"/>
      <c r="C110" s="1007"/>
      <c r="D110" s="1007"/>
      <c r="E110" s="1007"/>
      <c r="F110" s="1007"/>
      <c r="G110" s="1007"/>
      <c r="H110" s="1007"/>
      <c r="I110" s="1007"/>
      <c r="J110" s="1007"/>
    </row>
    <row r="111" spans="1:10" ht="15" customHeight="1">
      <c r="A111" s="392"/>
      <c r="B111" s="1007"/>
      <c r="C111" s="1007"/>
      <c r="D111" s="1007"/>
      <c r="E111" s="1007"/>
      <c r="F111" s="1007"/>
      <c r="G111" s="1007"/>
      <c r="H111" s="1007"/>
      <c r="I111" s="1007"/>
      <c r="J111" s="1007"/>
    </row>
    <row r="112" spans="1:10" ht="28.5" customHeight="1">
      <c r="A112" s="392"/>
      <c r="B112" s="952" t="s">
        <v>659</v>
      </c>
      <c r="C112" s="952"/>
      <c r="D112" s="952"/>
      <c r="E112" s="952"/>
      <c r="F112" s="952"/>
      <c r="G112" s="953"/>
      <c r="H112" s="953"/>
      <c r="I112" s="953"/>
      <c r="J112" s="953"/>
    </row>
    <row r="113" spans="1:10" ht="15" customHeight="1">
      <c r="A113" s="392"/>
      <c r="B113" s="1007"/>
      <c r="C113" s="1007"/>
      <c r="D113" s="1007"/>
      <c r="E113" s="1007"/>
      <c r="F113" s="1007"/>
      <c r="G113" s="1007"/>
      <c r="H113" s="1007"/>
      <c r="I113" s="1007"/>
      <c r="J113" s="1007"/>
    </row>
    <row r="114" spans="1:10" ht="28.5" customHeight="1">
      <c r="A114" s="392"/>
      <c r="B114" s="1099" t="s">
        <v>606</v>
      </c>
      <c r="C114" s="1099"/>
      <c r="D114" s="1099"/>
      <c r="E114" s="1099"/>
      <c r="F114" s="1099"/>
      <c r="G114" s="1099"/>
      <c r="H114" s="1099"/>
      <c r="I114" s="1099"/>
      <c r="J114" s="1099"/>
    </row>
    <row r="115" spans="1:10" ht="15" customHeight="1">
      <c r="A115" s="392"/>
      <c r="B115" s="1007"/>
      <c r="C115" s="1007"/>
      <c r="D115" s="1007"/>
      <c r="E115" s="1007"/>
      <c r="F115" s="1007"/>
      <c r="G115" s="1007"/>
      <c r="H115" s="1007"/>
      <c r="I115" s="1007"/>
      <c r="J115" s="1007"/>
    </row>
    <row r="116" spans="1:10" ht="15" customHeight="1">
      <c r="A116" s="392"/>
      <c r="B116" s="925" t="s">
        <v>627</v>
      </c>
      <c r="C116" s="925"/>
      <c r="D116" s="925"/>
      <c r="E116" s="925"/>
      <c r="F116" s="925"/>
      <c r="G116" s="925"/>
      <c r="H116" s="925"/>
      <c r="I116" s="925"/>
      <c r="J116" s="925"/>
    </row>
    <row r="117" spans="1:10" ht="15" customHeight="1">
      <c r="A117" s="392"/>
      <c r="B117" s="1007"/>
      <c r="C117" s="1007"/>
      <c r="D117" s="1007"/>
      <c r="E117" s="1007"/>
      <c r="F117" s="1007"/>
      <c r="G117" s="1007"/>
      <c r="H117" s="1007"/>
      <c r="I117" s="1007"/>
      <c r="J117" s="1007"/>
    </row>
    <row r="118" spans="1:10" ht="15" customHeight="1">
      <c r="A118" s="392"/>
      <c r="B118" s="1101" t="s">
        <v>607</v>
      </c>
      <c r="C118" s="1101"/>
      <c r="D118" s="1101"/>
      <c r="E118" s="1101"/>
      <c r="F118" s="1101"/>
      <c r="G118" s="1101"/>
      <c r="H118" s="1101"/>
      <c r="I118" s="1101"/>
      <c r="J118" s="1101"/>
    </row>
    <row r="119" spans="1:10" ht="15" customHeight="1">
      <c r="A119" s="392"/>
      <c r="B119" s="1007"/>
      <c r="C119" s="1007"/>
      <c r="D119" s="1007"/>
      <c r="E119" s="1007"/>
      <c r="F119" s="1007"/>
      <c r="G119" s="1007"/>
      <c r="H119" s="1007"/>
      <c r="I119" s="1007"/>
      <c r="J119" s="1007"/>
    </row>
    <row r="120" spans="1:10" ht="15" customHeight="1">
      <c r="A120" s="392"/>
      <c r="B120" s="1100" t="s">
        <v>610</v>
      </c>
      <c r="C120" s="1100"/>
      <c r="D120" s="1100"/>
      <c r="E120" s="1100"/>
      <c r="F120" s="1100"/>
      <c r="G120" s="1100"/>
      <c r="H120" s="1100"/>
      <c r="I120" s="1100"/>
      <c r="J120" s="1100"/>
    </row>
    <row r="121" spans="1:10" ht="15" customHeight="1">
      <c r="A121" s="393"/>
      <c r="B121" s="809" t="s">
        <v>608</v>
      </c>
      <c r="C121" s="809"/>
      <c r="D121" s="809"/>
      <c r="E121" s="809"/>
      <c r="F121" s="809"/>
      <c r="G121" s="809"/>
      <c r="H121" s="809"/>
      <c r="I121" s="809"/>
      <c r="J121" s="809"/>
    </row>
    <row r="122" spans="1:10" ht="15" customHeight="1">
      <c r="A122" s="393"/>
      <c r="B122" s="809" t="s">
        <v>609</v>
      </c>
      <c r="C122" s="809"/>
      <c r="D122" s="809"/>
      <c r="E122" s="809"/>
      <c r="F122" s="809"/>
      <c r="G122" s="809"/>
      <c r="H122" s="809"/>
      <c r="I122" s="809"/>
      <c r="J122" s="809"/>
    </row>
    <row r="123" spans="1:10" ht="15" customHeight="1">
      <c r="A123" s="393"/>
      <c r="B123" s="809" t="s">
        <v>651</v>
      </c>
      <c r="C123" s="809"/>
      <c r="D123" s="809"/>
      <c r="E123" s="809"/>
      <c r="F123" s="809"/>
      <c r="G123" s="809"/>
      <c r="H123" s="809"/>
      <c r="I123" s="809"/>
      <c r="J123" s="809"/>
    </row>
    <row r="124" spans="1:10" ht="15" customHeight="1">
      <c r="A124" s="392"/>
      <c r="B124" s="969"/>
      <c r="C124" s="969"/>
      <c r="D124" s="969"/>
      <c r="E124" s="969"/>
      <c r="F124" s="969"/>
      <c r="G124" s="969"/>
      <c r="H124" s="969"/>
      <c r="I124" s="969"/>
      <c r="J124" s="969"/>
    </row>
    <row r="125" spans="1:10" ht="15" customHeight="1">
      <c r="A125" s="392"/>
      <c r="B125" s="1100" t="s">
        <v>612</v>
      </c>
      <c r="C125" s="1100"/>
      <c r="D125" s="1100"/>
      <c r="E125" s="1100"/>
      <c r="F125" s="1100"/>
      <c r="G125" s="1100"/>
      <c r="H125" s="1100"/>
      <c r="I125" s="1100"/>
      <c r="J125" s="1100"/>
    </row>
    <row r="126" spans="1:10" ht="15" customHeight="1">
      <c r="A126" s="393"/>
      <c r="B126" s="809" t="s">
        <v>713</v>
      </c>
      <c r="C126" s="809"/>
      <c r="D126" s="809"/>
      <c r="E126" s="809"/>
      <c r="F126" s="809"/>
      <c r="G126" s="809"/>
      <c r="H126" s="809"/>
      <c r="I126" s="809"/>
      <c r="J126" s="809"/>
    </row>
    <row r="127" spans="1:10" ht="15" customHeight="1">
      <c r="A127" s="393"/>
      <c r="B127" s="809" t="s">
        <v>714</v>
      </c>
      <c r="C127" s="809"/>
      <c r="D127" s="809"/>
      <c r="E127" s="809"/>
      <c r="F127" s="809"/>
      <c r="G127" s="809"/>
      <c r="H127" s="809"/>
      <c r="I127" s="809"/>
      <c r="J127" s="809"/>
    </row>
    <row r="128" spans="1:10" ht="15" customHeight="1">
      <c r="A128" s="393"/>
      <c r="B128" s="809" t="s">
        <v>715</v>
      </c>
      <c r="C128" s="809"/>
      <c r="D128" s="809"/>
      <c r="E128" s="809"/>
      <c r="F128" s="809"/>
      <c r="G128" s="809"/>
      <c r="H128" s="809"/>
      <c r="I128" s="809"/>
      <c r="J128" s="809"/>
    </row>
    <row r="129" spans="1:10" ht="15" customHeight="1">
      <c r="A129" s="393"/>
      <c r="B129" s="809" t="s">
        <v>716</v>
      </c>
      <c r="C129" s="809"/>
      <c r="D129" s="809"/>
      <c r="E129" s="809"/>
      <c r="F129" s="809"/>
      <c r="G129" s="809"/>
      <c r="H129" s="809"/>
      <c r="I129" s="809"/>
      <c r="J129" s="809"/>
    </row>
    <row r="130" spans="1:10" ht="15" customHeight="1">
      <c r="A130" s="393"/>
      <c r="B130" s="809" t="s">
        <v>651</v>
      </c>
      <c r="C130" s="809"/>
      <c r="D130" s="809"/>
      <c r="E130" s="809"/>
      <c r="F130" s="809"/>
      <c r="G130" s="809"/>
      <c r="H130" s="809"/>
      <c r="I130" s="809"/>
      <c r="J130" s="809"/>
    </row>
    <row r="131" spans="1:10" ht="15" customHeight="1">
      <c r="A131" s="392"/>
      <c r="B131" s="969"/>
      <c r="C131" s="969"/>
      <c r="D131" s="969"/>
      <c r="E131" s="969"/>
      <c r="F131" s="969"/>
      <c r="G131" s="969"/>
      <c r="H131" s="969"/>
      <c r="I131" s="969"/>
      <c r="J131" s="969"/>
    </row>
    <row r="132" spans="1:10" ht="15" customHeight="1">
      <c r="A132" s="392"/>
      <c r="B132" s="1100" t="s">
        <v>611</v>
      </c>
      <c r="C132" s="1100"/>
      <c r="D132" s="1100"/>
      <c r="E132" s="1100"/>
      <c r="F132" s="1100"/>
      <c r="G132" s="1100"/>
      <c r="H132" s="1100"/>
      <c r="I132" s="1100"/>
      <c r="J132" s="1100"/>
    </row>
    <row r="133" spans="1:10" ht="15" customHeight="1">
      <c r="A133" s="393"/>
      <c r="B133" s="809" t="s">
        <v>717</v>
      </c>
      <c r="C133" s="809"/>
      <c r="D133" s="809"/>
      <c r="E133" s="809"/>
      <c r="F133" s="809"/>
      <c r="G133" s="809"/>
      <c r="H133" s="809"/>
      <c r="I133" s="809"/>
      <c r="J133" s="809"/>
    </row>
    <row r="134" spans="1:10" ht="15" customHeight="1">
      <c r="A134" s="393"/>
      <c r="B134" s="809" t="s">
        <v>718</v>
      </c>
      <c r="C134" s="809"/>
      <c r="D134" s="809"/>
      <c r="E134" s="809"/>
      <c r="F134" s="809"/>
      <c r="G134" s="809"/>
      <c r="H134" s="809"/>
      <c r="I134" s="809"/>
      <c r="J134" s="809"/>
    </row>
    <row r="135" spans="1:10" ht="15" customHeight="1">
      <c r="A135" s="393"/>
      <c r="B135" s="809" t="s">
        <v>651</v>
      </c>
      <c r="C135" s="809"/>
      <c r="D135" s="809"/>
      <c r="E135" s="809"/>
      <c r="F135" s="809"/>
      <c r="G135" s="809"/>
      <c r="H135" s="809"/>
      <c r="I135" s="809"/>
      <c r="J135" s="809"/>
    </row>
    <row r="136" spans="1:10" ht="15" customHeight="1">
      <c r="A136" s="392"/>
      <c r="B136" s="969"/>
      <c r="C136" s="969"/>
      <c r="D136" s="969"/>
      <c r="E136" s="969"/>
      <c r="F136" s="969"/>
      <c r="G136" s="969"/>
      <c r="H136" s="969"/>
      <c r="I136" s="969"/>
      <c r="J136" s="969"/>
    </row>
    <row r="137" spans="1:10" ht="15" customHeight="1">
      <c r="A137" s="392"/>
      <c r="B137" s="1100" t="s">
        <v>613</v>
      </c>
      <c r="C137" s="1100"/>
      <c r="D137" s="1100"/>
      <c r="E137" s="1100"/>
      <c r="F137" s="1100"/>
      <c r="G137" s="1100"/>
      <c r="H137" s="1100"/>
      <c r="I137" s="1100"/>
      <c r="J137" s="1100"/>
    </row>
    <row r="138" spans="1:10" ht="15" customHeight="1">
      <c r="A138" s="393"/>
      <c r="B138" s="809" t="s">
        <v>614</v>
      </c>
      <c r="C138" s="809"/>
      <c r="D138" s="809"/>
      <c r="E138" s="809"/>
      <c r="F138" s="809"/>
      <c r="G138" s="809"/>
      <c r="H138" s="809"/>
      <c r="I138" s="809"/>
      <c r="J138" s="809"/>
    </row>
    <row r="139" spans="1:10" ht="28.5" customHeight="1">
      <c r="A139" s="393"/>
      <c r="B139" s="809" t="s">
        <v>615</v>
      </c>
      <c r="C139" s="809"/>
      <c r="D139" s="809"/>
      <c r="E139" s="809"/>
      <c r="F139" s="809"/>
      <c r="G139" s="809"/>
      <c r="H139" s="809"/>
      <c r="I139" s="809"/>
      <c r="J139" s="809"/>
    </row>
    <row r="140" spans="1:10" ht="15" customHeight="1">
      <c r="A140" s="393"/>
      <c r="B140" s="809" t="s">
        <v>651</v>
      </c>
      <c r="C140" s="809"/>
      <c r="D140" s="809"/>
      <c r="E140" s="809"/>
      <c r="F140" s="809"/>
      <c r="G140" s="809"/>
      <c r="H140" s="809"/>
      <c r="I140" s="809"/>
      <c r="J140" s="809"/>
    </row>
    <row r="141" spans="1:10" ht="15" customHeight="1">
      <c r="A141" s="392"/>
      <c r="B141" s="1007"/>
      <c r="C141" s="1007"/>
      <c r="D141" s="1007"/>
      <c r="E141" s="1007"/>
      <c r="F141" s="1007"/>
      <c r="G141" s="1007"/>
      <c r="H141" s="1007"/>
      <c r="I141" s="1007"/>
      <c r="J141" s="1007"/>
    </row>
    <row r="142" spans="1:10" ht="15" customHeight="1">
      <c r="A142" s="392"/>
      <c r="B142" s="1102" t="s">
        <v>619</v>
      </c>
      <c r="C142" s="1102"/>
      <c r="D142" s="1102"/>
      <c r="E142" s="1102"/>
      <c r="F142" s="1102"/>
      <c r="G142" s="1102"/>
      <c r="H142" s="1102"/>
      <c r="I142" s="1102"/>
      <c r="J142" s="1102"/>
    </row>
    <row r="143" spans="1:10" ht="15" customHeight="1">
      <c r="A143" s="392"/>
      <c r="B143" s="1007"/>
      <c r="C143" s="1007"/>
      <c r="D143" s="1007"/>
      <c r="E143" s="1007"/>
      <c r="F143" s="1007"/>
      <c r="G143" s="1007"/>
      <c r="H143" s="1007"/>
      <c r="I143" s="1007"/>
      <c r="J143" s="1007"/>
    </row>
    <row r="144" spans="1:10" ht="15" customHeight="1">
      <c r="A144" s="392"/>
      <c r="B144" s="1100" t="s">
        <v>616</v>
      </c>
      <c r="C144" s="1100"/>
      <c r="D144" s="1100"/>
      <c r="E144" s="1100"/>
      <c r="F144" s="1100"/>
      <c r="G144" s="1100"/>
      <c r="H144" s="1100"/>
      <c r="I144" s="1100"/>
      <c r="J144" s="1100"/>
    </row>
    <row r="145" spans="1:10" ht="15" customHeight="1">
      <c r="A145" s="393"/>
      <c r="B145" s="809" t="s">
        <v>617</v>
      </c>
      <c r="C145" s="809"/>
      <c r="D145" s="809"/>
      <c r="E145" s="809"/>
      <c r="F145" s="809"/>
      <c r="G145" s="809"/>
      <c r="H145" s="809"/>
      <c r="I145" s="809"/>
      <c r="J145" s="809"/>
    </row>
    <row r="146" spans="1:10" ht="15" customHeight="1">
      <c r="A146" s="393"/>
      <c r="B146" s="809" t="s">
        <v>618</v>
      </c>
      <c r="C146" s="809"/>
      <c r="D146" s="809"/>
      <c r="E146" s="809"/>
      <c r="F146" s="809"/>
      <c r="G146" s="809"/>
      <c r="H146" s="809"/>
      <c r="I146" s="809"/>
      <c r="J146" s="809"/>
    </row>
    <row r="147" spans="1:10" ht="15" customHeight="1">
      <c r="A147" s="393"/>
      <c r="B147" s="809" t="s">
        <v>651</v>
      </c>
      <c r="C147" s="809"/>
      <c r="D147" s="809"/>
      <c r="E147" s="809"/>
      <c r="F147" s="809"/>
      <c r="G147" s="809"/>
      <c r="H147" s="809"/>
      <c r="I147" s="809"/>
      <c r="J147" s="809"/>
    </row>
    <row r="148" spans="1:10" ht="15" customHeight="1">
      <c r="A148" s="392"/>
      <c r="B148" s="969"/>
      <c r="C148" s="969"/>
      <c r="D148" s="969"/>
      <c r="E148" s="969"/>
      <c r="F148" s="969"/>
      <c r="G148" s="969"/>
      <c r="H148" s="969"/>
      <c r="I148" s="969"/>
      <c r="J148" s="969"/>
    </row>
    <row r="149" spans="1:10" ht="15" customHeight="1">
      <c r="A149" s="392"/>
      <c r="B149" s="1102" t="s">
        <v>620</v>
      </c>
      <c r="C149" s="1102"/>
      <c r="D149" s="1102"/>
      <c r="E149" s="1102"/>
      <c r="F149" s="1102"/>
      <c r="G149" s="1102"/>
      <c r="H149" s="1102"/>
      <c r="I149" s="1102"/>
      <c r="J149" s="1102"/>
    </row>
    <row r="150" spans="1:10" ht="15" customHeight="1">
      <c r="A150" s="392"/>
      <c r="B150" s="1007"/>
      <c r="C150" s="1007"/>
      <c r="D150" s="1007"/>
      <c r="E150" s="1007"/>
      <c r="F150" s="1007"/>
      <c r="G150" s="1007"/>
      <c r="H150" s="1007"/>
      <c r="I150" s="1007"/>
      <c r="J150" s="1007"/>
    </row>
    <row r="151" spans="1:10" ht="15" customHeight="1">
      <c r="A151" s="392"/>
      <c r="B151" s="1100" t="s">
        <v>621</v>
      </c>
      <c r="C151" s="1100"/>
      <c r="D151" s="1100"/>
      <c r="E151" s="1100"/>
      <c r="F151" s="1100"/>
      <c r="G151" s="1100"/>
      <c r="H151" s="1100"/>
      <c r="I151" s="1100"/>
      <c r="J151" s="1100"/>
    </row>
    <row r="152" spans="1:10" ht="15" customHeight="1">
      <c r="A152" s="392"/>
      <c r="B152" s="1103" t="s">
        <v>61</v>
      </c>
      <c r="C152" s="1103"/>
      <c r="D152" s="1103"/>
      <c r="E152" s="1103"/>
      <c r="F152" s="1103"/>
      <c r="G152" s="1103"/>
      <c r="H152" s="1103"/>
      <c r="I152" s="1103"/>
      <c r="J152" s="1103"/>
    </row>
    <row r="153" spans="1:10" ht="15" customHeight="1">
      <c r="A153" s="393"/>
      <c r="B153" s="809" t="s">
        <v>719</v>
      </c>
      <c r="C153" s="809"/>
      <c r="D153" s="809"/>
      <c r="E153" s="809"/>
      <c r="F153" s="809"/>
      <c r="G153" s="809"/>
      <c r="H153" s="809"/>
      <c r="I153" s="809"/>
      <c r="J153" s="809"/>
    </row>
    <row r="154" spans="1:10" ht="15" customHeight="1">
      <c r="A154" s="393"/>
      <c r="B154" s="809" t="s">
        <v>720</v>
      </c>
      <c r="C154" s="809"/>
      <c r="D154" s="809"/>
      <c r="E154" s="809"/>
      <c r="F154" s="809"/>
      <c r="G154" s="809"/>
      <c r="H154" s="809"/>
      <c r="I154" s="809"/>
      <c r="J154" s="809"/>
    </row>
    <row r="155" spans="1:10" ht="15" customHeight="1">
      <c r="A155" s="393"/>
      <c r="B155" s="809" t="s">
        <v>651</v>
      </c>
      <c r="C155" s="809"/>
      <c r="D155" s="809"/>
      <c r="E155" s="809"/>
      <c r="F155" s="809"/>
      <c r="G155" s="809"/>
      <c r="H155" s="809"/>
      <c r="I155" s="809"/>
      <c r="J155" s="809"/>
    </row>
    <row r="156" spans="1:10" ht="15" customHeight="1">
      <c r="A156" s="392"/>
      <c r="B156" s="1007"/>
      <c r="C156" s="1007"/>
      <c r="D156" s="1007"/>
      <c r="E156" s="1007"/>
      <c r="F156" s="1007"/>
      <c r="G156" s="1007"/>
      <c r="H156" s="1007"/>
      <c r="I156" s="1007"/>
      <c r="J156" s="1007"/>
    </row>
    <row r="157" spans="1:10" ht="15" customHeight="1">
      <c r="A157" s="392"/>
      <c r="B157" s="1102" t="s">
        <v>63</v>
      </c>
      <c r="C157" s="1102"/>
      <c r="D157" s="1102"/>
      <c r="E157" s="1102"/>
      <c r="F157" s="1102"/>
      <c r="G157" s="1102"/>
      <c r="H157" s="1102"/>
      <c r="I157" s="1102"/>
      <c r="J157" s="1102"/>
    </row>
    <row r="158" spans="1:10" ht="15" customHeight="1">
      <c r="A158" s="392"/>
      <c r="B158" s="1007"/>
      <c r="C158" s="1007"/>
      <c r="D158" s="1007"/>
      <c r="E158" s="1007"/>
      <c r="F158" s="1007"/>
      <c r="G158" s="1007"/>
      <c r="H158" s="1007"/>
      <c r="I158" s="1007"/>
      <c r="J158" s="1007"/>
    </row>
    <row r="159" spans="1:10" ht="15" customHeight="1">
      <c r="A159" s="392"/>
      <c r="B159" s="1100" t="s">
        <v>64</v>
      </c>
      <c r="C159" s="1100"/>
      <c r="D159" s="1100"/>
      <c r="E159" s="1100"/>
      <c r="F159" s="1100"/>
      <c r="G159" s="1100"/>
      <c r="H159" s="1100"/>
      <c r="I159" s="1100"/>
      <c r="J159" s="1100"/>
    </row>
    <row r="160" spans="1:10" ht="15" customHeight="1">
      <c r="A160" s="392"/>
      <c r="B160" s="1103" t="s">
        <v>628</v>
      </c>
      <c r="C160" s="1103"/>
      <c r="D160" s="1103"/>
      <c r="E160" s="1103"/>
      <c r="F160" s="1103"/>
      <c r="G160" s="1103"/>
      <c r="H160" s="1103"/>
      <c r="I160" s="1103"/>
      <c r="J160" s="1103"/>
    </row>
    <row r="161" spans="1:10" ht="15" customHeight="1">
      <c r="A161" s="393"/>
      <c r="B161" s="809" t="s">
        <v>65</v>
      </c>
      <c r="C161" s="809"/>
      <c r="D161" s="809"/>
      <c r="E161" s="809"/>
      <c r="F161" s="809"/>
      <c r="G161" s="809"/>
      <c r="H161" s="809"/>
      <c r="I161" s="809"/>
      <c r="J161" s="809"/>
    </row>
    <row r="162" spans="1:10" ht="15" customHeight="1">
      <c r="A162" s="393"/>
      <c r="B162" s="809" t="s">
        <v>62</v>
      </c>
      <c r="C162" s="809"/>
      <c r="D162" s="809"/>
      <c r="E162" s="809"/>
      <c r="F162" s="809"/>
      <c r="G162" s="809"/>
      <c r="H162" s="809"/>
      <c r="I162" s="809"/>
      <c r="J162" s="809"/>
    </row>
    <row r="163" spans="1:10" ht="15" customHeight="1">
      <c r="A163" s="393"/>
      <c r="B163" s="809" t="s">
        <v>651</v>
      </c>
      <c r="C163" s="809"/>
      <c r="D163" s="809"/>
      <c r="E163" s="809"/>
      <c r="F163" s="809"/>
      <c r="G163" s="809"/>
      <c r="H163" s="809"/>
      <c r="I163" s="809"/>
      <c r="J163" s="809"/>
    </row>
    <row r="164" spans="1:10" ht="15" customHeight="1">
      <c r="A164" s="392"/>
      <c r="B164" s="969"/>
      <c r="C164" s="969"/>
      <c r="D164" s="969"/>
      <c r="E164" s="969"/>
      <c r="F164" s="969"/>
      <c r="G164" s="969"/>
      <c r="H164" s="969"/>
      <c r="I164" s="969"/>
      <c r="J164" s="969"/>
    </row>
    <row r="165" spans="1:10" ht="15" customHeight="1">
      <c r="A165" s="392"/>
      <c r="B165" s="1103" t="s">
        <v>629</v>
      </c>
      <c r="C165" s="1103"/>
      <c r="D165" s="1103"/>
      <c r="E165" s="1103"/>
      <c r="F165" s="1103"/>
      <c r="G165" s="1103"/>
      <c r="H165" s="1103"/>
      <c r="I165" s="1103"/>
      <c r="J165" s="1103"/>
    </row>
    <row r="166" spans="1:10" ht="15" customHeight="1">
      <c r="A166" s="393"/>
      <c r="B166" s="809" t="s">
        <v>65</v>
      </c>
      <c r="C166" s="809"/>
      <c r="D166" s="809"/>
      <c r="E166" s="809"/>
      <c r="F166" s="809"/>
      <c r="G166" s="809"/>
      <c r="H166" s="809"/>
      <c r="I166" s="809"/>
      <c r="J166" s="809"/>
    </row>
    <row r="167" spans="1:10" ht="15" customHeight="1">
      <c r="A167" s="393"/>
      <c r="B167" s="809" t="s">
        <v>62</v>
      </c>
      <c r="C167" s="809"/>
      <c r="D167" s="809"/>
      <c r="E167" s="809"/>
      <c r="F167" s="809"/>
      <c r="G167" s="809"/>
      <c r="H167" s="809"/>
      <c r="I167" s="809"/>
      <c r="J167" s="809"/>
    </row>
    <row r="168" spans="1:10" ht="15" customHeight="1">
      <c r="A168" s="393"/>
      <c r="B168" s="809" t="s">
        <v>651</v>
      </c>
      <c r="C168" s="809"/>
      <c r="D168" s="809"/>
      <c r="E168" s="809"/>
      <c r="F168" s="809"/>
      <c r="G168" s="809"/>
      <c r="H168" s="809"/>
      <c r="I168" s="809"/>
      <c r="J168" s="809"/>
    </row>
    <row r="169" spans="1:10" ht="15" customHeight="1">
      <c r="A169" s="392"/>
      <c r="B169" s="1007"/>
      <c r="C169" s="1007"/>
      <c r="D169" s="1007"/>
      <c r="E169" s="1007"/>
      <c r="F169" s="1007"/>
      <c r="G169" s="1007"/>
      <c r="H169" s="1007"/>
      <c r="I169" s="1007"/>
      <c r="J169" s="1007"/>
    </row>
    <row r="170" spans="1:10" ht="15" customHeight="1">
      <c r="A170" s="392"/>
      <c r="B170" s="1102" t="s">
        <v>66</v>
      </c>
      <c r="C170" s="1102"/>
      <c r="D170" s="1102"/>
      <c r="E170" s="1102"/>
      <c r="F170" s="1102"/>
      <c r="G170" s="1102"/>
      <c r="H170" s="1102"/>
      <c r="I170" s="1102"/>
      <c r="J170" s="1102"/>
    </row>
    <row r="171" spans="1:10" ht="15" customHeight="1">
      <c r="A171" s="392"/>
      <c r="B171" s="1007"/>
      <c r="C171" s="1007"/>
      <c r="D171" s="1007"/>
      <c r="E171" s="1007"/>
      <c r="F171" s="1007"/>
      <c r="G171" s="1007"/>
      <c r="H171" s="1007"/>
      <c r="I171" s="1007"/>
      <c r="J171" s="1007"/>
    </row>
    <row r="172" spans="1:10" ht="15" customHeight="1">
      <c r="A172" s="392"/>
      <c r="B172" s="1100" t="s">
        <v>67</v>
      </c>
      <c r="C172" s="1100"/>
      <c r="D172" s="1100"/>
      <c r="E172" s="1100"/>
      <c r="F172" s="1100"/>
      <c r="G172" s="1100"/>
      <c r="H172" s="1100"/>
      <c r="I172" s="1100"/>
      <c r="J172" s="1100"/>
    </row>
    <row r="173" spans="1:10" ht="42" customHeight="1">
      <c r="A173" s="393"/>
      <c r="B173" s="809" t="s">
        <v>630</v>
      </c>
      <c r="C173" s="809"/>
      <c r="D173" s="809"/>
      <c r="E173" s="809"/>
      <c r="F173" s="809"/>
      <c r="G173" s="809"/>
      <c r="H173" s="809"/>
      <c r="I173" s="809"/>
      <c r="J173" s="809"/>
    </row>
    <row r="174" spans="1:10" ht="28.5" customHeight="1">
      <c r="A174" s="393"/>
      <c r="B174" s="809" t="s">
        <v>631</v>
      </c>
      <c r="C174" s="809"/>
      <c r="D174" s="809"/>
      <c r="E174" s="809"/>
      <c r="F174" s="809"/>
      <c r="G174" s="809"/>
      <c r="H174" s="809"/>
      <c r="I174" s="809"/>
      <c r="J174" s="809"/>
    </row>
    <row r="175" spans="1:10" ht="15" customHeight="1">
      <c r="A175" s="393"/>
      <c r="B175" s="809" t="s">
        <v>651</v>
      </c>
      <c r="C175" s="809"/>
      <c r="D175" s="809"/>
      <c r="E175" s="809"/>
      <c r="F175" s="809"/>
      <c r="G175" s="809"/>
      <c r="H175" s="809"/>
      <c r="I175" s="809"/>
      <c r="J175" s="809"/>
    </row>
    <row r="176" spans="1:10" ht="15" customHeight="1">
      <c r="A176" s="392"/>
      <c r="B176" s="969"/>
      <c r="C176" s="969"/>
      <c r="D176" s="969"/>
      <c r="E176" s="969"/>
      <c r="F176" s="969"/>
      <c r="G176" s="969"/>
      <c r="H176" s="969"/>
      <c r="I176" s="969"/>
      <c r="J176" s="969"/>
    </row>
    <row r="177" spans="1:10" ht="15" customHeight="1">
      <c r="A177" s="392"/>
      <c r="B177" s="1100" t="s">
        <v>68</v>
      </c>
      <c r="C177" s="1100"/>
      <c r="D177" s="1100"/>
      <c r="E177" s="1100"/>
      <c r="F177" s="1100"/>
      <c r="G177" s="1100"/>
      <c r="H177" s="1100"/>
      <c r="I177" s="1100"/>
      <c r="J177" s="1100"/>
    </row>
    <row r="178" spans="1:10" ht="42" customHeight="1">
      <c r="A178" s="393"/>
      <c r="B178" s="809" t="s">
        <v>632</v>
      </c>
      <c r="C178" s="809"/>
      <c r="D178" s="809"/>
      <c r="E178" s="809"/>
      <c r="F178" s="809"/>
      <c r="G178" s="809"/>
      <c r="H178" s="809"/>
      <c r="I178" s="809"/>
      <c r="J178" s="809"/>
    </row>
    <row r="179" spans="1:10" ht="28.5" customHeight="1">
      <c r="A179" s="393"/>
      <c r="B179" s="809" t="s">
        <v>633</v>
      </c>
      <c r="C179" s="809"/>
      <c r="D179" s="809"/>
      <c r="E179" s="809"/>
      <c r="F179" s="809"/>
      <c r="G179" s="809"/>
      <c r="H179" s="809"/>
      <c r="I179" s="809"/>
      <c r="J179" s="809"/>
    </row>
    <row r="180" spans="1:10" ht="15" customHeight="1">
      <c r="A180" s="393"/>
      <c r="B180" s="809" t="s">
        <v>651</v>
      </c>
      <c r="C180" s="809"/>
      <c r="D180" s="809"/>
      <c r="E180" s="809"/>
      <c r="F180" s="809"/>
      <c r="G180" s="809"/>
      <c r="H180" s="809"/>
      <c r="I180" s="809"/>
      <c r="J180" s="809"/>
    </row>
    <row r="181" spans="1:10" ht="15" customHeight="1">
      <c r="A181" s="392"/>
      <c r="B181" s="969"/>
      <c r="C181" s="969"/>
      <c r="D181" s="969"/>
      <c r="E181" s="969"/>
      <c r="F181" s="969"/>
      <c r="G181" s="969"/>
      <c r="H181" s="969"/>
      <c r="I181" s="969"/>
      <c r="J181" s="969"/>
    </row>
    <row r="182" spans="1:10" ht="15" customHeight="1">
      <c r="A182" s="392"/>
      <c r="B182" s="1100" t="s">
        <v>69</v>
      </c>
      <c r="C182" s="1100"/>
      <c r="D182" s="1100"/>
      <c r="E182" s="1100"/>
      <c r="F182" s="1100"/>
      <c r="G182" s="1100"/>
      <c r="H182" s="1100"/>
      <c r="I182" s="1100"/>
      <c r="J182" s="1100"/>
    </row>
    <row r="183" spans="1:10" ht="15" customHeight="1">
      <c r="A183" s="393"/>
      <c r="B183" s="809" t="s">
        <v>70</v>
      </c>
      <c r="C183" s="809"/>
      <c r="D183" s="809"/>
      <c r="E183" s="809"/>
      <c r="F183" s="809"/>
      <c r="G183" s="809"/>
      <c r="H183" s="809"/>
      <c r="I183" s="809"/>
      <c r="J183" s="809"/>
    </row>
    <row r="184" spans="1:10" ht="15" customHeight="1">
      <c r="A184" s="393"/>
      <c r="B184" s="809" t="s">
        <v>71</v>
      </c>
      <c r="C184" s="809"/>
      <c r="D184" s="809"/>
      <c r="E184" s="809"/>
      <c r="F184" s="809"/>
      <c r="G184" s="809"/>
      <c r="H184" s="809"/>
      <c r="I184" s="809"/>
      <c r="J184" s="809"/>
    </row>
    <row r="185" spans="1:10" ht="15" customHeight="1">
      <c r="A185" s="393"/>
      <c r="B185" s="809" t="s">
        <v>72</v>
      </c>
      <c r="C185" s="809"/>
      <c r="D185" s="809"/>
      <c r="E185" s="809"/>
      <c r="F185" s="809"/>
      <c r="G185" s="809"/>
      <c r="H185" s="809"/>
      <c r="I185" s="809"/>
      <c r="J185" s="809"/>
    </row>
    <row r="186" spans="1:10" ht="15" customHeight="1">
      <c r="A186" s="393"/>
      <c r="B186" s="809" t="s">
        <v>651</v>
      </c>
      <c r="C186" s="809"/>
      <c r="D186" s="809"/>
      <c r="E186" s="809"/>
      <c r="F186" s="809"/>
      <c r="G186" s="809"/>
      <c r="H186" s="809"/>
      <c r="I186" s="809"/>
      <c r="J186" s="809"/>
    </row>
    <row r="187" spans="1:10" ht="15" customHeight="1">
      <c r="A187" s="392"/>
      <c r="B187" s="969"/>
      <c r="C187" s="969"/>
      <c r="D187" s="969"/>
      <c r="E187" s="969"/>
      <c r="F187" s="969"/>
      <c r="G187" s="969"/>
      <c r="H187" s="969"/>
      <c r="I187" s="969"/>
      <c r="J187" s="969"/>
    </row>
    <row r="188" spans="1:10" ht="15" customHeight="1">
      <c r="A188" s="392"/>
      <c r="B188" s="1100" t="s">
        <v>73</v>
      </c>
      <c r="C188" s="1100"/>
      <c r="D188" s="1100"/>
      <c r="E188" s="1100"/>
      <c r="F188" s="1100"/>
      <c r="G188" s="1100"/>
      <c r="H188" s="1100"/>
      <c r="I188" s="1100"/>
      <c r="J188" s="1100"/>
    </row>
    <row r="189" spans="1:10" ht="28.5" customHeight="1">
      <c r="A189" s="393"/>
      <c r="B189" s="809" t="s">
        <v>721</v>
      </c>
      <c r="C189" s="809"/>
      <c r="D189" s="809"/>
      <c r="E189" s="809"/>
      <c r="F189" s="809"/>
      <c r="G189" s="809"/>
      <c r="H189" s="809"/>
      <c r="I189" s="809"/>
      <c r="J189" s="809"/>
    </row>
    <row r="190" spans="1:10" ht="28.5" customHeight="1">
      <c r="A190" s="393"/>
      <c r="B190" s="809" t="s">
        <v>722</v>
      </c>
      <c r="C190" s="809"/>
      <c r="D190" s="809"/>
      <c r="E190" s="809"/>
      <c r="F190" s="809"/>
      <c r="G190" s="809"/>
      <c r="H190" s="809"/>
      <c r="I190" s="809"/>
      <c r="J190" s="809"/>
    </row>
    <row r="191" spans="1:10" ht="28.5" customHeight="1">
      <c r="A191" s="393"/>
      <c r="B191" s="809" t="s">
        <v>3</v>
      </c>
      <c r="C191" s="809"/>
      <c r="D191" s="809"/>
      <c r="E191" s="809"/>
      <c r="F191" s="809"/>
      <c r="G191" s="809"/>
      <c r="H191" s="809"/>
      <c r="I191" s="809"/>
      <c r="J191" s="809"/>
    </row>
    <row r="192" spans="1:10" ht="15" customHeight="1">
      <c r="A192" s="393"/>
      <c r="B192" s="809" t="s">
        <v>4</v>
      </c>
      <c r="C192" s="809"/>
      <c r="D192" s="809"/>
      <c r="E192" s="809"/>
      <c r="F192" s="809"/>
      <c r="G192" s="809"/>
      <c r="H192" s="809"/>
      <c r="I192" s="809"/>
      <c r="J192" s="809"/>
    </row>
    <row r="193" spans="1:10" ht="15" customHeight="1">
      <c r="A193" s="393"/>
      <c r="B193" s="809" t="s">
        <v>651</v>
      </c>
      <c r="C193" s="809"/>
      <c r="D193" s="809"/>
      <c r="E193" s="809"/>
      <c r="F193" s="809"/>
      <c r="G193" s="809"/>
      <c r="H193" s="809"/>
      <c r="I193" s="809"/>
      <c r="J193" s="809"/>
    </row>
    <row r="194" spans="1:10" ht="15" customHeight="1">
      <c r="A194" s="392"/>
      <c r="B194" s="1007"/>
      <c r="C194" s="1007"/>
      <c r="D194" s="1007"/>
      <c r="E194" s="1007"/>
      <c r="F194" s="1007"/>
      <c r="G194" s="1007"/>
      <c r="H194" s="1007"/>
      <c r="I194" s="1007"/>
      <c r="J194" s="1007"/>
    </row>
    <row r="195" spans="1:10" ht="15" customHeight="1">
      <c r="A195" s="392"/>
      <c r="B195" s="925" t="s">
        <v>634</v>
      </c>
      <c r="C195" s="925"/>
      <c r="D195" s="925"/>
      <c r="E195" s="925"/>
      <c r="F195" s="925"/>
      <c r="G195" s="925"/>
      <c r="H195" s="925"/>
      <c r="I195" s="925"/>
      <c r="J195" s="925"/>
    </row>
    <row r="196" spans="1:10" ht="15" customHeight="1" thickBot="1">
      <c r="A196" s="392"/>
      <c r="B196" s="1007"/>
      <c r="C196" s="1007"/>
      <c r="D196" s="1007"/>
      <c r="E196" s="1007"/>
      <c r="F196" s="1007"/>
      <c r="G196" s="1007"/>
      <c r="H196" s="1007"/>
      <c r="I196" s="1007"/>
      <c r="J196" s="1007"/>
    </row>
    <row r="197" spans="1:10" ht="15" customHeight="1">
      <c r="A197" s="392"/>
      <c r="B197" s="1110" t="s">
        <v>74</v>
      </c>
      <c r="C197" s="1111"/>
      <c r="D197" s="1112"/>
      <c r="E197" s="1112" t="s">
        <v>75</v>
      </c>
      <c r="F197" s="1112"/>
      <c r="G197" s="1112"/>
      <c r="H197" s="1112"/>
      <c r="I197" s="1112"/>
      <c r="J197" s="1116"/>
    </row>
    <row r="198" spans="1:10" ht="28.5" customHeight="1" thickBot="1">
      <c r="A198" s="392"/>
      <c r="B198" s="1113"/>
      <c r="C198" s="1114"/>
      <c r="D198" s="1115"/>
      <c r="E198" s="1108" t="s">
        <v>76</v>
      </c>
      <c r="F198" s="1108"/>
      <c r="G198" s="1108" t="s">
        <v>77</v>
      </c>
      <c r="H198" s="1108"/>
      <c r="I198" s="1108" t="s">
        <v>78</v>
      </c>
      <c r="J198" s="1109"/>
    </row>
    <row r="199" spans="1:10" ht="15" customHeight="1" thickTop="1">
      <c r="A199" s="392"/>
      <c r="B199" s="1104"/>
      <c r="C199" s="1105"/>
      <c r="D199" s="1106"/>
      <c r="E199" s="1107"/>
      <c r="F199" s="1107"/>
      <c r="G199" s="1107"/>
      <c r="H199" s="1107"/>
      <c r="I199" s="1107"/>
      <c r="J199" s="907"/>
    </row>
    <row r="200" spans="1:10" ht="15" customHeight="1">
      <c r="A200" s="393"/>
      <c r="B200" s="1117"/>
      <c r="C200" s="1118"/>
      <c r="D200" s="1119"/>
      <c r="E200" s="1120"/>
      <c r="F200" s="1120"/>
      <c r="G200" s="1120"/>
      <c r="H200" s="1120"/>
      <c r="I200" s="1120"/>
      <c r="J200" s="1121"/>
    </row>
    <row r="201" spans="1:10" ht="15" customHeight="1">
      <c r="A201" s="393"/>
      <c r="B201" s="1117"/>
      <c r="C201" s="1118"/>
      <c r="D201" s="1119"/>
      <c r="E201" s="1120"/>
      <c r="F201" s="1120"/>
      <c r="G201" s="1120"/>
      <c r="H201" s="1120"/>
      <c r="I201" s="1120"/>
      <c r="J201" s="1121"/>
    </row>
    <row r="202" spans="1:10" ht="15" customHeight="1" thickBot="1">
      <c r="A202" s="392"/>
      <c r="B202" s="1122"/>
      <c r="C202" s="1123"/>
      <c r="D202" s="1124"/>
      <c r="E202" s="1125"/>
      <c r="F202" s="1125"/>
      <c r="G202" s="1125"/>
      <c r="H202" s="1125"/>
      <c r="I202" s="1125"/>
      <c r="J202" s="1126"/>
    </row>
    <row r="203" spans="1:10" ht="15" customHeight="1">
      <c r="A203" s="392"/>
      <c r="B203" s="822"/>
      <c r="C203" s="822"/>
      <c r="D203" s="822"/>
      <c r="E203" s="822"/>
      <c r="F203" s="822"/>
      <c r="G203" s="822"/>
      <c r="H203" s="822"/>
      <c r="I203" s="822"/>
      <c r="J203" s="822"/>
    </row>
    <row r="204" spans="1:10" ht="15" customHeight="1">
      <c r="A204" s="392"/>
      <c r="B204" s="925" t="s">
        <v>655</v>
      </c>
      <c r="C204" s="925"/>
      <c r="D204" s="925"/>
      <c r="E204" s="925"/>
      <c r="F204" s="925"/>
      <c r="G204" s="925"/>
      <c r="H204" s="925"/>
      <c r="I204" s="925"/>
      <c r="J204" s="925"/>
    </row>
    <row r="205" spans="1:10" ht="15" customHeight="1">
      <c r="A205" s="392"/>
      <c r="B205" s="822"/>
      <c r="C205" s="822"/>
      <c r="D205" s="822"/>
      <c r="E205" s="822"/>
      <c r="F205" s="822"/>
      <c r="G205" s="822"/>
      <c r="H205" s="822"/>
      <c r="I205" s="822"/>
      <c r="J205" s="822"/>
    </row>
    <row r="206" spans="1:10" ht="15" customHeight="1">
      <c r="A206" s="392"/>
      <c r="B206" s="835" t="s">
        <v>656</v>
      </c>
      <c r="C206" s="835"/>
      <c r="D206" s="835"/>
      <c r="E206" s="835"/>
      <c r="F206" s="835"/>
      <c r="G206" s="835"/>
      <c r="H206" s="835"/>
      <c r="I206" s="835"/>
      <c r="J206" s="835"/>
    </row>
    <row r="207" spans="1:10" ht="15" customHeight="1">
      <c r="A207" s="392"/>
      <c r="B207" s="1128"/>
      <c r="C207" s="1128"/>
      <c r="D207" s="1128"/>
      <c r="E207" s="1128"/>
      <c r="F207" s="1128"/>
      <c r="G207" s="1128"/>
      <c r="H207" s="1128"/>
      <c r="I207" s="1128"/>
      <c r="J207" s="1128"/>
    </row>
    <row r="208" spans="1:10" ht="15" customHeight="1">
      <c r="A208" s="393"/>
      <c r="B208" s="809" t="s">
        <v>652</v>
      </c>
      <c r="C208" s="809"/>
      <c r="D208" s="809"/>
      <c r="E208" s="809"/>
      <c r="F208" s="809"/>
      <c r="G208" s="809"/>
      <c r="H208" s="809"/>
      <c r="I208" s="809"/>
      <c r="J208" s="809"/>
    </row>
    <row r="209" spans="1:10" ht="15" customHeight="1" thickBot="1">
      <c r="A209" s="392"/>
      <c r="B209" s="822"/>
      <c r="C209" s="822"/>
      <c r="D209" s="822"/>
      <c r="E209" s="822"/>
      <c r="F209" s="822"/>
      <c r="G209" s="822"/>
      <c r="H209" s="822"/>
      <c r="I209" s="822"/>
      <c r="J209" s="822"/>
    </row>
    <row r="210" spans="1:10" ht="28.5" customHeight="1" thickBot="1">
      <c r="A210" s="392"/>
      <c r="B210" s="1129" t="s">
        <v>636</v>
      </c>
      <c r="C210" s="1130"/>
      <c r="D210" s="1131"/>
      <c r="E210" s="1127" t="s">
        <v>635</v>
      </c>
      <c r="F210" s="1127"/>
      <c r="G210" s="1127"/>
      <c r="H210" s="1127" t="s">
        <v>637</v>
      </c>
      <c r="I210" s="1132"/>
      <c r="J210" s="1133"/>
    </row>
    <row r="211" spans="1:10" ht="15" customHeight="1" thickTop="1">
      <c r="A211" s="392"/>
      <c r="B211" s="1147"/>
      <c r="C211" s="1148"/>
      <c r="D211" s="1149"/>
      <c r="E211" s="904"/>
      <c r="F211" s="904"/>
      <c r="G211" s="904"/>
      <c r="H211" s="904"/>
      <c r="I211" s="904"/>
      <c r="J211" s="1042"/>
    </row>
    <row r="212" spans="1:10" ht="15" customHeight="1" thickBot="1">
      <c r="A212" s="392"/>
      <c r="B212" s="1150"/>
      <c r="C212" s="1151"/>
      <c r="D212" s="1152"/>
      <c r="E212" s="1047"/>
      <c r="F212" s="1047"/>
      <c r="G212" s="1047"/>
      <c r="H212" s="1047"/>
      <c r="I212" s="1047"/>
      <c r="J212" s="1048"/>
    </row>
    <row r="213" spans="1:10" ht="15" customHeight="1" thickBot="1">
      <c r="A213" s="392"/>
      <c r="B213" s="822"/>
      <c r="C213" s="822"/>
      <c r="D213" s="822"/>
      <c r="E213" s="822"/>
      <c r="F213" s="822"/>
      <c r="G213" s="822"/>
      <c r="H213" s="822"/>
      <c r="I213" s="822"/>
      <c r="J213" s="822"/>
    </row>
    <row r="214" spans="1:10" ht="15" customHeight="1">
      <c r="A214" s="392"/>
      <c r="B214" s="946" t="s">
        <v>638</v>
      </c>
      <c r="C214" s="1159"/>
      <c r="D214" s="1155" t="s">
        <v>571</v>
      </c>
      <c r="E214" s="1156"/>
      <c r="F214" s="1157"/>
      <c r="G214" s="1155" t="s">
        <v>326</v>
      </c>
      <c r="H214" s="1156"/>
      <c r="I214" s="1156"/>
      <c r="J214" s="1158"/>
    </row>
    <row r="215" spans="1:10" ht="39" customHeight="1" thickBot="1">
      <c r="A215" s="392"/>
      <c r="B215" s="1160"/>
      <c r="C215" s="1161"/>
      <c r="D215" s="305" t="s">
        <v>8</v>
      </c>
      <c r="E215" s="326" t="s">
        <v>639</v>
      </c>
      <c r="F215" s="306" t="s">
        <v>640</v>
      </c>
      <c r="G215" s="330" t="s">
        <v>8</v>
      </c>
      <c r="H215" s="305" t="s">
        <v>639</v>
      </c>
      <c r="I215" s="326" t="s">
        <v>640</v>
      </c>
      <c r="J215" s="307" t="s">
        <v>9</v>
      </c>
    </row>
    <row r="216" spans="1:10" ht="15" customHeight="1" thickTop="1">
      <c r="A216" s="392"/>
      <c r="B216" s="1162" t="s">
        <v>641</v>
      </c>
      <c r="C216" s="1163"/>
      <c r="D216" s="317">
        <v>0</v>
      </c>
      <c r="E216" s="327">
        <v>0</v>
      </c>
      <c r="F216" s="318">
        <v>0</v>
      </c>
      <c r="G216" s="332">
        <f>+D216+E216-F216</f>
        <v>0</v>
      </c>
      <c r="H216" s="317">
        <v>0</v>
      </c>
      <c r="I216" s="327">
        <v>0</v>
      </c>
      <c r="J216" s="335">
        <f>+G216+H216-I216</f>
        <v>0</v>
      </c>
    </row>
    <row r="217" spans="1:10" ht="15" customHeight="1">
      <c r="A217" s="392"/>
      <c r="B217" s="1153" t="s">
        <v>642</v>
      </c>
      <c r="C217" s="1154"/>
      <c r="D217" s="319">
        <v>0</v>
      </c>
      <c r="E217" s="328">
        <v>0</v>
      </c>
      <c r="F217" s="320">
        <v>0</v>
      </c>
      <c r="G217" s="333">
        <f>+D217+E217-F217</f>
        <v>0</v>
      </c>
      <c r="H217" s="319">
        <v>0</v>
      </c>
      <c r="I217" s="328">
        <v>0</v>
      </c>
      <c r="J217" s="336">
        <f>+G217+H217-I217</f>
        <v>0</v>
      </c>
    </row>
    <row r="218" spans="1:10" ht="15" customHeight="1">
      <c r="A218" s="392"/>
      <c r="B218" s="1153" t="s">
        <v>643</v>
      </c>
      <c r="C218" s="1154"/>
      <c r="D218" s="319">
        <v>0</v>
      </c>
      <c r="E218" s="328">
        <v>0</v>
      </c>
      <c r="F218" s="320">
        <v>0</v>
      </c>
      <c r="G218" s="333">
        <f>+D218+E218-F218</f>
        <v>0</v>
      </c>
      <c r="H218" s="319">
        <v>0</v>
      </c>
      <c r="I218" s="328">
        <v>0</v>
      </c>
      <c r="J218" s="336">
        <f>+G218+H218-I218</f>
        <v>0</v>
      </c>
    </row>
    <row r="219" spans="1:10" ht="15" customHeight="1">
      <c r="A219" s="392"/>
      <c r="B219" s="1153" t="s">
        <v>644</v>
      </c>
      <c r="C219" s="1154"/>
      <c r="D219" s="319">
        <v>0</v>
      </c>
      <c r="E219" s="328">
        <v>0</v>
      </c>
      <c r="F219" s="320">
        <v>0</v>
      </c>
      <c r="G219" s="333">
        <f>+D219+E219-F219</f>
        <v>0</v>
      </c>
      <c r="H219" s="319">
        <v>0</v>
      </c>
      <c r="I219" s="328">
        <v>0</v>
      </c>
      <c r="J219" s="336">
        <f>+G219+H219-I219</f>
        <v>0</v>
      </c>
    </row>
    <row r="220" spans="1:10" ht="15" customHeight="1" thickBot="1">
      <c r="A220" s="392"/>
      <c r="B220" s="1049" t="s">
        <v>645</v>
      </c>
      <c r="C220" s="1050"/>
      <c r="D220" s="321">
        <v>0</v>
      </c>
      <c r="E220" s="329">
        <v>0</v>
      </c>
      <c r="F220" s="322">
        <v>0</v>
      </c>
      <c r="G220" s="334">
        <f>+D220+E220-F220</f>
        <v>0</v>
      </c>
      <c r="H220" s="321">
        <v>0</v>
      </c>
      <c r="I220" s="329">
        <v>0</v>
      </c>
      <c r="J220" s="337">
        <f>+G220+H220-I220</f>
        <v>0</v>
      </c>
    </row>
    <row r="221" spans="1:10" ht="15" customHeight="1" thickBot="1" thickTop="1">
      <c r="A221" s="392"/>
      <c r="B221" s="1051" t="s">
        <v>393</v>
      </c>
      <c r="C221" s="1052"/>
      <c r="D221" s="315">
        <f aca="true" t="shared" si="2" ref="D221:J221">+SUM(D216:D220)</f>
        <v>0</v>
      </c>
      <c r="E221" s="313">
        <f t="shared" si="2"/>
        <v>0</v>
      </c>
      <c r="F221" s="316">
        <f t="shared" si="2"/>
        <v>0</v>
      </c>
      <c r="G221" s="331">
        <f t="shared" si="2"/>
        <v>0</v>
      </c>
      <c r="H221" s="315">
        <f t="shared" si="2"/>
        <v>0</v>
      </c>
      <c r="I221" s="313">
        <f t="shared" si="2"/>
        <v>0</v>
      </c>
      <c r="J221" s="314">
        <f t="shared" si="2"/>
        <v>0</v>
      </c>
    </row>
    <row r="222" spans="1:10" ht="15" customHeight="1">
      <c r="A222" s="392"/>
      <c r="B222" s="822"/>
      <c r="C222" s="822"/>
      <c r="D222" s="822"/>
      <c r="E222" s="822"/>
      <c r="F222" s="822"/>
      <c r="G222" s="822"/>
      <c r="H222" s="822"/>
      <c r="I222" s="822"/>
      <c r="J222" s="822"/>
    </row>
    <row r="223" spans="1:10" ht="15" customHeight="1">
      <c r="A223" s="392"/>
      <c r="B223" s="835" t="s">
        <v>657</v>
      </c>
      <c r="C223" s="835"/>
      <c r="D223" s="835"/>
      <c r="E223" s="835"/>
      <c r="F223" s="835"/>
      <c r="G223" s="835"/>
      <c r="H223" s="835"/>
      <c r="I223" s="835"/>
      <c r="J223" s="835"/>
    </row>
    <row r="224" spans="1:10" ht="15" customHeight="1">
      <c r="A224" s="392"/>
      <c r="B224" s="822"/>
      <c r="C224" s="822"/>
      <c r="D224" s="822"/>
      <c r="E224" s="822"/>
      <c r="F224" s="822"/>
      <c r="G224" s="822"/>
      <c r="H224" s="822"/>
      <c r="I224" s="822"/>
      <c r="J224" s="822"/>
    </row>
    <row r="225" spans="1:10" ht="15" customHeight="1">
      <c r="A225" s="393"/>
      <c r="B225" s="809" t="s">
        <v>652</v>
      </c>
      <c r="C225" s="809"/>
      <c r="D225" s="809"/>
      <c r="E225" s="809"/>
      <c r="F225" s="809"/>
      <c r="G225" s="809"/>
      <c r="H225" s="809"/>
      <c r="I225" s="809"/>
      <c r="J225" s="809"/>
    </row>
    <row r="226" spans="1:10" ht="15" customHeight="1">
      <c r="A226" s="393"/>
      <c r="B226" s="809" t="s">
        <v>646</v>
      </c>
      <c r="C226" s="809"/>
      <c r="D226" s="809"/>
      <c r="E226" s="809"/>
      <c r="F226" s="809"/>
      <c r="G226" s="809"/>
      <c r="H226" s="809"/>
      <c r="I226" s="809"/>
      <c r="J226" s="809"/>
    </row>
    <row r="227" spans="1:10" ht="15" customHeight="1">
      <c r="A227" s="393"/>
      <c r="B227" s="809" t="s">
        <v>647</v>
      </c>
      <c r="C227" s="809"/>
      <c r="D227" s="809"/>
      <c r="E227" s="809"/>
      <c r="F227" s="809"/>
      <c r="G227" s="809"/>
      <c r="H227" s="809"/>
      <c r="I227" s="809"/>
      <c r="J227" s="809"/>
    </row>
    <row r="228" spans="1:10" ht="15" customHeight="1">
      <c r="A228" s="393"/>
      <c r="B228" s="809" t="s">
        <v>648</v>
      </c>
      <c r="C228" s="809"/>
      <c r="D228" s="809"/>
      <c r="E228" s="809"/>
      <c r="F228" s="809"/>
      <c r="G228" s="809"/>
      <c r="H228" s="809"/>
      <c r="I228" s="809"/>
      <c r="J228" s="809"/>
    </row>
    <row r="229" spans="1:10" ht="15" customHeight="1">
      <c r="A229" s="393"/>
      <c r="B229" s="809" t="s">
        <v>649</v>
      </c>
      <c r="C229" s="809"/>
      <c r="D229" s="809"/>
      <c r="E229" s="809"/>
      <c r="F229" s="809"/>
      <c r="G229" s="809"/>
      <c r="H229" s="809"/>
      <c r="I229" s="809"/>
      <c r="J229" s="809"/>
    </row>
    <row r="230" spans="1:10" ht="15" customHeight="1">
      <c r="A230" s="393"/>
      <c r="B230" s="809" t="s">
        <v>666</v>
      </c>
      <c r="C230" s="809"/>
      <c r="D230" s="809"/>
      <c r="E230" s="809"/>
      <c r="F230" s="809"/>
      <c r="G230" s="809"/>
      <c r="H230" s="809"/>
      <c r="I230" s="809"/>
      <c r="J230" s="809"/>
    </row>
    <row r="231" spans="1:10" ht="15" customHeight="1">
      <c r="A231" s="393"/>
      <c r="B231" s="809" t="s">
        <v>738</v>
      </c>
      <c r="C231" s="809"/>
      <c r="D231" s="809"/>
      <c r="E231" s="809"/>
      <c r="F231" s="809"/>
      <c r="G231" s="809"/>
      <c r="H231" s="809"/>
      <c r="I231" s="809"/>
      <c r="J231" s="809"/>
    </row>
    <row r="232" spans="1:10" ht="15" customHeight="1">
      <c r="A232" s="392"/>
      <c r="B232" s="822"/>
      <c r="C232" s="822"/>
      <c r="D232" s="822"/>
      <c r="E232" s="822"/>
      <c r="F232" s="822"/>
      <c r="G232" s="822"/>
      <c r="H232" s="822"/>
      <c r="I232" s="822"/>
      <c r="J232" s="822"/>
    </row>
    <row r="233" spans="1:10" ht="28.5" customHeight="1">
      <c r="A233" s="392"/>
      <c r="B233" s="835" t="s">
        <v>658</v>
      </c>
      <c r="C233" s="835"/>
      <c r="D233" s="835"/>
      <c r="E233" s="835"/>
      <c r="F233" s="835"/>
      <c r="G233" s="835"/>
      <c r="H233" s="835"/>
      <c r="I233" s="835"/>
      <c r="J233" s="835"/>
    </row>
    <row r="234" spans="1:10" ht="15" customHeight="1">
      <c r="A234" s="392"/>
      <c r="B234" s="822"/>
      <c r="C234" s="822"/>
      <c r="D234" s="822"/>
      <c r="E234" s="822"/>
      <c r="F234" s="822"/>
      <c r="G234" s="822"/>
      <c r="H234" s="822"/>
      <c r="I234" s="822"/>
      <c r="J234" s="822"/>
    </row>
    <row r="235" spans="1:10" ht="15" customHeight="1">
      <c r="A235" s="393"/>
      <c r="B235" s="809" t="s">
        <v>652</v>
      </c>
      <c r="C235" s="809"/>
      <c r="D235" s="809"/>
      <c r="E235" s="809"/>
      <c r="F235" s="809"/>
      <c r="G235" s="809"/>
      <c r="H235" s="809"/>
      <c r="I235" s="809"/>
      <c r="J235" s="809"/>
    </row>
    <row r="236" spans="1:10" ht="15" customHeight="1">
      <c r="A236" s="393"/>
      <c r="B236" s="809" t="s">
        <v>653</v>
      </c>
      <c r="C236" s="809"/>
      <c r="D236" s="809"/>
      <c r="E236" s="809"/>
      <c r="F236" s="809"/>
      <c r="G236" s="809"/>
      <c r="H236" s="809"/>
      <c r="I236" s="809"/>
      <c r="J236" s="809"/>
    </row>
    <row r="237" spans="1:10" ht="15" customHeight="1">
      <c r="A237" s="393"/>
      <c r="B237" s="809" t="s">
        <v>5</v>
      </c>
      <c r="C237" s="809"/>
      <c r="D237" s="809"/>
      <c r="E237" s="809"/>
      <c r="F237" s="809"/>
      <c r="G237" s="809"/>
      <c r="H237" s="809"/>
      <c r="I237" s="809"/>
      <c r="J237" s="809"/>
    </row>
    <row r="238" spans="1:10" ht="15" customHeight="1">
      <c r="A238" s="392"/>
      <c r="B238" s="822"/>
      <c r="C238" s="822"/>
      <c r="D238" s="822"/>
      <c r="E238" s="822"/>
      <c r="F238" s="822"/>
      <c r="G238" s="822"/>
      <c r="H238" s="822"/>
      <c r="I238" s="822"/>
      <c r="J238" s="822"/>
    </row>
    <row r="239" spans="1:10" ht="15" customHeight="1">
      <c r="A239" s="392"/>
      <c r="B239" s="952" t="s">
        <v>660</v>
      </c>
      <c r="C239" s="952"/>
      <c r="D239" s="952"/>
      <c r="E239" s="952"/>
      <c r="F239" s="952"/>
      <c r="G239" s="953"/>
      <c r="H239" s="953"/>
      <c r="I239" s="953"/>
      <c r="J239" s="953"/>
    </row>
    <row r="240" spans="1:10" ht="15" customHeight="1">
      <c r="A240" s="392"/>
      <c r="B240" s="822"/>
      <c r="C240" s="822"/>
      <c r="D240" s="822"/>
      <c r="E240" s="822"/>
      <c r="F240" s="822"/>
      <c r="G240" s="822"/>
      <c r="H240" s="822"/>
      <c r="I240" s="822"/>
      <c r="J240" s="822"/>
    </row>
    <row r="241" spans="1:10" ht="28.5" customHeight="1">
      <c r="A241" s="392"/>
      <c r="B241" s="925" t="s">
        <v>42</v>
      </c>
      <c r="C241" s="925"/>
      <c r="D241" s="925"/>
      <c r="E241" s="925"/>
      <c r="F241" s="925"/>
      <c r="G241" s="925"/>
      <c r="H241" s="925"/>
      <c r="I241" s="925"/>
      <c r="J241" s="925"/>
    </row>
    <row r="242" spans="1:10" ht="15" customHeight="1">
      <c r="A242" s="392"/>
      <c r="B242" s="822"/>
      <c r="C242" s="822"/>
      <c r="D242" s="822"/>
      <c r="E242" s="822"/>
      <c r="F242" s="822"/>
      <c r="G242" s="822"/>
      <c r="H242" s="822"/>
      <c r="I242" s="822"/>
      <c r="J242" s="822"/>
    </row>
    <row r="243" spans="1:10" ht="15" customHeight="1" thickBot="1">
      <c r="A243" s="392"/>
      <c r="B243" s="835" t="s">
        <v>661</v>
      </c>
      <c r="C243" s="835"/>
      <c r="D243" s="835"/>
      <c r="E243" s="835"/>
      <c r="F243" s="835"/>
      <c r="G243" s="835"/>
      <c r="H243" s="835"/>
      <c r="I243" s="835"/>
      <c r="J243" s="835"/>
    </row>
    <row r="244" spans="1:10" ht="15" customHeight="1" thickBot="1">
      <c r="A244" s="392"/>
      <c r="B244" s="273" t="s">
        <v>664</v>
      </c>
      <c r="C244" s="901" t="s">
        <v>662</v>
      </c>
      <c r="D244" s="902"/>
      <c r="E244" s="902"/>
      <c r="F244" s="902"/>
      <c r="G244" s="902"/>
      <c r="H244" s="902"/>
      <c r="I244" s="901" t="s">
        <v>663</v>
      </c>
      <c r="J244" s="903"/>
    </row>
    <row r="245" spans="1:10" ht="15" customHeight="1" thickTop="1">
      <c r="A245" s="392"/>
      <c r="B245" s="274" t="s">
        <v>577</v>
      </c>
      <c r="C245" s="904"/>
      <c r="D245" s="905"/>
      <c r="E245" s="905"/>
      <c r="F245" s="905"/>
      <c r="G245" s="905"/>
      <c r="H245" s="905"/>
      <c r="I245" s="906">
        <v>0</v>
      </c>
      <c r="J245" s="907"/>
    </row>
    <row r="246" spans="1:10" ht="15" customHeight="1" thickBot="1">
      <c r="A246" s="392"/>
      <c r="B246" s="276"/>
      <c r="C246" s="878"/>
      <c r="D246" s="879"/>
      <c r="E246" s="879"/>
      <c r="F246" s="879"/>
      <c r="G246" s="879"/>
      <c r="H246" s="879"/>
      <c r="I246" s="848">
        <v>0</v>
      </c>
      <c r="J246" s="896"/>
    </row>
    <row r="247" spans="1:10" ht="15" customHeight="1" thickBot="1" thickTop="1">
      <c r="A247" s="392"/>
      <c r="B247" s="323"/>
      <c r="C247" s="897" t="s">
        <v>393</v>
      </c>
      <c r="D247" s="898"/>
      <c r="E247" s="898"/>
      <c r="F247" s="898"/>
      <c r="G247" s="898"/>
      <c r="H247" s="898"/>
      <c r="I247" s="899">
        <f>+SUM(I245:J246)</f>
        <v>0</v>
      </c>
      <c r="J247" s="900"/>
    </row>
    <row r="248" spans="1:10" ht="15" customHeight="1">
      <c r="A248" s="392"/>
      <c r="B248" s="822"/>
      <c r="C248" s="822"/>
      <c r="D248" s="822"/>
      <c r="E248" s="822"/>
      <c r="F248" s="822"/>
      <c r="G248" s="822"/>
      <c r="H248" s="822"/>
      <c r="I248" s="822"/>
      <c r="J248" s="822"/>
    </row>
    <row r="249" spans="1:10" ht="15" customHeight="1">
      <c r="A249" s="392"/>
      <c r="B249" s="835" t="s">
        <v>665</v>
      </c>
      <c r="C249" s="835"/>
      <c r="D249" s="835"/>
      <c r="E249" s="835"/>
      <c r="F249" s="835"/>
      <c r="G249" s="835"/>
      <c r="H249" s="835"/>
      <c r="I249" s="835"/>
      <c r="J249" s="835"/>
    </row>
    <row r="250" spans="1:10" ht="15" customHeight="1">
      <c r="A250" s="392"/>
      <c r="B250" s="1170"/>
      <c r="C250" s="1170"/>
      <c r="D250" s="1170"/>
      <c r="E250" s="1170"/>
      <c r="F250" s="1170"/>
      <c r="G250" s="1170"/>
      <c r="H250" s="1170"/>
      <c r="I250" s="1170"/>
      <c r="J250" s="1170"/>
    </row>
    <row r="251" spans="1:10" ht="15" customHeight="1">
      <c r="A251" s="393"/>
      <c r="B251" s="809" t="s">
        <v>652</v>
      </c>
      <c r="C251" s="809"/>
      <c r="D251" s="809"/>
      <c r="E251" s="809"/>
      <c r="F251" s="809"/>
      <c r="G251" s="809"/>
      <c r="H251" s="809"/>
      <c r="I251" s="809"/>
      <c r="J251" s="809"/>
    </row>
    <row r="252" spans="1:10" ht="28.5" customHeight="1">
      <c r="A252" s="393"/>
      <c r="B252" s="809" t="s">
        <v>10</v>
      </c>
      <c r="C252" s="809"/>
      <c r="D252" s="809"/>
      <c r="E252" s="809"/>
      <c r="F252" s="809"/>
      <c r="G252" s="809"/>
      <c r="H252" s="809"/>
      <c r="I252" s="809"/>
      <c r="J252" s="809"/>
    </row>
    <row r="253" spans="1:10" ht="15" customHeight="1">
      <c r="A253" s="392"/>
      <c r="B253" s="822"/>
      <c r="C253" s="822"/>
      <c r="D253" s="822"/>
      <c r="E253" s="822"/>
      <c r="F253" s="822"/>
      <c r="G253" s="822"/>
      <c r="H253" s="822"/>
      <c r="I253" s="822"/>
      <c r="J253" s="822"/>
    </row>
    <row r="254" spans="1:10" ht="15" customHeight="1" thickBot="1">
      <c r="A254" s="392"/>
      <c r="B254" s="835" t="s">
        <v>11</v>
      </c>
      <c r="C254" s="835"/>
      <c r="D254" s="835"/>
      <c r="E254" s="835"/>
      <c r="F254" s="835"/>
      <c r="G254" s="835"/>
      <c r="H254" s="835"/>
      <c r="I254" s="835"/>
      <c r="J254" s="835"/>
    </row>
    <row r="255" spans="1:10" ht="15" customHeight="1">
      <c r="A255" s="392"/>
      <c r="B255" s="946" t="s">
        <v>12</v>
      </c>
      <c r="C255" s="1159"/>
      <c r="D255" s="1155" t="s">
        <v>571</v>
      </c>
      <c r="E255" s="1156"/>
      <c r="F255" s="1157"/>
      <c r="G255" s="1155" t="s">
        <v>326</v>
      </c>
      <c r="H255" s="1156"/>
      <c r="I255" s="1156"/>
      <c r="J255" s="1158"/>
    </row>
    <row r="256" spans="1:10" ht="39" customHeight="1" thickBot="1">
      <c r="A256" s="392"/>
      <c r="B256" s="1160"/>
      <c r="C256" s="1161"/>
      <c r="D256" s="305" t="s">
        <v>8</v>
      </c>
      <c r="E256" s="326" t="s">
        <v>639</v>
      </c>
      <c r="F256" s="306" t="s">
        <v>640</v>
      </c>
      <c r="G256" s="330" t="s">
        <v>8</v>
      </c>
      <c r="H256" s="305" t="s">
        <v>639</v>
      </c>
      <c r="I256" s="326" t="s">
        <v>640</v>
      </c>
      <c r="J256" s="307" t="s">
        <v>9</v>
      </c>
    </row>
    <row r="257" spans="1:10" ht="15" customHeight="1" thickTop="1">
      <c r="A257" s="392"/>
      <c r="B257" s="1162" t="s">
        <v>13</v>
      </c>
      <c r="C257" s="1163"/>
      <c r="D257" s="317">
        <v>0</v>
      </c>
      <c r="E257" s="327">
        <v>0</v>
      </c>
      <c r="F257" s="318">
        <v>0</v>
      </c>
      <c r="G257" s="332">
        <f>+D257+E257-F257</f>
        <v>0</v>
      </c>
      <c r="H257" s="317">
        <v>0</v>
      </c>
      <c r="I257" s="327">
        <v>0</v>
      </c>
      <c r="J257" s="335">
        <f>+G257+H257-I257</f>
        <v>0</v>
      </c>
    </row>
    <row r="258" spans="1:10" ht="15" customHeight="1">
      <c r="A258" s="392"/>
      <c r="B258" s="1153" t="s">
        <v>350</v>
      </c>
      <c r="C258" s="1154"/>
      <c r="D258" s="319">
        <v>0</v>
      </c>
      <c r="E258" s="328">
        <v>0</v>
      </c>
      <c r="F258" s="320">
        <v>0</v>
      </c>
      <c r="G258" s="333">
        <f>+D258+E258-F258</f>
        <v>0</v>
      </c>
      <c r="H258" s="319">
        <v>0</v>
      </c>
      <c r="I258" s="328">
        <v>0</v>
      </c>
      <c r="J258" s="336">
        <f>+G258+H258-I258</f>
        <v>0</v>
      </c>
    </row>
    <row r="259" spans="1:10" ht="15" customHeight="1">
      <c r="A259" s="392"/>
      <c r="B259" s="1153" t="s">
        <v>181</v>
      </c>
      <c r="C259" s="1154"/>
      <c r="D259" s="319">
        <v>0</v>
      </c>
      <c r="E259" s="328">
        <v>0</v>
      </c>
      <c r="F259" s="320">
        <v>0</v>
      </c>
      <c r="G259" s="333">
        <f>+D259+E259-F259</f>
        <v>0</v>
      </c>
      <c r="H259" s="319">
        <v>0</v>
      </c>
      <c r="I259" s="328">
        <v>0</v>
      </c>
      <c r="J259" s="336">
        <f>+G259+H259-I259</f>
        <v>0</v>
      </c>
    </row>
    <row r="260" spans="1:10" ht="15" customHeight="1" thickBot="1">
      <c r="A260" s="392"/>
      <c r="B260" s="1049" t="s">
        <v>415</v>
      </c>
      <c r="C260" s="1050"/>
      <c r="D260" s="321">
        <v>0</v>
      </c>
      <c r="E260" s="329">
        <v>0</v>
      </c>
      <c r="F260" s="322">
        <v>0</v>
      </c>
      <c r="G260" s="334">
        <f>+D260+E260-F260</f>
        <v>0</v>
      </c>
      <c r="H260" s="321">
        <v>0</v>
      </c>
      <c r="I260" s="329">
        <v>0</v>
      </c>
      <c r="J260" s="337">
        <f>+G260+H260-I260</f>
        <v>0</v>
      </c>
    </row>
    <row r="261" spans="1:10" ht="15" customHeight="1" thickBot="1" thickTop="1">
      <c r="A261" s="392"/>
      <c r="B261" s="1051" t="s">
        <v>393</v>
      </c>
      <c r="C261" s="1052"/>
      <c r="D261" s="315">
        <f aca="true" t="shared" si="3" ref="D261:J261">+SUM(D257:D260)</f>
        <v>0</v>
      </c>
      <c r="E261" s="313">
        <f t="shared" si="3"/>
        <v>0</v>
      </c>
      <c r="F261" s="316">
        <f t="shared" si="3"/>
        <v>0</v>
      </c>
      <c r="G261" s="331">
        <f t="shared" si="3"/>
        <v>0</v>
      </c>
      <c r="H261" s="315">
        <f t="shared" si="3"/>
        <v>0</v>
      </c>
      <c r="I261" s="313">
        <f t="shared" si="3"/>
        <v>0</v>
      </c>
      <c r="J261" s="314">
        <f t="shared" si="3"/>
        <v>0</v>
      </c>
    </row>
    <row r="262" spans="1:10" ht="15" customHeight="1">
      <c r="A262" s="392"/>
      <c r="B262" s="822"/>
      <c r="C262" s="822"/>
      <c r="D262" s="822"/>
      <c r="E262" s="822"/>
      <c r="F262" s="822"/>
      <c r="G262" s="822"/>
      <c r="H262" s="822"/>
      <c r="I262" s="822"/>
      <c r="J262" s="822"/>
    </row>
    <row r="263" spans="1:10" ht="15" customHeight="1" thickBot="1">
      <c r="A263" s="392"/>
      <c r="B263" s="835" t="s">
        <v>14</v>
      </c>
      <c r="C263" s="835"/>
      <c r="D263" s="835"/>
      <c r="E263" s="835"/>
      <c r="F263" s="835"/>
      <c r="G263" s="835"/>
      <c r="H263" s="835"/>
      <c r="I263" s="835"/>
      <c r="J263" s="835"/>
    </row>
    <row r="264" spans="1:75" s="387" customFormat="1" ht="39" customHeight="1" thickBot="1">
      <c r="A264" s="392"/>
      <c r="B264" s="277" t="s">
        <v>16</v>
      </c>
      <c r="C264" s="249" t="s">
        <v>15</v>
      </c>
      <c r="D264" s="249" t="s">
        <v>17</v>
      </c>
      <c r="E264" s="249" t="s">
        <v>18</v>
      </c>
      <c r="F264" s="249" t="s">
        <v>19</v>
      </c>
      <c r="G264" s="901" t="s">
        <v>20</v>
      </c>
      <c r="H264" s="901"/>
      <c r="I264" s="901"/>
      <c r="J264" s="1171"/>
      <c r="K264" s="386"/>
      <c r="L264" s="386"/>
      <c r="M264" s="386"/>
      <c r="N264" s="386"/>
      <c r="O264" s="386"/>
      <c r="P264" s="386"/>
      <c r="Q264" s="386"/>
      <c r="R264" s="386"/>
      <c r="S264" s="386"/>
      <c r="T264" s="386"/>
      <c r="U264" s="386"/>
      <c r="V264" s="386"/>
      <c r="W264" s="386"/>
      <c r="X264" s="386"/>
      <c r="Y264" s="386"/>
      <c r="Z264" s="386"/>
      <c r="AA264" s="386"/>
      <c r="AB264" s="386"/>
      <c r="AC264" s="386"/>
      <c r="AD264" s="386"/>
      <c r="AE264" s="386"/>
      <c r="AF264" s="386"/>
      <c r="AG264" s="386"/>
      <c r="AH264" s="386"/>
      <c r="AI264" s="386"/>
      <c r="AJ264" s="386"/>
      <c r="AK264" s="386"/>
      <c r="AL264" s="386"/>
      <c r="AM264" s="386"/>
      <c r="AN264" s="386"/>
      <c r="AO264" s="386"/>
      <c r="AP264" s="386"/>
      <c r="AQ264" s="386"/>
      <c r="AR264" s="386"/>
      <c r="AS264" s="386"/>
      <c r="AT264" s="386"/>
      <c r="AU264" s="386"/>
      <c r="AV264" s="386"/>
      <c r="AW264" s="386"/>
      <c r="AX264" s="386"/>
      <c r="AY264" s="386"/>
      <c r="AZ264" s="386"/>
      <c r="BA264" s="386"/>
      <c r="BB264" s="386"/>
      <c r="BC264" s="386"/>
      <c r="BD264" s="386"/>
      <c r="BE264" s="386"/>
      <c r="BF264" s="386"/>
      <c r="BG264" s="386"/>
      <c r="BH264" s="386"/>
      <c r="BI264" s="386"/>
      <c r="BJ264" s="386"/>
      <c r="BK264" s="386"/>
      <c r="BL264" s="386"/>
      <c r="BM264" s="386"/>
      <c r="BN264" s="386"/>
      <c r="BO264" s="386"/>
      <c r="BP264" s="386"/>
      <c r="BQ264" s="386"/>
      <c r="BR264" s="386"/>
      <c r="BS264" s="386"/>
      <c r="BT264" s="386"/>
      <c r="BU264" s="386"/>
      <c r="BV264" s="386"/>
      <c r="BW264" s="386"/>
    </row>
    <row r="265" spans="1:10" ht="15" customHeight="1" thickTop="1">
      <c r="A265" s="392"/>
      <c r="B265" s="339"/>
      <c r="C265" s="340"/>
      <c r="D265" s="341">
        <v>0</v>
      </c>
      <c r="E265" s="341">
        <v>0</v>
      </c>
      <c r="F265" s="342">
        <v>0</v>
      </c>
      <c r="G265" s="1166"/>
      <c r="H265" s="1166"/>
      <c r="I265" s="1166"/>
      <c r="J265" s="1167"/>
    </row>
    <row r="266" spans="1:10" ht="15" customHeight="1">
      <c r="A266" s="393"/>
      <c r="B266" s="343"/>
      <c r="C266" s="344"/>
      <c r="D266" s="345"/>
      <c r="E266" s="345"/>
      <c r="F266" s="346"/>
      <c r="G266" s="1164"/>
      <c r="H266" s="1164"/>
      <c r="I266" s="1164"/>
      <c r="J266" s="1165"/>
    </row>
    <row r="267" spans="1:10" ht="15" customHeight="1">
      <c r="A267" s="393"/>
      <c r="B267" s="343"/>
      <c r="C267" s="344"/>
      <c r="D267" s="345"/>
      <c r="E267" s="345"/>
      <c r="F267" s="346"/>
      <c r="G267" s="1164"/>
      <c r="H267" s="1164"/>
      <c r="I267" s="1164"/>
      <c r="J267" s="1165"/>
    </row>
    <row r="268" spans="1:10" ht="15" customHeight="1" thickBot="1">
      <c r="A268" s="392"/>
      <c r="B268" s="350"/>
      <c r="C268" s="347"/>
      <c r="D268" s="348"/>
      <c r="E268" s="348"/>
      <c r="F268" s="349"/>
      <c r="G268" s="1168"/>
      <c r="H268" s="1168"/>
      <c r="I268" s="1168"/>
      <c r="J268" s="1169"/>
    </row>
    <row r="269" spans="1:10" ht="15" customHeight="1" thickBot="1" thickTop="1">
      <c r="A269" s="393"/>
      <c r="B269" s="397"/>
      <c r="C269" s="398" t="s">
        <v>393</v>
      </c>
      <c r="D269" s="313">
        <f>SUM(D265:D268)</f>
        <v>0</v>
      </c>
      <c r="E269" s="399">
        <f>SUM(E265:E268)</f>
        <v>0</v>
      </c>
      <c r="F269" s="400"/>
      <c r="G269" s="863"/>
      <c r="H269" s="863"/>
      <c r="I269" s="863"/>
      <c r="J269" s="863"/>
    </row>
    <row r="270" spans="1:10" ht="15" customHeight="1">
      <c r="A270" s="392"/>
      <c r="B270" s="869" t="s">
        <v>735</v>
      </c>
      <c r="C270" s="870"/>
      <c r="D270" s="870"/>
      <c r="E270" s="870"/>
      <c r="F270" s="870"/>
      <c r="G270" s="870"/>
      <c r="H270" s="870"/>
      <c r="I270" s="870"/>
      <c r="J270" s="870"/>
    </row>
    <row r="271" spans="1:10" ht="15" customHeight="1">
      <c r="A271" s="392"/>
      <c r="B271" s="822"/>
      <c r="C271" s="822"/>
      <c r="D271" s="822"/>
      <c r="E271" s="822"/>
      <c r="F271" s="822"/>
      <c r="G271" s="822"/>
      <c r="H271" s="822"/>
      <c r="I271" s="822"/>
      <c r="J271" s="822"/>
    </row>
    <row r="272" spans="1:10" ht="15" customHeight="1" thickBot="1">
      <c r="A272" s="392"/>
      <c r="B272" s="835" t="s">
        <v>21</v>
      </c>
      <c r="C272" s="835"/>
      <c r="D272" s="835"/>
      <c r="E272" s="835"/>
      <c r="F272" s="835"/>
      <c r="G272" s="835"/>
      <c r="H272" s="835"/>
      <c r="I272" s="835"/>
      <c r="J272" s="835"/>
    </row>
    <row r="273" spans="1:10" ht="15" customHeight="1" thickBot="1">
      <c r="A273" s="392"/>
      <c r="B273" s="980" t="s">
        <v>22</v>
      </c>
      <c r="C273" s="981"/>
      <c r="D273" s="981"/>
      <c r="E273" s="981" t="s">
        <v>23</v>
      </c>
      <c r="F273" s="986"/>
      <c r="G273" s="987"/>
      <c r="H273" s="43"/>
      <c r="I273" s="43"/>
      <c r="J273" s="43"/>
    </row>
    <row r="274" spans="1:10" ht="15" customHeight="1" thickTop="1">
      <c r="A274" s="392"/>
      <c r="B274" s="984" t="s">
        <v>24</v>
      </c>
      <c r="C274" s="985"/>
      <c r="D274" s="985"/>
      <c r="E274" s="988">
        <v>0</v>
      </c>
      <c r="F274" s="989"/>
      <c r="G274" s="990"/>
      <c r="H274" s="43"/>
      <c r="I274" s="43"/>
      <c r="J274" s="43"/>
    </row>
    <row r="275" spans="1:10" ht="15" customHeight="1">
      <c r="A275" s="392"/>
      <c r="B275" s="864" t="s">
        <v>25</v>
      </c>
      <c r="C275" s="865"/>
      <c r="D275" s="865"/>
      <c r="E275" s="866">
        <v>0</v>
      </c>
      <c r="F275" s="867"/>
      <c r="G275" s="868"/>
      <c r="H275" s="43"/>
      <c r="I275" s="43"/>
      <c r="J275" s="43"/>
    </row>
    <row r="276" spans="1:10" ht="15" customHeight="1">
      <c r="A276" s="392"/>
      <c r="B276" s="864" t="s">
        <v>746</v>
      </c>
      <c r="C276" s="865"/>
      <c r="D276" s="865"/>
      <c r="E276" s="866">
        <v>0</v>
      </c>
      <c r="F276" s="867"/>
      <c r="G276" s="868"/>
      <c r="H276" s="43"/>
      <c r="I276" s="43"/>
      <c r="J276" s="43"/>
    </row>
    <row r="277" spans="1:10" ht="15" customHeight="1" thickBot="1">
      <c r="A277" s="392"/>
      <c r="B277" s="982" t="s">
        <v>26</v>
      </c>
      <c r="C277" s="983"/>
      <c r="D277" s="983"/>
      <c r="E277" s="977">
        <v>0</v>
      </c>
      <c r="F277" s="978"/>
      <c r="G277" s="979"/>
      <c r="H277" s="43"/>
      <c r="I277" s="43"/>
      <c r="J277" s="43"/>
    </row>
    <row r="278" spans="1:10" ht="15" customHeight="1" thickBot="1" thickTop="1">
      <c r="A278" s="392"/>
      <c r="B278" s="991" t="s">
        <v>393</v>
      </c>
      <c r="C278" s="992"/>
      <c r="D278" s="992"/>
      <c r="E278" s="871">
        <f>SUM(E274:E277)</f>
        <v>0</v>
      </c>
      <c r="F278" s="872"/>
      <c r="G278" s="873"/>
      <c r="H278" s="43"/>
      <c r="I278" s="43"/>
      <c r="J278" s="43"/>
    </row>
    <row r="279" spans="1:10" ht="15" customHeight="1">
      <c r="A279" s="392"/>
      <c r="B279" s="822"/>
      <c r="C279" s="822"/>
      <c r="D279" s="822"/>
      <c r="E279" s="822"/>
      <c r="F279" s="822"/>
      <c r="G279" s="822"/>
      <c r="H279" s="822"/>
      <c r="I279" s="822"/>
      <c r="J279" s="822"/>
    </row>
    <row r="280" spans="1:10" ht="15" customHeight="1" thickBot="1">
      <c r="A280" s="392"/>
      <c r="B280" s="835" t="s">
        <v>29</v>
      </c>
      <c r="C280" s="835"/>
      <c r="D280" s="835"/>
      <c r="E280" s="835"/>
      <c r="F280" s="835"/>
      <c r="G280" s="835"/>
      <c r="H280" s="835"/>
      <c r="I280" s="835"/>
      <c r="J280" s="835"/>
    </row>
    <row r="281" spans="1:76" ht="15" customHeight="1" thickBot="1">
      <c r="A281" s="392"/>
      <c r="B281" s="1173" t="s">
        <v>27</v>
      </c>
      <c r="C281" s="902"/>
      <c r="D281" s="901" t="s">
        <v>28</v>
      </c>
      <c r="E281" s="901"/>
      <c r="F281" s="901"/>
      <c r="G281" s="901" t="s">
        <v>326</v>
      </c>
      <c r="H281" s="901"/>
      <c r="I281" s="901" t="s">
        <v>571</v>
      </c>
      <c r="J281" s="1174"/>
      <c r="BX281" s="388"/>
    </row>
    <row r="282" spans="1:76" ht="15" customHeight="1" thickTop="1">
      <c r="A282" s="392"/>
      <c r="B282" s="836" t="s">
        <v>392</v>
      </c>
      <c r="C282" s="1172"/>
      <c r="D282" s="1172"/>
      <c r="E282" s="1172"/>
      <c r="F282" s="1172"/>
      <c r="G282" s="906">
        <v>0</v>
      </c>
      <c r="H282" s="906"/>
      <c r="I282" s="906">
        <v>0</v>
      </c>
      <c r="J282" s="929"/>
      <c r="BX282" s="388"/>
    </row>
    <row r="283" spans="1:76" ht="15" customHeight="1">
      <c r="A283" s="393"/>
      <c r="B283" s="839"/>
      <c r="C283" s="1175"/>
      <c r="D283" s="1175"/>
      <c r="E283" s="1175"/>
      <c r="F283" s="1175"/>
      <c r="G283" s="1176">
        <v>0</v>
      </c>
      <c r="H283" s="1176"/>
      <c r="I283" s="1176">
        <v>0</v>
      </c>
      <c r="J283" s="1177"/>
      <c r="BX283" s="388"/>
    </row>
    <row r="284" spans="1:76" ht="15" customHeight="1" thickBot="1">
      <c r="A284" s="392"/>
      <c r="B284" s="1178"/>
      <c r="C284" s="1179"/>
      <c r="D284" s="1179"/>
      <c r="E284" s="1179"/>
      <c r="F284" s="1179"/>
      <c r="G284" s="932">
        <v>0</v>
      </c>
      <c r="H284" s="932"/>
      <c r="I284" s="932">
        <v>0</v>
      </c>
      <c r="J284" s="933"/>
      <c r="BX284" s="388"/>
    </row>
    <row r="285" spans="1:10" ht="15" customHeight="1">
      <c r="A285" s="392"/>
      <c r="B285" s="822"/>
      <c r="C285" s="822"/>
      <c r="D285" s="822"/>
      <c r="E285" s="822"/>
      <c r="F285" s="822"/>
      <c r="G285" s="822"/>
      <c r="H285" s="822"/>
      <c r="I285" s="822"/>
      <c r="J285" s="822"/>
    </row>
    <row r="286" spans="1:10" ht="15" customHeight="1" thickBot="1">
      <c r="A286" s="392"/>
      <c r="B286" s="835" t="s">
        <v>30</v>
      </c>
      <c r="C286" s="835"/>
      <c r="D286" s="835"/>
      <c r="E286" s="835"/>
      <c r="F286" s="835"/>
      <c r="G286" s="835"/>
      <c r="H286" s="835"/>
      <c r="I286" s="835"/>
      <c r="J286" s="835"/>
    </row>
    <row r="287" spans="1:10" ht="15" customHeight="1" thickBot="1">
      <c r="A287" s="392"/>
      <c r="B287" s="980" t="s">
        <v>31</v>
      </c>
      <c r="C287" s="981"/>
      <c r="D287" s="981"/>
      <c r="E287" s="981" t="s">
        <v>32</v>
      </c>
      <c r="F287" s="1180"/>
      <c r="G287" s="1181"/>
      <c r="H287" s="351"/>
      <c r="I287" s="351"/>
      <c r="J287" s="351"/>
    </row>
    <row r="288" spans="1:10" ht="15" customHeight="1" thickTop="1">
      <c r="A288" s="392"/>
      <c r="B288" s="984" t="s">
        <v>33</v>
      </c>
      <c r="C288" s="985"/>
      <c r="D288" s="985"/>
      <c r="E288" s="988">
        <v>0</v>
      </c>
      <c r="F288" s="1182"/>
      <c r="G288" s="1183"/>
      <c r="H288" s="351"/>
      <c r="I288" s="351"/>
      <c r="J288" s="351"/>
    </row>
    <row r="289" spans="1:10" ht="15" customHeight="1">
      <c r="A289" s="392"/>
      <c r="B289" s="864" t="s">
        <v>6</v>
      </c>
      <c r="C289" s="865"/>
      <c r="D289" s="865"/>
      <c r="E289" s="866">
        <v>0</v>
      </c>
      <c r="F289" s="1184"/>
      <c r="G289" s="1185"/>
      <c r="H289" s="351"/>
      <c r="I289" s="351"/>
      <c r="J289" s="351"/>
    </row>
    <row r="290" spans="1:10" ht="15" customHeight="1">
      <c r="A290" s="392"/>
      <c r="B290" s="864" t="s">
        <v>7</v>
      </c>
      <c r="C290" s="865"/>
      <c r="D290" s="865"/>
      <c r="E290" s="866">
        <v>0</v>
      </c>
      <c r="F290" s="1184"/>
      <c r="G290" s="1185"/>
      <c r="H290" s="351"/>
      <c r="I290" s="351"/>
      <c r="J290" s="351"/>
    </row>
    <row r="291" spans="1:10" ht="15" customHeight="1">
      <c r="A291" s="392"/>
      <c r="B291" s="864" t="s">
        <v>34</v>
      </c>
      <c r="C291" s="865"/>
      <c r="D291" s="865"/>
      <c r="E291" s="866">
        <v>0</v>
      </c>
      <c r="F291" s="1184"/>
      <c r="G291" s="1185"/>
      <c r="H291" s="351"/>
      <c r="I291" s="351"/>
      <c r="J291" s="351"/>
    </row>
    <row r="292" spans="1:10" ht="15" customHeight="1">
      <c r="A292" s="392"/>
      <c r="B292" s="864" t="s">
        <v>35</v>
      </c>
      <c r="C292" s="865"/>
      <c r="D292" s="865"/>
      <c r="E292" s="825" t="s">
        <v>577</v>
      </c>
      <c r="F292" s="1186"/>
      <c r="G292" s="1187"/>
      <c r="H292" s="351"/>
      <c r="I292" s="351"/>
      <c r="J292" s="351"/>
    </row>
    <row r="293" spans="1:10" ht="15" customHeight="1">
      <c r="A293" s="392"/>
      <c r="B293" s="864" t="s">
        <v>36</v>
      </c>
      <c r="C293" s="865"/>
      <c r="D293" s="865"/>
      <c r="E293" s="825" t="s">
        <v>577</v>
      </c>
      <c r="F293" s="1186"/>
      <c r="G293" s="1187"/>
      <c r="H293" s="351"/>
      <c r="I293" s="351"/>
      <c r="J293" s="351"/>
    </row>
    <row r="294" spans="1:10" ht="15" customHeight="1">
      <c r="A294" s="392"/>
      <c r="B294" s="864" t="s">
        <v>37</v>
      </c>
      <c r="C294" s="865"/>
      <c r="D294" s="865"/>
      <c r="E294" s="866" t="s">
        <v>38</v>
      </c>
      <c r="F294" s="1184"/>
      <c r="G294" s="1185"/>
      <c r="H294" s="351"/>
      <c r="I294" s="351"/>
      <c r="J294" s="351"/>
    </row>
    <row r="295" spans="1:10" ht="15" customHeight="1" thickBot="1">
      <c r="A295" s="392"/>
      <c r="B295" s="911" t="s">
        <v>39</v>
      </c>
      <c r="C295" s="1188"/>
      <c r="D295" s="1188"/>
      <c r="E295" s="1189">
        <v>0</v>
      </c>
      <c r="F295" s="1190"/>
      <c r="G295" s="1191"/>
      <c r="H295" s="351"/>
      <c r="I295" s="351"/>
      <c r="J295" s="351"/>
    </row>
    <row r="296" spans="1:10" ht="15" customHeight="1">
      <c r="A296" s="392"/>
      <c r="B296" s="822"/>
      <c r="C296" s="822"/>
      <c r="D296" s="822"/>
      <c r="E296" s="822"/>
      <c r="F296" s="822"/>
      <c r="G296" s="822"/>
      <c r="H296" s="822"/>
      <c r="I296" s="822"/>
      <c r="J296" s="822"/>
    </row>
    <row r="297" spans="1:10" ht="28.5" customHeight="1" thickBot="1">
      <c r="A297" s="392"/>
      <c r="B297" s="835" t="s">
        <v>40</v>
      </c>
      <c r="C297" s="835"/>
      <c r="D297" s="835"/>
      <c r="E297" s="835"/>
      <c r="F297" s="835"/>
      <c r="G297" s="835"/>
      <c r="H297" s="835"/>
      <c r="I297" s="835"/>
      <c r="J297" s="835"/>
    </row>
    <row r="298" spans="1:10" ht="15" customHeight="1">
      <c r="A298" s="392"/>
      <c r="B298" s="1110" t="s">
        <v>41</v>
      </c>
      <c r="C298" s="1111"/>
      <c r="D298" s="1112"/>
      <c r="E298" s="1112" t="s">
        <v>75</v>
      </c>
      <c r="F298" s="1112"/>
      <c r="G298" s="1112"/>
      <c r="H298" s="1112"/>
      <c r="I298" s="1112"/>
      <c r="J298" s="1116"/>
    </row>
    <row r="299" spans="1:10" ht="28.5" customHeight="1" thickBot="1">
      <c r="A299" s="392"/>
      <c r="B299" s="1113"/>
      <c r="C299" s="1114"/>
      <c r="D299" s="1115"/>
      <c r="E299" s="1108" t="s">
        <v>76</v>
      </c>
      <c r="F299" s="1108"/>
      <c r="G299" s="1108" t="s">
        <v>77</v>
      </c>
      <c r="H299" s="1108"/>
      <c r="I299" s="1108" t="s">
        <v>78</v>
      </c>
      <c r="J299" s="1109"/>
    </row>
    <row r="300" spans="1:10" ht="14.25" customHeight="1" thickTop="1">
      <c r="A300" s="392"/>
      <c r="B300" s="1104"/>
      <c r="C300" s="1105"/>
      <c r="D300" s="1106"/>
      <c r="E300" s="1107"/>
      <c r="F300" s="1107"/>
      <c r="G300" s="1107"/>
      <c r="H300" s="1107"/>
      <c r="I300" s="1107"/>
      <c r="J300" s="907"/>
    </row>
    <row r="301" spans="1:10" ht="15" customHeight="1">
      <c r="A301" s="393"/>
      <c r="B301" s="1117"/>
      <c r="C301" s="1118"/>
      <c r="D301" s="1119"/>
      <c r="E301" s="1120"/>
      <c r="F301" s="1120"/>
      <c r="G301" s="1120"/>
      <c r="H301" s="1120"/>
      <c r="I301" s="1120"/>
      <c r="J301" s="1121"/>
    </row>
    <row r="302" spans="1:10" ht="15" customHeight="1">
      <c r="A302" s="393"/>
      <c r="B302" s="1117"/>
      <c r="C302" s="1118"/>
      <c r="D302" s="1119"/>
      <c r="E302" s="1120"/>
      <c r="F302" s="1120"/>
      <c r="G302" s="1120"/>
      <c r="H302" s="1120"/>
      <c r="I302" s="1120"/>
      <c r="J302" s="1121"/>
    </row>
    <row r="303" spans="1:10" ht="15" customHeight="1" thickBot="1">
      <c r="A303" s="392"/>
      <c r="B303" s="1122"/>
      <c r="C303" s="1123"/>
      <c r="D303" s="1124"/>
      <c r="E303" s="1125"/>
      <c r="F303" s="1125"/>
      <c r="G303" s="1125"/>
      <c r="H303" s="1125"/>
      <c r="I303" s="1125"/>
      <c r="J303" s="1126"/>
    </row>
    <row r="304" spans="1:10" ht="15" customHeight="1">
      <c r="A304" s="392"/>
      <c r="B304" s="822"/>
      <c r="C304" s="822"/>
      <c r="D304" s="822"/>
      <c r="E304" s="822"/>
      <c r="F304" s="822"/>
      <c r="G304" s="822"/>
      <c r="H304" s="822"/>
      <c r="I304" s="822"/>
      <c r="J304" s="822"/>
    </row>
    <row r="305" spans="1:10" ht="15" customHeight="1">
      <c r="A305" s="392"/>
      <c r="B305" s="925" t="s">
        <v>667</v>
      </c>
      <c r="C305" s="925"/>
      <c r="D305" s="925"/>
      <c r="E305" s="925"/>
      <c r="F305" s="925"/>
      <c r="G305" s="925"/>
      <c r="H305" s="925"/>
      <c r="I305" s="925"/>
      <c r="J305" s="925"/>
    </row>
    <row r="306" spans="1:10" ht="15" customHeight="1">
      <c r="A306" s="392"/>
      <c r="B306" s="822"/>
      <c r="C306" s="822"/>
      <c r="D306" s="822"/>
      <c r="E306" s="822"/>
      <c r="F306" s="822"/>
      <c r="G306" s="822"/>
      <c r="H306" s="822"/>
      <c r="I306" s="822"/>
      <c r="J306" s="822"/>
    </row>
    <row r="307" spans="1:10" ht="15" customHeight="1" thickBot="1">
      <c r="A307" s="392"/>
      <c r="B307" s="835" t="s">
        <v>747</v>
      </c>
      <c r="C307" s="835"/>
      <c r="D307" s="835"/>
      <c r="E307" s="835"/>
      <c r="F307" s="835"/>
      <c r="G307" s="835"/>
      <c r="H307" s="835"/>
      <c r="I307" s="835"/>
      <c r="J307" s="835"/>
    </row>
    <row r="308" spans="1:10" ht="15" customHeight="1">
      <c r="A308" s="392"/>
      <c r="B308" s="853" t="s">
        <v>50</v>
      </c>
      <c r="C308" s="941" t="s">
        <v>326</v>
      </c>
      <c r="D308" s="942"/>
      <c r="E308" s="942"/>
      <c r="F308" s="942"/>
      <c r="G308" s="941" t="s">
        <v>571</v>
      </c>
      <c r="H308" s="942"/>
      <c r="I308" s="942"/>
      <c r="J308" s="943"/>
    </row>
    <row r="309" spans="1:10" ht="15" customHeight="1" thickBot="1">
      <c r="A309" s="392"/>
      <c r="B309" s="940"/>
      <c r="C309" s="938" t="s">
        <v>56</v>
      </c>
      <c r="D309" s="938"/>
      <c r="E309" s="938" t="s">
        <v>57</v>
      </c>
      <c r="F309" s="944"/>
      <c r="G309" s="938" t="s">
        <v>56</v>
      </c>
      <c r="H309" s="938"/>
      <c r="I309" s="938" t="s">
        <v>57</v>
      </c>
      <c r="J309" s="939"/>
    </row>
    <row r="310" spans="1:10" ht="15" customHeight="1" thickTop="1">
      <c r="A310" s="392"/>
      <c r="B310" s="353" t="s">
        <v>51</v>
      </c>
      <c r="C310" s="851">
        <v>0</v>
      </c>
      <c r="D310" s="851"/>
      <c r="E310" s="851">
        <v>0</v>
      </c>
      <c r="F310" s="851"/>
      <c r="G310" s="851">
        <v>0</v>
      </c>
      <c r="H310" s="851"/>
      <c r="I310" s="851">
        <v>0</v>
      </c>
      <c r="J310" s="945"/>
    </row>
    <row r="311" spans="1:10" ht="15" customHeight="1">
      <c r="A311" s="392"/>
      <c r="B311" s="352" t="s">
        <v>52</v>
      </c>
      <c r="C311" s="1176">
        <v>0</v>
      </c>
      <c r="D311" s="1176"/>
      <c r="E311" s="1176">
        <v>0</v>
      </c>
      <c r="F311" s="1176"/>
      <c r="G311" s="1176">
        <v>0</v>
      </c>
      <c r="H311" s="1176"/>
      <c r="I311" s="1176">
        <v>0</v>
      </c>
      <c r="J311" s="1177"/>
    </row>
    <row r="312" spans="1:10" ht="15" customHeight="1">
      <c r="A312" s="392"/>
      <c r="B312" s="352" t="s">
        <v>53</v>
      </c>
      <c r="C312" s="1176">
        <v>0</v>
      </c>
      <c r="D312" s="1176"/>
      <c r="E312" s="1176">
        <v>0</v>
      </c>
      <c r="F312" s="1176"/>
      <c r="G312" s="1176">
        <v>0</v>
      </c>
      <c r="H312" s="1176"/>
      <c r="I312" s="1176">
        <v>0</v>
      </c>
      <c r="J312" s="1177"/>
    </row>
    <row r="313" spans="1:10" ht="15" customHeight="1">
      <c r="A313" s="392"/>
      <c r="B313" s="352" t="s">
        <v>54</v>
      </c>
      <c r="C313" s="1176">
        <v>0</v>
      </c>
      <c r="D313" s="1176"/>
      <c r="E313" s="1176">
        <v>0</v>
      </c>
      <c r="F313" s="1176"/>
      <c r="G313" s="1176">
        <v>0</v>
      </c>
      <c r="H313" s="1176"/>
      <c r="I313" s="1176">
        <v>0</v>
      </c>
      <c r="J313" s="1177"/>
    </row>
    <row r="314" spans="1:10" ht="15" customHeight="1" thickBot="1">
      <c r="A314" s="392"/>
      <c r="B314" s="354" t="s">
        <v>55</v>
      </c>
      <c r="C314" s="848">
        <v>0</v>
      </c>
      <c r="D314" s="848"/>
      <c r="E314" s="848">
        <v>0</v>
      </c>
      <c r="F314" s="848"/>
      <c r="G314" s="848">
        <v>0</v>
      </c>
      <c r="H314" s="848"/>
      <c r="I314" s="848">
        <v>0</v>
      </c>
      <c r="J314" s="1192"/>
    </row>
    <row r="315" spans="1:10" ht="15" customHeight="1" thickBot="1" thickTop="1">
      <c r="A315" s="392"/>
      <c r="B315" s="324" t="s">
        <v>393</v>
      </c>
      <c r="C315" s="899">
        <f>SUM(C310:D314)</f>
        <v>0</v>
      </c>
      <c r="D315" s="899"/>
      <c r="E315" s="899">
        <f>SUM(E310:F314)</f>
        <v>0</v>
      </c>
      <c r="F315" s="899"/>
      <c r="G315" s="899">
        <f>SUM(G310:H314)</f>
        <v>0</v>
      </c>
      <c r="H315" s="899"/>
      <c r="I315" s="899">
        <f>SUM(I310:J314)</f>
        <v>0</v>
      </c>
      <c r="J315" s="1193"/>
    </row>
    <row r="316" spans="1:10" ht="15" customHeight="1">
      <c r="A316" s="393"/>
      <c r="B316" s="869" t="s">
        <v>735</v>
      </c>
      <c r="C316" s="870"/>
      <c r="D316" s="870"/>
      <c r="E316" s="870"/>
      <c r="F316" s="870"/>
      <c r="G316" s="870"/>
      <c r="H316" s="870"/>
      <c r="I316" s="870"/>
      <c r="J316" s="870"/>
    </row>
    <row r="317" spans="1:10" ht="15" customHeight="1">
      <c r="A317" s="392"/>
      <c r="B317" s="822"/>
      <c r="C317" s="822"/>
      <c r="D317" s="822"/>
      <c r="E317" s="822"/>
      <c r="F317" s="822"/>
      <c r="G317" s="822"/>
      <c r="H317" s="822"/>
      <c r="I317" s="822"/>
      <c r="J317" s="822"/>
    </row>
    <row r="318" spans="1:10" ht="15" customHeight="1" thickBot="1">
      <c r="A318" s="392"/>
      <c r="B318" s="835" t="s">
        <v>748</v>
      </c>
      <c r="C318" s="835"/>
      <c r="D318" s="835"/>
      <c r="E318" s="835"/>
      <c r="F318" s="835"/>
      <c r="G318" s="835"/>
      <c r="H318" s="835"/>
      <c r="I318" s="835"/>
      <c r="J318" s="835"/>
    </row>
    <row r="319" spans="1:10" ht="15" customHeight="1">
      <c r="A319" s="392"/>
      <c r="B319" s="853" t="s">
        <v>50</v>
      </c>
      <c r="C319" s="941" t="s">
        <v>326</v>
      </c>
      <c r="D319" s="942"/>
      <c r="E319" s="942"/>
      <c r="F319" s="942"/>
      <c r="G319" s="941" t="s">
        <v>571</v>
      </c>
      <c r="H319" s="942"/>
      <c r="I319" s="942"/>
      <c r="J319" s="943"/>
    </row>
    <row r="320" spans="1:10" ht="15" customHeight="1" thickBot="1">
      <c r="A320" s="392"/>
      <c r="B320" s="940"/>
      <c r="C320" s="938" t="s">
        <v>56</v>
      </c>
      <c r="D320" s="938"/>
      <c r="E320" s="938" t="s">
        <v>57</v>
      </c>
      <c r="F320" s="944"/>
      <c r="G320" s="938" t="s">
        <v>56</v>
      </c>
      <c r="H320" s="938"/>
      <c r="I320" s="938" t="s">
        <v>57</v>
      </c>
      <c r="J320" s="939"/>
    </row>
    <row r="321" spans="1:10" ht="15" customHeight="1" thickTop="1">
      <c r="A321" s="392"/>
      <c r="B321" s="353" t="s">
        <v>51</v>
      </c>
      <c r="C321" s="851">
        <v>0</v>
      </c>
      <c r="D321" s="851"/>
      <c r="E321" s="851">
        <v>0</v>
      </c>
      <c r="F321" s="851"/>
      <c r="G321" s="851">
        <v>0</v>
      </c>
      <c r="H321" s="851"/>
      <c r="I321" s="851">
        <v>0</v>
      </c>
      <c r="J321" s="945"/>
    </row>
    <row r="322" spans="1:10" ht="15" customHeight="1">
      <c r="A322" s="392"/>
      <c r="B322" s="352" t="s">
        <v>52</v>
      </c>
      <c r="C322" s="1176">
        <v>0</v>
      </c>
      <c r="D322" s="1176"/>
      <c r="E322" s="1176">
        <v>0</v>
      </c>
      <c r="F322" s="1176"/>
      <c r="G322" s="1176">
        <v>0</v>
      </c>
      <c r="H322" s="1176"/>
      <c r="I322" s="1176">
        <v>0</v>
      </c>
      <c r="J322" s="1177"/>
    </row>
    <row r="323" spans="1:10" ht="15" customHeight="1">
      <c r="A323" s="392"/>
      <c r="B323" s="352" t="s">
        <v>53</v>
      </c>
      <c r="C323" s="1176">
        <v>0</v>
      </c>
      <c r="D323" s="1176"/>
      <c r="E323" s="1176">
        <v>0</v>
      </c>
      <c r="F323" s="1176"/>
      <c r="G323" s="1176">
        <v>0</v>
      </c>
      <c r="H323" s="1176"/>
      <c r="I323" s="1176">
        <v>0</v>
      </c>
      <c r="J323" s="1177"/>
    </row>
    <row r="324" spans="1:10" ht="15" customHeight="1">
      <c r="A324" s="392"/>
      <c r="B324" s="352" t="s">
        <v>54</v>
      </c>
      <c r="C324" s="1176">
        <v>0</v>
      </c>
      <c r="D324" s="1176"/>
      <c r="E324" s="1176">
        <v>0</v>
      </c>
      <c r="F324" s="1176"/>
      <c r="G324" s="1176">
        <v>0</v>
      </c>
      <c r="H324" s="1176"/>
      <c r="I324" s="1176">
        <v>0</v>
      </c>
      <c r="J324" s="1177"/>
    </row>
    <row r="325" spans="1:10" ht="15" customHeight="1" thickBot="1">
      <c r="A325" s="392"/>
      <c r="B325" s="338" t="s">
        <v>55</v>
      </c>
      <c r="C325" s="932">
        <v>0</v>
      </c>
      <c r="D325" s="932"/>
      <c r="E325" s="932">
        <v>0</v>
      </c>
      <c r="F325" s="932"/>
      <c r="G325" s="932">
        <v>0</v>
      </c>
      <c r="H325" s="932"/>
      <c r="I325" s="932">
        <v>0</v>
      </c>
      <c r="J325" s="933"/>
    </row>
    <row r="326" spans="1:10" ht="15" customHeight="1" thickBot="1" thickTop="1">
      <c r="A326" s="392"/>
      <c r="B326" s="324" t="s">
        <v>393</v>
      </c>
      <c r="C326" s="899">
        <f>SUM(C321:D325)</f>
        <v>0</v>
      </c>
      <c r="D326" s="899"/>
      <c r="E326" s="899">
        <f>SUM(E321:F325)</f>
        <v>0</v>
      </c>
      <c r="F326" s="899"/>
      <c r="G326" s="899">
        <f>SUM(G321:H325)</f>
        <v>0</v>
      </c>
      <c r="H326" s="899"/>
      <c r="I326" s="899">
        <f>SUM(I321:J325)</f>
        <v>0</v>
      </c>
      <c r="J326" s="1193"/>
    </row>
    <row r="327" spans="1:10" ht="15" customHeight="1">
      <c r="A327" s="393"/>
      <c r="B327" s="869" t="s">
        <v>735</v>
      </c>
      <c r="C327" s="870"/>
      <c r="D327" s="870"/>
      <c r="E327" s="870"/>
      <c r="F327" s="870"/>
      <c r="G327" s="870"/>
      <c r="H327" s="870"/>
      <c r="I327" s="870"/>
      <c r="J327" s="870"/>
    </row>
    <row r="328" spans="1:10" ht="15" customHeight="1">
      <c r="A328" s="392"/>
      <c r="B328" s="822"/>
      <c r="C328" s="822"/>
      <c r="D328" s="822"/>
      <c r="E328" s="822"/>
      <c r="F328" s="822"/>
      <c r="G328" s="822"/>
      <c r="H328" s="822"/>
      <c r="I328" s="822"/>
      <c r="J328" s="822"/>
    </row>
    <row r="329" spans="1:10" ht="15" customHeight="1" thickBot="1">
      <c r="A329" s="392"/>
      <c r="B329" s="835" t="s">
        <v>749</v>
      </c>
      <c r="C329" s="835"/>
      <c r="D329" s="835"/>
      <c r="E329" s="835"/>
      <c r="F329" s="835"/>
      <c r="G329" s="835"/>
      <c r="H329" s="835"/>
      <c r="I329" s="835"/>
      <c r="J329" s="835"/>
    </row>
    <row r="330" spans="1:10" ht="15" customHeight="1">
      <c r="A330" s="392"/>
      <c r="B330" s="853" t="s">
        <v>58</v>
      </c>
      <c r="C330" s="941" t="s">
        <v>326</v>
      </c>
      <c r="D330" s="942"/>
      <c r="E330" s="942"/>
      <c r="F330" s="942"/>
      <c r="G330" s="941" t="s">
        <v>571</v>
      </c>
      <c r="H330" s="942"/>
      <c r="I330" s="942"/>
      <c r="J330" s="943"/>
    </row>
    <row r="331" spans="1:10" ht="15" customHeight="1" thickBot="1">
      <c r="A331" s="392"/>
      <c r="B331" s="940"/>
      <c r="C331" s="938" t="s">
        <v>56</v>
      </c>
      <c r="D331" s="938"/>
      <c r="E331" s="938" t="s">
        <v>57</v>
      </c>
      <c r="F331" s="944"/>
      <c r="G331" s="938" t="s">
        <v>56</v>
      </c>
      <c r="H331" s="938"/>
      <c r="I331" s="938" t="s">
        <v>57</v>
      </c>
      <c r="J331" s="939"/>
    </row>
    <row r="332" spans="1:10" ht="15" customHeight="1" thickTop="1">
      <c r="A332" s="392"/>
      <c r="B332" s="353" t="s">
        <v>59</v>
      </c>
      <c r="C332" s="851">
        <v>0</v>
      </c>
      <c r="D332" s="851"/>
      <c r="E332" s="851">
        <v>0</v>
      </c>
      <c r="F332" s="851"/>
      <c r="G332" s="851">
        <v>0</v>
      </c>
      <c r="H332" s="851"/>
      <c r="I332" s="851">
        <v>0</v>
      </c>
      <c r="J332" s="945"/>
    </row>
    <row r="333" spans="1:10" ht="15" customHeight="1" thickBot="1">
      <c r="A333" s="392"/>
      <c r="B333" s="338" t="s">
        <v>60</v>
      </c>
      <c r="C333" s="932">
        <v>0</v>
      </c>
      <c r="D333" s="932"/>
      <c r="E333" s="932">
        <v>0</v>
      </c>
      <c r="F333" s="932"/>
      <c r="G333" s="932">
        <v>0</v>
      </c>
      <c r="H333" s="932"/>
      <c r="I333" s="932">
        <v>0</v>
      </c>
      <c r="J333" s="933"/>
    </row>
    <row r="334" spans="1:10" ht="15" customHeight="1">
      <c r="A334" s="393"/>
      <c r="B334" s="869" t="s">
        <v>735</v>
      </c>
      <c r="C334" s="870"/>
      <c r="D334" s="870"/>
      <c r="E334" s="870"/>
      <c r="F334" s="870"/>
      <c r="G334" s="870"/>
      <c r="H334" s="870"/>
      <c r="I334" s="870"/>
      <c r="J334" s="870"/>
    </row>
    <row r="335" spans="1:10" ht="15" customHeight="1">
      <c r="A335" s="392"/>
      <c r="B335" s="822"/>
      <c r="C335" s="822"/>
      <c r="D335" s="822"/>
      <c r="E335" s="822"/>
      <c r="F335" s="822"/>
      <c r="G335" s="822"/>
      <c r="H335" s="822"/>
      <c r="I335" s="822"/>
      <c r="J335" s="822"/>
    </row>
    <row r="336" spans="1:10" ht="15" customHeight="1" thickBot="1">
      <c r="A336" s="392"/>
      <c r="B336" s="835" t="s">
        <v>750</v>
      </c>
      <c r="C336" s="835"/>
      <c r="D336" s="835"/>
      <c r="E336" s="835"/>
      <c r="F336" s="835"/>
      <c r="G336" s="835"/>
      <c r="H336" s="835"/>
      <c r="I336" s="835"/>
      <c r="J336" s="835"/>
    </row>
    <row r="337" spans="1:10" ht="15" customHeight="1">
      <c r="A337" s="392"/>
      <c r="B337" s="853" t="s">
        <v>668</v>
      </c>
      <c r="C337" s="941" t="s">
        <v>326</v>
      </c>
      <c r="D337" s="942"/>
      <c r="E337" s="942"/>
      <c r="F337" s="942"/>
      <c r="G337" s="941" t="s">
        <v>571</v>
      </c>
      <c r="H337" s="942"/>
      <c r="I337" s="942"/>
      <c r="J337" s="943"/>
    </row>
    <row r="338" spans="1:10" ht="15" customHeight="1" thickBot="1">
      <c r="A338" s="392"/>
      <c r="B338" s="940"/>
      <c r="C338" s="938" t="s">
        <v>670</v>
      </c>
      <c r="D338" s="938"/>
      <c r="E338" s="938" t="s">
        <v>671</v>
      </c>
      <c r="F338" s="944"/>
      <c r="G338" s="938" t="s">
        <v>670</v>
      </c>
      <c r="H338" s="938"/>
      <c r="I338" s="938" t="s">
        <v>671</v>
      </c>
      <c r="J338" s="939"/>
    </row>
    <row r="339" spans="1:10" ht="15" customHeight="1" thickTop="1">
      <c r="A339" s="392"/>
      <c r="B339" s="355"/>
      <c r="C339" s="851">
        <v>0</v>
      </c>
      <c r="D339" s="851"/>
      <c r="E339" s="851">
        <v>0</v>
      </c>
      <c r="F339" s="851"/>
      <c r="G339" s="851">
        <v>0</v>
      </c>
      <c r="H339" s="851"/>
      <c r="I339" s="851">
        <v>0</v>
      </c>
      <c r="J339" s="945"/>
    </row>
    <row r="340" spans="1:10" ht="15" customHeight="1" thickBot="1">
      <c r="A340" s="392"/>
      <c r="B340" s="288"/>
      <c r="C340" s="932">
        <v>0</v>
      </c>
      <c r="D340" s="932"/>
      <c r="E340" s="932">
        <v>0</v>
      </c>
      <c r="F340" s="932"/>
      <c r="G340" s="932">
        <v>0</v>
      </c>
      <c r="H340" s="932"/>
      <c r="I340" s="932">
        <v>0</v>
      </c>
      <c r="J340" s="933"/>
    </row>
    <row r="341" spans="1:10" ht="15" customHeight="1">
      <c r="A341" s="393"/>
      <c r="B341" s="869" t="s">
        <v>735</v>
      </c>
      <c r="C341" s="870"/>
      <c r="D341" s="870"/>
      <c r="E341" s="870"/>
      <c r="F341" s="870"/>
      <c r="G341" s="870"/>
      <c r="H341" s="870"/>
      <c r="I341" s="870"/>
      <c r="J341" s="870"/>
    </row>
    <row r="342" spans="1:10" ht="15" customHeight="1">
      <c r="A342" s="392"/>
      <c r="B342" s="822"/>
      <c r="C342" s="822"/>
      <c r="D342" s="822"/>
      <c r="E342" s="822"/>
      <c r="F342" s="822"/>
      <c r="G342" s="822"/>
      <c r="H342" s="822"/>
      <c r="I342" s="822"/>
      <c r="J342" s="822"/>
    </row>
    <row r="343" spans="1:10" ht="15" customHeight="1" thickBot="1">
      <c r="A343" s="392"/>
      <c r="B343" s="835" t="s">
        <v>751</v>
      </c>
      <c r="C343" s="835"/>
      <c r="D343" s="835"/>
      <c r="E343" s="835"/>
      <c r="F343" s="835"/>
      <c r="G343" s="835"/>
      <c r="H343" s="835"/>
      <c r="I343" s="835"/>
      <c r="J343" s="835"/>
    </row>
    <row r="344" spans="1:10" ht="15" customHeight="1">
      <c r="A344" s="392"/>
      <c r="B344" s="946" t="s">
        <v>672</v>
      </c>
      <c r="C344" s="941" t="s">
        <v>326</v>
      </c>
      <c r="D344" s="942"/>
      <c r="E344" s="942"/>
      <c r="F344" s="942"/>
      <c r="G344" s="941" t="s">
        <v>571</v>
      </c>
      <c r="H344" s="942"/>
      <c r="I344" s="942"/>
      <c r="J344" s="943"/>
    </row>
    <row r="345" spans="1:10" ht="33" customHeight="1" thickBot="1">
      <c r="A345" s="392"/>
      <c r="B345" s="947"/>
      <c r="C345" s="305" t="s">
        <v>669</v>
      </c>
      <c r="D345" s="326" t="s">
        <v>673</v>
      </c>
      <c r="E345" s="326" t="s">
        <v>675</v>
      </c>
      <c r="F345" s="306" t="s">
        <v>674</v>
      </c>
      <c r="G345" s="305" t="s">
        <v>669</v>
      </c>
      <c r="H345" s="326" t="s">
        <v>673</v>
      </c>
      <c r="I345" s="326" t="s">
        <v>675</v>
      </c>
      <c r="J345" s="307" t="s">
        <v>674</v>
      </c>
    </row>
    <row r="346" spans="1:10" ht="15" customHeight="1" thickTop="1">
      <c r="A346" s="392"/>
      <c r="B346" s="356"/>
      <c r="C346" s="317">
        <v>0</v>
      </c>
      <c r="D346" s="358"/>
      <c r="E346" s="327">
        <v>0</v>
      </c>
      <c r="F346" s="372"/>
      <c r="G346" s="317">
        <v>0</v>
      </c>
      <c r="H346" s="358"/>
      <c r="I346" s="327">
        <v>0</v>
      </c>
      <c r="J346" s="374"/>
    </row>
    <row r="347" spans="1:10" ht="15" customHeight="1" thickBot="1">
      <c r="A347" s="392"/>
      <c r="B347" s="357"/>
      <c r="C347" s="321">
        <v>0</v>
      </c>
      <c r="D347" s="359"/>
      <c r="E347" s="329">
        <v>0</v>
      </c>
      <c r="F347" s="373"/>
      <c r="G347" s="321">
        <v>0</v>
      </c>
      <c r="H347" s="359"/>
      <c r="I347" s="329">
        <v>0</v>
      </c>
      <c r="J347" s="375"/>
    </row>
    <row r="348" spans="1:10" ht="15" customHeight="1" thickBot="1" thickTop="1">
      <c r="A348" s="392"/>
      <c r="B348" s="325" t="s">
        <v>393</v>
      </c>
      <c r="C348" s="315">
        <f>+SUM(C346:C347)</f>
        <v>0</v>
      </c>
      <c r="D348" s="360" t="s">
        <v>392</v>
      </c>
      <c r="E348" s="313">
        <f>+SUM(E346:E347)</f>
        <v>0</v>
      </c>
      <c r="F348" s="361" t="s">
        <v>392</v>
      </c>
      <c r="G348" s="315">
        <f>+SUM(G346:G347)</f>
        <v>0</v>
      </c>
      <c r="H348" s="360" t="s">
        <v>392</v>
      </c>
      <c r="I348" s="313">
        <f>+SUM(I346:I347)</f>
        <v>0</v>
      </c>
      <c r="J348" s="362" t="s">
        <v>392</v>
      </c>
    </row>
    <row r="349" spans="1:10" ht="15" customHeight="1">
      <c r="A349" s="393"/>
      <c r="B349" s="869" t="s">
        <v>735</v>
      </c>
      <c r="C349" s="870"/>
      <c r="D349" s="870"/>
      <c r="E349" s="870"/>
      <c r="F349" s="870"/>
      <c r="G349" s="870"/>
      <c r="H349" s="870"/>
      <c r="I349" s="870"/>
      <c r="J349" s="870"/>
    </row>
    <row r="350" spans="1:10" ht="15" customHeight="1">
      <c r="A350" s="392"/>
      <c r="B350" s="822"/>
      <c r="C350" s="822"/>
      <c r="D350" s="822"/>
      <c r="E350" s="822"/>
      <c r="F350" s="822"/>
      <c r="G350" s="822"/>
      <c r="H350" s="822"/>
      <c r="I350" s="822"/>
      <c r="J350" s="822"/>
    </row>
    <row r="351" spans="1:10" ht="15" customHeight="1" thickBot="1">
      <c r="A351" s="392"/>
      <c r="B351" s="835" t="s">
        <v>752</v>
      </c>
      <c r="C351" s="835"/>
      <c r="D351" s="835"/>
      <c r="E351" s="835"/>
      <c r="F351" s="835"/>
      <c r="G351" s="835"/>
      <c r="H351" s="835"/>
      <c r="I351" s="835"/>
      <c r="J351" s="835"/>
    </row>
    <row r="352" spans="1:10" ht="15" customHeight="1">
      <c r="A352" s="392"/>
      <c r="B352" s="853" t="s">
        <v>676</v>
      </c>
      <c r="C352" s="941" t="s">
        <v>326</v>
      </c>
      <c r="D352" s="942"/>
      <c r="E352" s="942"/>
      <c r="F352" s="942"/>
      <c r="G352" s="941" t="s">
        <v>571</v>
      </c>
      <c r="H352" s="942"/>
      <c r="I352" s="942"/>
      <c r="J352" s="943"/>
    </row>
    <row r="353" spans="1:10" ht="15" customHeight="1" thickBot="1">
      <c r="A353" s="392"/>
      <c r="B353" s="940"/>
      <c r="C353" s="938" t="s">
        <v>677</v>
      </c>
      <c r="D353" s="938"/>
      <c r="E353" s="938" t="s">
        <v>678</v>
      </c>
      <c r="F353" s="944"/>
      <c r="G353" s="938" t="s">
        <v>677</v>
      </c>
      <c r="H353" s="938"/>
      <c r="I353" s="938" t="s">
        <v>678</v>
      </c>
      <c r="J353" s="939"/>
    </row>
    <row r="354" spans="1:10" ht="15" customHeight="1" thickTop="1">
      <c r="A354" s="392"/>
      <c r="B354" s="355"/>
      <c r="C354" s="851">
        <v>0</v>
      </c>
      <c r="D354" s="851"/>
      <c r="E354" s="851">
        <v>0</v>
      </c>
      <c r="F354" s="851"/>
      <c r="G354" s="851">
        <v>0</v>
      </c>
      <c r="H354" s="851"/>
      <c r="I354" s="851">
        <v>0</v>
      </c>
      <c r="J354" s="945"/>
    </row>
    <row r="355" spans="1:10" ht="15" customHeight="1" thickBot="1">
      <c r="A355" s="392"/>
      <c r="B355" s="288"/>
      <c r="C355" s="932">
        <v>0</v>
      </c>
      <c r="D355" s="932"/>
      <c r="E355" s="932">
        <v>0</v>
      </c>
      <c r="F355" s="932"/>
      <c r="G355" s="932">
        <v>0</v>
      </c>
      <c r="H355" s="932"/>
      <c r="I355" s="932">
        <v>0</v>
      </c>
      <c r="J355" s="933"/>
    </row>
    <row r="356" spans="1:10" ht="15" customHeight="1">
      <c r="A356" s="393"/>
      <c r="B356" s="869" t="s">
        <v>735</v>
      </c>
      <c r="C356" s="870"/>
      <c r="D356" s="870"/>
      <c r="E356" s="870"/>
      <c r="F356" s="870"/>
      <c r="G356" s="870"/>
      <c r="H356" s="870"/>
      <c r="I356" s="870"/>
      <c r="J356" s="870"/>
    </row>
    <row r="357" spans="1:10" ht="15" customHeight="1">
      <c r="A357" s="392"/>
      <c r="B357" s="822"/>
      <c r="C357" s="822"/>
      <c r="D357" s="822"/>
      <c r="E357" s="822"/>
      <c r="F357" s="822"/>
      <c r="G357" s="822"/>
      <c r="H357" s="822"/>
      <c r="I357" s="822"/>
      <c r="J357" s="822"/>
    </row>
    <row r="358" spans="1:10" ht="15" customHeight="1" thickBot="1">
      <c r="A358" s="392"/>
      <c r="B358" s="835" t="s">
        <v>753</v>
      </c>
      <c r="C358" s="835"/>
      <c r="D358" s="835"/>
      <c r="E358" s="835"/>
      <c r="F358" s="835"/>
      <c r="G358" s="835"/>
      <c r="H358" s="835"/>
      <c r="I358" s="835"/>
      <c r="J358" s="835"/>
    </row>
    <row r="359" spans="1:10" ht="15" customHeight="1">
      <c r="A359" s="392"/>
      <c r="B359" s="853" t="s">
        <v>679</v>
      </c>
      <c r="C359" s="941" t="s">
        <v>326</v>
      </c>
      <c r="D359" s="942"/>
      <c r="E359" s="942"/>
      <c r="F359" s="942"/>
      <c r="G359" s="941" t="s">
        <v>571</v>
      </c>
      <c r="H359" s="942"/>
      <c r="I359" s="942"/>
      <c r="J359" s="943"/>
    </row>
    <row r="360" spans="1:10" ht="15" customHeight="1" thickBot="1">
      <c r="A360" s="392"/>
      <c r="B360" s="940"/>
      <c r="C360" s="938" t="s">
        <v>677</v>
      </c>
      <c r="D360" s="938"/>
      <c r="E360" s="938" t="s">
        <v>678</v>
      </c>
      <c r="F360" s="944"/>
      <c r="G360" s="938" t="s">
        <v>677</v>
      </c>
      <c r="H360" s="938"/>
      <c r="I360" s="938" t="s">
        <v>678</v>
      </c>
      <c r="J360" s="939"/>
    </row>
    <row r="361" spans="1:10" ht="15" customHeight="1" thickTop="1">
      <c r="A361" s="392"/>
      <c r="B361" s="355"/>
      <c r="C361" s="851">
        <v>0</v>
      </c>
      <c r="D361" s="851"/>
      <c r="E361" s="883"/>
      <c r="F361" s="883"/>
      <c r="G361" s="851">
        <v>0</v>
      </c>
      <c r="H361" s="851"/>
      <c r="I361" s="883"/>
      <c r="J361" s="884"/>
    </row>
    <row r="362" spans="1:10" ht="15" customHeight="1" thickBot="1">
      <c r="A362" s="392"/>
      <c r="B362" s="376"/>
      <c r="C362" s="848">
        <v>0</v>
      </c>
      <c r="D362" s="848"/>
      <c r="E362" s="849"/>
      <c r="F362" s="849"/>
      <c r="G362" s="848">
        <v>0</v>
      </c>
      <c r="H362" s="848"/>
      <c r="I362" s="849"/>
      <c r="J362" s="850"/>
    </row>
    <row r="363" spans="1:10" ht="15" customHeight="1" thickBot="1" thickTop="1">
      <c r="A363" s="392"/>
      <c r="B363" s="377" t="s">
        <v>393</v>
      </c>
      <c r="C363" s="881">
        <f>+SUM(C361:D362)</f>
        <v>0</v>
      </c>
      <c r="D363" s="881"/>
      <c r="E363" s="881" t="s">
        <v>577</v>
      </c>
      <c r="F363" s="881"/>
      <c r="G363" s="881">
        <f>+SUM(G361:H362)</f>
        <v>0</v>
      </c>
      <c r="H363" s="881"/>
      <c r="I363" s="881" t="s">
        <v>577</v>
      </c>
      <c r="J363" s="882"/>
    </row>
    <row r="364" spans="1:10" ht="15" customHeight="1">
      <c r="A364" s="393"/>
      <c r="B364" s="869" t="s">
        <v>735</v>
      </c>
      <c r="C364" s="870"/>
      <c r="D364" s="870"/>
      <c r="E364" s="870"/>
      <c r="F364" s="870"/>
      <c r="G364" s="870"/>
      <c r="H364" s="870"/>
      <c r="I364" s="870"/>
      <c r="J364" s="870"/>
    </row>
    <row r="365" spans="1:10" ht="15" customHeight="1">
      <c r="A365" s="392"/>
      <c r="B365" s="822"/>
      <c r="C365" s="822"/>
      <c r="D365" s="822"/>
      <c r="E365" s="822"/>
      <c r="F365" s="822"/>
      <c r="G365" s="822"/>
      <c r="H365" s="822"/>
      <c r="I365" s="822"/>
      <c r="J365" s="822"/>
    </row>
    <row r="366" spans="1:10" ht="15" customHeight="1" thickBot="1">
      <c r="A366" s="392"/>
      <c r="B366" s="835" t="s">
        <v>754</v>
      </c>
      <c r="C366" s="835"/>
      <c r="D366" s="835"/>
      <c r="E366" s="835"/>
      <c r="F366" s="835"/>
      <c r="G366" s="835"/>
      <c r="H366" s="835"/>
      <c r="I366" s="835"/>
      <c r="J366" s="835"/>
    </row>
    <row r="367" spans="1:10" ht="33" customHeight="1" thickBot="1">
      <c r="A367" s="392"/>
      <c r="B367" s="277" t="s">
        <v>680</v>
      </c>
      <c r="C367" s="934" t="s">
        <v>681</v>
      </c>
      <c r="D367" s="934"/>
      <c r="E367" s="934" t="s">
        <v>682</v>
      </c>
      <c r="F367" s="934"/>
      <c r="G367" s="934" t="s">
        <v>683</v>
      </c>
      <c r="H367" s="934"/>
      <c r="I367" s="935" t="s">
        <v>684</v>
      </c>
      <c r="J367" s="936"/>
    </row>
    <row r="368" spans="1:10" ht="15" customHeight="1" thickTop="1">
      <c r="A368" s="392"/>
      <c r="B368" s="286"/>
      <c r="C368" s="937"/>
      <c r="D368" s="937"/>
      <c r="E368" s="928"/>
      <c r="F368" s="928"/>
      <c r="G368" s="928"/>
      <c r="H368" s="928"/>
      <c r="I368" s="906">
        <v>0</v>
      </c>
      <c r="J368" s="929"/>
    </row>
    <row r="369" spans="1:10" ht="15" customHeight="1" thickBot="1">
      <c r="A369" s="392"/>
      <c r="B369" s="288"/>
      <c r="C369" s="930"/>
      <c r="D369" s="930"/>
      <c r="E369" s="931"/>
      <c r="F369" s="931"/>
      <c r="G369" s="931"/>
      <c r="H369" s="931"/>
      <c r="I369" s="932">
        <v>0</v>
      </c>
      <c r="J369" s="933"/>
    </row>
    <row r="370" spans="1:10" ht="15" customHeight="1">
      <c r="A370" s="393"/>
      <c r="B370" s="869" t="s">
        <v>735</v>
      </c>
      <c r="C370" s="870"/>
      <c r="D370" s="870"/>
      <c r="E370" s="870"/>
      <c r="F370" s="870"/>
      <c r="G370" s="870"/>
      <c r="H370" s="870"/>
      <c r="I370" s="870"/>
      <c r="J370" s="870"/>
    </row>
    <row r="371" spans="1:10" ht="15" customHeight="1">
      <c r="A371" s="392"/>
      <c r="B371" s="822"/>
      <c r="C371" s="822"/>
      <c r="D371" s="822"/>
      <c r="E371" s="822"/>
      <c r="F371" s="822"/>
      <c r="G371" s="822"/>
      <c r="H371" s="822"/>
      <c r="I371" s="822"/>
      <c r="J371" s="822"/>
    </row>
    <row r="372" spans="1:10" ht="15" customHeight="1">
      <c r="A372" s="392"/>
      <c r="B372" s="925" t="s">
        <v>690</v>
      </c>
      <c r="C372" s="925"/>
      <c r="D372" s="925"/>
      <c r="E372" s="925"/>
      <c r="F372" s="925"/>
      <c r="G372" s="925"/>
      <c r="H372" s="925"/>
      <c r="I372" s="925"/>
      <c r="J372" s="925"/>
    </row>
    <row r="373" spans="1:10" ht="15" customHeight="1">
      <c r="A373" s="392"/>
      <c r="B373" s="822"/>
      <c r="C373" s="822"/>
      <c r="D373" s="822"/>
      <c r="E373" s="822"/>
      <c r="F373" s="822"/>
      <c r="G373" s="822"/>
      <c r="H373" s="822"/>
      <c r="I373" s="822"/>
      <c r="J373" s="822"/>
    </row>
    <row r="374" spans="1:10" ht="15" customHeight="1" thickBot="1">
      <c r="A374" s="392"/>
      <c r="B374" s="852" t="s">
        <v>739</v>
      </c>
      <c r="C374" s="852"/>
      <c r="D374" s="852"/>
      <c r="E374" s="852"/>
      <c r="F374" s="852"/>
      <c r="G374" s="852"/>
      <c r="H374" s="852"/>
      <c r="I374" s="852"/>
      <c r="J374" s="852"/>
    </row>
    <row r="375" spans="1:10" ht="15" customHeight="1" thickBot="1">
      <c r="A375" s="392"/>
      <c r="B375" s="363"/>
      <c r="C375" s="926" t="s">
        <v>326</v>
      </c>
      <c r="D375" s="926"/>
      <c r="E375" s="926"/>
      <c r="F375" s="926" t="s">
        <v>571</v>
      </c>
      <c r="G375" s="926"/>
      <c r="H375" s="927"/>
      <c r="I375" s="874"/>
      <c r="J375" s="875"/>
    </row>
    <row r="376" spans="1:10" ht="15" customHeight="1" thickBot="1" thickTop="1">
      <c r="A376" s="392"/>
      <c r="B376" s="364" t="s">
        <v>685</v>
      </c>
      <c r="C376" s="916">
        <v>0</v>
      </c>
      <c r="D376" s="917"/>
      <c r="E376" s="917"/>
      <c r="F376" s="916">
        <v>0</v>
      </c>
      <c r="G376" s="917"/>
      <c r="H376" s="918"/>
      <c r="I376" s="874"/>
      <c r="J376" s="875"/>
    </row>
    <row r="377" spans="1:10" ht="15" customHeight="1">
      <c r="A377" s="392"/>
      <c r="B377" s="822"/>
      <c r="C377" s="822"/>
      <c r="D377" s="822"/>
      <c r="E377" s="822"/>
      <c r="F377" s="822"/>
      <c r="G377" s="822"/>
      <c r="H377" s="822"/>
      <c r="I377" s="822"/>
      <c r="J377" s="822"/>
    </row>
    <row r="378" spans="1:10" ht="15" customHeight="1" thickBot="1">
      <c r="A378" s="392"/>
      <c r="B378" s="835" t="s">
        <v>689</v>
      </c>
      <c r="C378" s="835"/>
      <c r="D378" s="835"/>
      <c r="E378" s="835"/>
      <c r="F378" s="835"/>
      <c r="G378" s="835"/>
      <c r="H378" s="835"/>
      <c r="I378" s="835"/>
      <c r="J378" s="835"/>
    </row>
    <row r="379" spans="1:10" ht="15" customHeight="1" thickBot="1">
      <c r="A379" s="392"/>
      <c r="B379" s="921" t="s">
        <v>688</v>
      </c>
      <c r="C379" s="922"/>
      <c r="D379" s="919" t="s">
        <v>326</v>
      </c>
      <c r="E379" s="919"/>
      <c r="F379" s="919"/>
      <c r="G379" s="919" t="s">
        <v>571</v>
      </c>
      <c r="H379" s="919"/>
      <c r="I379" s="920"/>
      <c r="J379" s="43"/>
    </row>
    <row r="380" spans="1:10" ht="15" customHeight="1" thickTop="1">
      <c r="A380" s="392"/>
      <c r="B380" s="923" t="s">
        <v>686</v>
      </c>
      <c r="C380" s="924"/>
      <c r="D380" s="913">
        <v>0</v>
      </c>
      <c r="E380" s="914"/>
      <c r="F380" s="914"/>
      <c r="G380" s="913">
        <v>0</v>
      </c>
      <c r="H380" s="914"/>
      <c r="I380" s="915"/>
      <c r="J380" s="43"/>
    </row>
    <row r="381" spans="1:10" ht="15" customHeight="1" thickBot="1">
      <c r="A381" s="392"/>
      <c r="B381" s="911" t="s">
        <v>687</v>
      </c>
      <c r="C381" s="912"/>
      <c r="D381" s="908">
        <v>0</v>
      </c>
      <c r="E381" s="909"/>
      <c r="F381" s="909"/>
      <c r="G381" s="908">
        <v>0</v>
      </c>
      <c r="H381" s="909"/>
      <c r="I381" s="910"/>
      <c r="J381" s="43"/>
    </row>
    <row r="382" spans="1:10" ht="15" customHeight="1">
      <c r="A382" s="392"/>
      <c r="B382" s="822"/>
      <c r="C382" s="822"/>
      <c r="D382" s="822"/>
      <c r="E382" s="822"/>
      <c r="F382" s="822"/>
      <c r="G382" s="822"/>
      <c r="H382" s="822"/>
      <c r="I382" s="822"/>
      <c r="J382" s="822"/>
    </row>
    <row r="383" spans="1:10" ht="15" customHeight="1">
      <c r="A383" s="392"/>
      <c r="B383" s="925" t="s">
        <v>755</v>
      </c>
      <c r="C383" s="925"/>
      <c r="D383" s="925"/>
      <c r="E383" s="925"/>
      <c r="F383" s="925"/>
      <c r="G383" s="925"/>
      <c r="H383" s="925"/>
      <c r="I383" s="925"/>
      <c r="J383" s="925"/>
    </row>
    <row r="384" spans="1:10" ht="15" customHeight="1">
      <c r="A384" s="392"/>
      <c r="B384" s="822"/>
      <c r="C384" s="822"/>
      <c r="D384" s="822"/>
      <c r="E384" s="822"/>
      <c r="F384" s="822"/>
      <c r="G384" s="822"/>
      <c r="H384" s="822"/>
      <c r="I384" s="822"/>
      <c r="J384" s="822"/>
    </row>
    <row r="385" spans="1:10" ht="15" customHeight="1" thickBot="1">
      <c r="A385" s="392"/>
      <c r="B385" s="835" t="s">
        <v>691</v>
      </c>
      <c r="C385" s="835"/>
      <c r="D385" s="835"/>
      <c r="E385" s="835"/>
      <c r="F385" s="835"/>
      <c r="G385" s="835"/>
      <c r="H385" s="835"/>
      <c r="I385" s="835"/>
      <c r="J385" s="835"/>
    </row>
    <row r="386" spans="1:10" ht="15" customHeight="1" thickBot="1">
      <c r="A386" s="392"/>
      <c r="B386" s="273" t="s">
        <v>693</v>
      </c>
      <c r="C386" s="901" t="s">
        <v>692</v>
      </c>
      <c r="D386" s="902"/>
      <c r="E386" s="902"/>
      <c r="F386" s="902"/>
      <c r="G386" s="902"/>
      <c r="H386" s="902"/>
      <c r="I386" s="901" t="s">
        <v>694</v>
      </c>
      <c r="J386" s="903"/>
    </row>
    <row r="387" spans="1:10" ht="15" customHeight="1" thickTop="1">
      <c r="A387" s="392"/>
      <c r="B387" s="274" t="s">
        <v>577</v>
      </c>
      <c r="C387" s="904"/>
      <c r="D387" s="905"/>
      <c r="E387" s="905"/>
      <c r="F387" s="905"/>
      <c r="G387" s="905"/>
      <c r="H387" s="905"/>
      <c r="I387" s="906">
        <v>0</v>
      </c>
      <c r="J387" s="907"/>
    </row>
    <row r="388" spans="1:10" ht="15" customHeight="1" thickBot="1">
      <c r="A388" s="392"/>
      <c r="B388" s="276"/>
      <c r="C388" s="878"/>
      <c r="D388" s="879"/>
      <c r="E388" s="879"/>
      <c r="F388" s="879"/>
      <c r="G388" s="879"/>
      <c r="H388" s="879"/>
      <c r="I388" s="848">
        <v>0</v>
      </c>
      <c r="J388" s="896"/>
    </row>
    <row r="389" spans="1:10" ht="15" customHeight="1" thickBot="1" thickTop="1">
      <c r="A389" s="392"/>
      <c r="B389" s="323"/>
      <c r="C389" s="897" t="s">
        <v>393</v>
      </c>
      <c r="D389" s="898"/>
      <c r="E389" s="898"/>
      <c r="F389" s="898"/>
      <c r="G389" s="898"/>
      <c r="H389" s="898"/>
      <c r="I389" s="899">
        <f>+SUM(I387:J388)</f>
        <v>0</v>
      </c>
      <c r="J389" s="900"/>
    </row>
    <row r="390" spans="1:10" ht="15" customHeight="1">
      <c r="A390" s="392"/>
      <c r="B390" s="822"/>
      <c r="C390" s="822"/>
      <c r="D390" s="822"/>
      <c r="E390" s="822"/>
      <c r="F390" s="822"/>
      <c r="G390" s="822"/>
      <c r="H390" s="822"/>
      <c r="I390" s="822"/>
      <c r="J390" s="822"/>
    </row>
    <row r="391" spans="1:10" ht="15" customHeight="1" thickBot="1">
      <c r="A391" s="392"/>
      <c r="B391" s="835" t="s">
        <v>740</v>
      </c>
      <c r="C391" s="835"/>
      <c r="D391" s="835"/>
      <c r="E391" s="835"/>
      <c r="F391" s="835"/>
      <c r="G391" s="835"/>
      <c r="H391" s="835"/>
      <c r="I391" s="835"/>
      <c r="J391" s="835"/>
    </row>
    <row r="392" spans="1:10" ht="15" customHeight="1" thickBot="1">
      <c r="A392" s="392"/>
      <c r="B392" s="273" t="s">
        <v>695</v>
      </c>
      <c r="C392" s="901" t="s">
        <v>692</v>
      </c>
      <c r="D392" s="902"/>
      <c r="E392" s="902"/>
      <c r="F392" s="902"/>
      <c r="G392" s="902"/>
      <c r="H392" s="902"/>
      <c r="I392" s="901" t="s">
        <v>694</v>
      </c>
      <c r="J392" s="903"/>
    </row>
    <row r="393" spans="1:10" ht="15" customHeight="1" thickTop="1">
      <c r="A393" s="392"/>
      <c r="B393" s="274" t="s">
        <v>577</v>
      </c>
      <c r="C393" s="904"/>
      <c r="D393" s="905"/>
      <c r="E393" s="905"/>
      <c r="F393" s="905"/>
      <c r="G393" s="905"/>
      <c r="H393" s="905"/>
      <c r="I393" s="906">
        <v>0</v>
      </c>
      <c r="J393" s="907"/>
    </row>
    <row r="394" spans="1:10" ht="15" customHeight="1" thickBot="1">
      <c r="A394" s="392"/>
      <c r="B394" s="276"/>
      <c r="C394" s="878"/>
      <c r="D394" s="879"/>
      <c r="E394" s="879"/>
      <c r="F394" s="879"/>
      <c r="G394" s="879"/>
      <c r="H394" s="879"/>
      <c r="I394" s="848">
        <v>0</v>
      </c>
      <c r="J394" s="896"/>
    </row>
    <row r="395" spans="1:10" ht="15" customHeight="1" thickBot="1" thickTop="1">
      <c r="A395" s="392"/>
      <c r="B395" s="323"/>
      <c r="C395" s="897" t="s">
        <v>393</v>
      </c>
      <c r="D395" s="898"/>
      <c r="E395" s="898"/>
      <c r="F395" s="898"/>
      <c r="G395" s="898"/>
      <c r="H395" s="898"/>
      <c r="I395" s="899">
        <f>+SUM(I393:J394)</f>
        <v>0</v>
      </c>
      <c r="J395" s="900"/>
    </row>
    <row r="396" spans="1:10" ht="15" customHeight="1">
      <c r="A396" s="392"/>
      <c r="B396" s="822"/>
      <c r="C396" s="822"/>
      <c r="D396" s="822"/>
      <c r="E396" s="822"/>
      <c r="F396" s="822"/>
      <c r="G396" s="822"/>
      <c r="H396" s="822"/>
      <c r="I396" s="822"/>
      <c r="J396" s="822"/>
    </row>
    <row r="397" spans="1:10" ht="15" customHeight="1" thickBot="1">
      <c r="A397" s="392"/>
      <c r="B397" s="852" t="s">
        <v>696</v>
      </c>
      <c r="C397" s="852"/>
      <c r="D397" s="852"/>
      <c r="E397" s="852"/>
      <c r="F397" s="852"/>
      <c r="G397" s="852"/>
      <c r="H397" s="852"/>
      <c r="I397" s="852"/>
      <c r="J397" s="852"/>
    </row>
    <row r="398" spans="1:10" ht="15" customHeight="1" thickBot="1">
      <c r="A398" s="392"/>
      <c r="B398" s="366" t="s">
        <v>698</v>
      </c>
      <c r="C398" s="885" t="s">
        <v>326</v>
      </c>
      <c r="D398" s="885"/>
      <c r="E398" s="885"/>
      <c r="F398" s="885" t="s">
        <v>571</v>
      </c>
      <c r="G398" s="885"/>
      <c r="H398" s="886"/>
      <c r="I398" s="874"/>
      <c r="J398" s="875"/>
    </row>
    <row r="399" spans="1:10" ht="15" customHeight="1" thickTop="1">
      <c r="A399" s="392"/>
      <c r="B399" s="368" t="s">
        <v>699</v>
      </c>
      <c r="C399" s="893">
        <v>0</v>
      </c>
      <c r="D399" s="894"/>
      <c r="E399" s="894"/>
      <c r="F399" s="893">
        <v>0</v>
      </c>
      <c r="G399" s="894"/>
      <c r="H399" s="895"/>
      <c r="I399" s="874"/>
      <c r="J399" s="875"/>
    </row>
    <row r="400" spans="1:10" ht="15" customHeight="1">
      <c r="A400" s="392"/>
      <c r="B400" s="365" t="s">
        <v>700</v>
      </c>
      <c r="C400" s="876">
        <v>0</v>
      </c>
      <c r="D400" s="877"/>
      <c r="E400" s="877"/>
      <c r="F400" s="876">
        <v>0</v>
      </c>
      <c r="G400" s="877"/>
      <c r="H400" s="880"/>
      <c r="I400" s="874"/>
      <c r="J400" s="875"/>
    </row>
    <row r="401" spans="1:10" ht="15" customHeight="1">
      <c r="A401" s="392"/>
      <c r="B401" s="365" t="s">
        <v>701</v>
      </c>
      <c r="C401" s="876">
        <v>0</v>
      </c>
      <c r="D401" s="877"/>
      <c r="E401" s="877"/>
      <c r="F401" s="876">
        <v>0</v>
      </c>
      <c r="G401" s="877"/>
      <c r="H401" s="880"/>
      <c r="I401" s="874"/>
      <c r="J401" s="875"/>
    </row>
    <row r="402" spans="1:10" ht="15" customHeight="1" thickBot="1">
      <c r="A402" s="392"/>
      <c r="B402" s="369" t="s">
        <v>702</v>
      </c>
      <c r="C402" s="890">
        <v>0</v>
      </c>
      <c r="D402" s="891"/>
      <c r="E402" s="891"/>
      <c r="F402" s="890">
        <v>0</v>
      </c>
      <c r="G402" s="891"/>
      <c r="H402" s="892"/>
      <c r="I402" s="874"/>
      <c r="J402" s="875"/>
    </row>
    <row r="403" spans="1:10" ht="15" customHeight="1" thickBot="1" thickTop="1">
      <c r="A403" s="392"/>
      <c r="B403" s="367" t="s">
        <v>697</v>
      </c>
      <c r="C403" s="887">
        <f>SUM(C399:C402)</f>
        <v>0</v>
      </c>
      <c r="D403" s="888"/>
      <c r="E403" s="888"/>
      <c r="F403" s="887">
        <f>SUM(F399:F402)</f>
        <v>0</v>
      </c>
      <c r="G403" s="888"/>
      <c r="H403" s="889"/>
      <c r="I403" s="874"/>
      <c r="J403" s="875"/>
    </row>
    <row r="404" spans="1:10" ht="15" customHeight="1">
      <c r="A404" s="392"/>
      <c r="B404" s="822"/>
      <c r="C404" s="822"/>
      <c r="D404" s="822"/>
      <c r="E404" s="822"/>
      <c r="F404" s="822"/>
      <c r="G404" s="822"/>
      <c r="H404" s="822"/>
      <c r="I404" s="822"/>
      <c r="J404" s="822"/>
    </row>
    <row r="405" spans="1:10" ht="15" customHeight="1" thickBot="1">
      <c r="A405" s="392"/>
      <c r="B405" s="852" t="s">
        <v>703</v>
      </c>
      <c r="C405" s="852"/>
      <c r="D405" s="852"/>
      <c r="E405" s="852"/>
      <c r="F405" s="852"/>
      <c r="G405" s="852"/>
      <c r="H405" s="852"/>
      <c r="I405" s="852"/>
      <c r="J405" s="852"/>
    </row>
    <row r="406" spans="1:10" ht="15" customHeight="1">
      <c r="A406" s="392"/>
      <c r="B406" s="853" t="s">
        <v>704</v>
      </c>
      <c r="C406" s="854"/>
      <c r="D406" s="855"/>
      <c r="E406" s="859" t="s">
        <v>326</v>
      </c>
      <c r="F406" s="860"/>
      <c r="G406" s="861"/>
      <c r="H406" s="862" t="s">
        <v>571</v>
      </c>
      <c r="I406" s="860"/>
      <c r="J406" s="860"/>
    </row>
    <row r="407" spans="1:10" ht="15" customHeight="1" thickBot="1">
      <c r="A407" s="392"/>
      <c r="B407" s="856"/>
      <c r="C407" s="857"/>
      <c r="D407" s="858"/>
      <c r="E407" s="251" t="s">
        <v>705</v>
      </c>
      <c r="F407" s="311" t="s">
        <v>706</v>
      </c>
      <c r="G407" s="252" t="s">
        <v>707</v>
      </c>
      <c r="H407" s="371" t="s">
        <v>705</v>
      </c>
      <c r="I407" s="311" t="s">
        <v>706</v>
      </c>
      <c r="J407" s="311" t="s">
        <v>707</v>
      </c>
    </row>
    <row r="408" spans="1:10" ht="15" customHeight="1" thickTop="1">
      <c r="A408" s="392"/>
      <c r="B408" s="836"/>
      <c r="C408" s="837"/>
      <c r="D408" s="838"/>
      <c r="E408" s="289">
        <v>0</v>
      </c>
      <c r="F408" s="389">
        <v>0</v>
      </c>
      <c r="G408" s="290">
        <v>0</v>
      </c>
      <c r="H408" s="291">
        <v>0</v>
      </c>
      <c r="I408" s="389">
        <v>0</v>
      </c>
      <c r="J408" s="292">
        <v>0</v>
      </c>
    </row>
    <row r="409" spans="1:10" ht="15" customHeight="1">
      <c r="A409" s="392"/>
      <c r="B409" s="839"/>
      <c r="C409" s="840"/>
      <c r="D409" s="841"/>
      <c r="E409" s="293">
        <v>0</v>
      </c>
      <c r="F409" s="390">
        <v>0</v>
      </c>
      <c r="G409" s="294">
        <v>0</v>
      </c>
      <c r="H409" s="295">
        <v>0</v>
      </c>
      <c r="I409" s="390">
        <v>0</v>
      </c>
      <c r="J409" s="296">
        <v>0</v>
      </c>
    </row>
    <row r="410" spans="1:10" ht="15" customHeight="1" thickBot="1">
      <c r="A410" s="392"/>
      <c r="B410" s="842"/>
      <c r="C410" s="843"/>
      <c r="D410" s="844"/>
      <c r="E410" s="297">
        <v>0</v>
      </c>
      <c r="F410" s="391">
        <v>0</v>
      </c>
      <c r="G410" s="298">
        <v>0</v>
      </c>
      <c r="H410" s="299">
        <v>0</v>
      </c>
      <c r="I410" s="391">
        <v>0</v>
      </c>
      <c r="J410" s="300">
        <v>0</v>
      </c>
    </row>
    <row r="411" spans="1:10" ht="15" customHeight="1" thickBot="1" thickTop="1">
      <c r="A411" s="392"/>
      <c r="B411" s="845" t="s">
        <v>393</v>
      </c>
      <c r="C411" s="846"/>
      <c r="D411" s="847"/>
      <c r="E411" s="308">
        <f aca="true" t="shared" si="4" ref="E411:J411">+SUM(E408:E410)</f>
        <v>0</v>
      </c>
      <c r="F411" s="370">
        <f t="shared" si="4"/>
        <v>0</v>
      </c>
      <c r="G411" s="309">
        <f t="shared" si="4"/>
        <v>0</v>
      </c>
      <c r="H411" s="303">
        <f t="shared" si="4"/>
        <v>0</v>
      </c>
      <c r="I411" s="370">
        <f t="shared" si="4"/>
        <v>0</v>
      </c>
      <c r="J411" s="304">
        <f t="shared" si="4"/>
        <v>0</v>
      </c>
    </row>
    <row r="412" spans="1:10" ht="15" customHeight="1">
      <c r="A412" s="392"/>
      <c r="B412" s="822"/>
      <c r="C412" s="822"/>
      <c r="D412" s="822"/>
      <c r="E412" s="822"/>
      <c r="F412" s="822"/>
      <c r="G412" s="822"/>
      <c r="H412" s="822"/>
      <c r="I412" s="822"/>
      <c r="J412" s="822"/>
    </row>
    <row r="413" spans="1:10" ht="15" customHeight="1" thickBot="1">
      <c r="A413" s="392"/>
      <c r="B413" s="852" t="s">
        <v>729</v>
      </c>
      <c r="C413" s="852"/>
      <c r="D413" s="852"/>
      <c r="E413" s="852"/>
      <c r="F413" s="852"/>
      <c r="G413" s="852"/>
      <c r="H413" s="852"/>
      <c r="I413" s="852"/>
      <c r="J413" s="852"/>
    </row>
    <row r="414" spans="1:10" ht="15" customHeight="1">
      <c r="A414" s="392"/>
      <c r="B414" s="853" t="s">
        <v>704</v>
      </c>
      <c r="C414" s="854"/>
      <c r="D414" s="855"/>
      <c r="E414" s="859" t="s">
        <v>326</v>
      </c>
      <c r="F414" s="860"/>
      <c r="G414" s="861"/>
      <c r="H414" s="862" t="s">
        <v>571</v>
      </c>
      <c r="I414" s="860"/>
      <c r="J414" s="860"/>
    </row>
    <row r="415" spans="1:10" ht="15" customHeight="1" thickBot="1">
      <c r="A415" s="392"/>
      <c r="B415" s="856"/>
      <c r="C415" s="857"/>
      <c r="D415" s="858"/>
      <c r="E415" s="251" t="s">
        <v>705</v>
      </c>
      <c r="F415" s="311" t="s">
        <v>706</v>
      </c>
      <c r="G415" s="252" t="s">
        <v>707</v>
      </c>
      <c r="H415" s="371" t="s">
        <v>705</v>
      </c>
      <c r="I415" s="311" t="s">
        <v>706</v>
      </c>
      <c r="J415" s="311" t="s">
        <v>707</v>
      </c>
    </row>
    <row r="416" spans="1:10" ht="15" customHeight="1" thickTop="1">
      <c r="A416" s="392"/>
      <c r="B416" s="836" t="s">
        <v>563</v>
      </c>
      <c r="C416" s="837"/>
      <c r="D416" s="838"/>
      <c r="E416" s="289">
        <v>0</v>
      </c>
      <c r="F416" s="389">
        <v>0</v>
      </c>
      <c r="G416" s="290">
        <v>0</v>
      </c>
      <c r="H416" s="291">
        <v>0</v>
      </c>
      <c r="I416" s="389">
        <v>0</v>
      </c>
      <c r="J416" s="292">
        <v>0</v>
      </c>
    </row>
    <row r="417" spans="1:10" ht="15" customHeight="1">
      <c r="A417" s="392"/>
      <c r="B417" s="839" t="s">
        <v>708</v>
      </c>
      <c r="C417" s="840"/>
      <c r="D417" s="841"/>
      <c r="E417" s="293">
        <v>0</v>
      </c>
      <c r="F417" s="390">
        <v>0</v>
      </c>
      <c r="G417" s="294">
        <v>0</v>
      </c>
      <c r="H417" s="295">
        <v>0</v>
      </c>
      <c r="I417" s="390">
        <v>0</v>
      </c>
      <c r="J417" s="296">
        <v>0</v>
      </c>
    </row>
    <row r="418" spans="1:10" ht="15" customHeight="1">
      <c r="A418" s="392"/>
      <c r="B418" s="839" t="s">
        <v>709</v>
      </c>
      <c r="C418" s="840"/>
      <c r="D418" s="841"/>
      <c r="E418" s="293">
        <v>0</v>
      </c>
      <c r="F418" s="390">
        <v>0</v>
      </c>
      <c r="G418" s="294">
        <v>0</v>
      </c>
      <c r="H418" s="295">
        <v>0</v>
      </c>
      <c r="I418" s="390">
        <v>0</v>
      </c>
      <c r="J418" s="296">
        <v>0</v>
      </c>
    </row>
    <row r="419" spans="1:10" ht="15" customHeight="1" thickBot="1">
      <c r="A419" s="392"/>
      <c r="B419" s="842" t="s">
        <v>710</v>
      </c>
      <c r="C419" s="843"/>
      <c r="D419" s="844"/>
      <c r="E419" s="297">
        <v>0</v>
      </c>
      <c r="F419" s="391">
        <v>0</v>
      </c>
      <c r="G419" s="298">
        <v>0</v>
      </c>
      <c r="H419" s="299">
        <v>0</v>
      </c>
      <c r="I419" s="391">
        <v>0</v>
      </c>
      <c r="J419" s="300">
        <v>0</v>
      </c>
    </row>
    <row r="420" spans="1:10" ht="15" customHeight="1" thickBot="1" thickTop="1">
      <c r="A420" s="392"/>
      <c r="B420" s="845" t="s">
        <v>393</v>
      </c>
      <c r="C420" s="846"/>
      <c r="D420" s="847"/>
      <c r="E420" s="308">
        <f aca="true" t="shared" si="5" ref="E420:J420">+SUM(E416:E419)</f>
        <v>0</v>
      </c>
      <c r="F420" s="370">
        <f t="shared" si="5"/>
        <v>0</v>
      </c>
      <c r="G420" s="309">
        <f t="shared" si="5"/>
        <v>0</v>
      </c>
      <c r="H420" s="303">
        <f t="shared" si="5"/>
        <v>0</v>
      </c>
      <c r="I420" s="370">
        <f t="shared" si="5"/>
        <v>0</v>
      </c>
      <c r="J420" s="304">
        <f t="shared" si="5"/>
        <v>0</v>
      </c>
    </row>
    <row r="421" spans="1:10" ht="15" customHeight="1">
      <c r="A421" s="392"/>
      <c r="B421" s="822"/>
      <c r="C421" s="822"/>
      <c r="D421" s="822"/>
      <c r="E421" s="822"/>
      <c r="F421" s="822"/>
      <c r="G421" s="822"/>
      <c r="H421" s="822"/>
      <c r="I421" s="822"/>
      <c r="J421" s="822"/>
    </row>
    <row r="422" spans="1:10" ht="15" customHeight="1">
      <c r="A422" s="392"/>
      <c r="B422" s="835" t="s">
        <v>756</v>
      </c>
      <c r="C422" s="835"/>
      <c r="D422" s="835"/>
      <c r="E422" s="835"/>
      <c r="F422" s="835"/>
      <c r="G422" s="835"/>
      <c r="H422" s="835"/>
      <c r="I422" s="835"/>
      <c r="J422" s="835"/>
    </row>
    <row r="423" spans="1:10" ht="15" customHeight="1">
      <c r="A423" s="393"/>
      <c r="B423" s="809" t="s">
        <v>44</v>
      </c>
      <c r="C423" s="809"/>
      <c r="D423" s="809"/>
      <c r="E423" s="809"/>
      <c r="F423" s="809"/>
      <c r="G423" s="809"/>
      <c r="H423" s="809"/>
      <c r="I423" s="809"/>
      <c r="J423" s="809"/>
    </row>
    <row r="424" spans="1:10" ht="15" customHeight="1">
      <c r="A424" s="393"/>
      <c r="B424" s="809" t="s">
        <v>43</v>
      </c>
      <c r="C424" s="809"/>
      <c r="D424" s="809"/>
      <c r="E424" s="809"/>
      <c r="F424" s="809"/>
      <c r="G424" s="809"/>
      <c r="H424" s="809"/>
      <c r="I424" s="809"/>
      <c r="J424" s="809"/>
    </row>
    <row r="425" spans="1:10" ht="15" customHeight="1">
      <c r="A425" s="393"/>
      <c r="B425" s="809" t="s">
        <v>46</v>
      </c>
      <c r="C425" s="809"/>
      <c r="D425" s="809"/>
      <c r="E425" s="809"/>
      <c r="F425" s="809"/>
      <c r="G425" s="809"/>
      <c r="H425" s="809"/>
      <c r="I425" s="809"/>
      <c r="J425" s="809"/>
    </row>
    <row r="426" spans="1:10" ht="15" customHeight="1">
      <c r="A426" s="393"/>
      <c r="B426" s="809" t="s">
        <v>47</v>
      </c>
      <c r="C426" s="809"/>
      <c r="D426" s="809"/>
      <c r="E426" s="809"/>
      <c r="F426" s="809"/>
      <c r="G426" s="809"/>
      <c r="H426" s="809"/>
      <c r="I426" s="809"/>
      <c r="J426" s="809"/>
    </row>
    <row r="427" spans="1:10" ht="15" customHeight="1">
      <c r="A427" s="393"/>
      <c r="B427" s="809" t="s">
        <v>48</v>
      </c>
      <c r="C427" s="809"/>
      <c r="D427" s="809"/>
      <c r="E427" s="809"/>
      <c r="F427" s="809"/>
      <c r="G427" s="809"/>
      <c r="H427" s="809"/>
      <c r="I427" s="809"/>
      <c r="J427" s="809"/>
    </row>
    <row r="428" spans="1:10" ht="15" customHeight="1">
      <c r="A428" s="393"/>
      <c r="B428" s="809" t="s">
        <v>49</v>
      </c>
      <c r="C428" s="809"/>
      <c r="D428" s="809"/>
      <c r="E428" s="809"/>
      <c r="F428" s="809"/>
      <c r="G428" s="809"/>
      <c r="H428" s="809"/>
      <c r="I428" s="809"/>
      <c r="J428" s="809"/>
    </row>
    <row r="429" spans="1:10" ht="15" customHeight="1">
      <c r="A429" s="393"/>
      <c r="B429" s="809" t="s">
        <v>45</v>
      </c>
      <c r="C429" s="809"/>
      <c r="D429" s="809"/>
      <c r="E429" s="809"/>
      <c r="F429" s="809"/>
      <c r="G429" s="809"/>
      <c r="H429" s="809"/>
      <c r="I429" s="809"/>
      <c r="J429" s="809"/>
    </row>
    <row r="430" spans="1:10" ht="15" customHeight="1">
      <c r="A430" s="392"/>
      <c r="B430" s="822"/>
      <c r="C430" s="822"/>
      <c r="D430" s="822"/>
      <c r="E430" s="822"/>
      <c r="F430" s="822"/>
      <c r="G430" s="822"/>
      <c r="H430" s="822"/>
      <c r="I430" s="822"/>
      <c r="J430" s="822"/>
    </row>
    <row r="431" spans="1:10" ht="15" customHeight="1">
      <c r="A431" s="392"/>
      <c r="B431" s="835" t="s">
        <v>757</v>
      </c>
      <c r="C431" s="835"/>
      <c r="D431" s="835"/>
      <c r="E431" s="835"/>
      <c r="F431" s="835"/>
      <c r="G431" s="835"/>
      <c r="H431" s="835"/>
      <c r="I431" s="835"/>
      <c r="J431" s="835"/>
    </row>
    <row r="432" spans="1:10" ht="42" customHeight="1" thickBot="1">
      <c r="A432" s="393"/>
      <c r="B432" s="809" t="s">
        <v>758</v>
      </c>
      <c r="C432" s="809"/>
      <c r="D432" s="809"/>
      <c r="E432" s="809"/>
      <c r="F432" s="809"/>
      <c r="G432" s="809"/>
      <c r="H432" s="809"/>
      <c r="I432" s="809"/>
      <c r="J432" s="809"/>
    </row>
    <row r="433" spans="1:10" ht="28.5" customHeight="1" thickBot="1">
      <c r="A433" s="393"/>
      <c r="B433" s="810" t="s">
        <v>759</v>
      </c>
      <c r="C433" s="811"/>
      <c r="D433" s="811"/>
      <c r="E433" s="812" t="s">
        <v>760</v>
      </c>
      <c r="F433" s="813"/>
      <c r="G433" s="813"/>
      <c r="H433" s="814"/>
      <c r="I433" s="814"/>
      <c r="J433" s="815"/>
    </row>
    <row r="434" spans="1:10" ht="15" customHeight="1" thickTop="1">
      <c r="A434" s="393"/>
      <c r="B434" s="816"/>
      <c r="C434" s="817"/>
      <c r="D434" s="817"/>
      <c r="E434" s="818"/>
      <c r="F434" s="819"/>
      <c r="G434" s="819"/>
      <c r="H434" s="820"/>
      <c r="I434" s="820"/>
      <c r="J434" s="821"/>
    </row>
    <row r="435" spans="1:10" ht="15" customHeight="1">
      <c r="A435" s="393"/>
      <c r="B435" s="823"/>
      <c r="C435" s="824"/>
      <c r="D435" s="824"/>
      <c r="E435" s="825"/>
      <c r="F435" s="826"/>
      <c r="G435" s="826"/>
      <c r="H435" s="827"/>
      <c r="I435" s="827"/>
      <c r="J435" s="828"/>
    </row>
    <row r="436" spans="1:10" ht="15" customHeight="1" thickBot="1">
      <c r="A436" s="393"/>
      <c r="B436" s="829"/>
      <c r="C436" s="830"/>
      <c r="D436" s="830"/>
      <c r="E436" s="831"/>
      <c r="F436" s="832"/>
      <c r="G436" s="832"/>
      <c r="H436" s="833"/>
      <c r="I436" s="833"/>
      <c r="J436" s="834"/>
    </row>
    <row r="437" spans="1:10" ht="15" customHeight="1">
      <c r="A437" s="392"/>
      <c r="B437" s="822"/>
      <c r="C437" s="822"/>
      <c r="D437" s="822"/>
      <c r="E437" s="822"/>
      <c r="F437" s="822"/>
      <c r="G437" s="822"/>
      <c r="H437" s="822"/>
      <c r="I437" s="822"/>
      <c r="J437" s="822"/>
    </row>
    <row r="438" spans="1:10" ht="15" customHeight="1">
      <c r="A438" s="6"/>
      <c r="B438" s="6"/>
      <c r="C438" s="6"/>
      <c r="D438" s="6"/>
      <c r="E438" s="6"/>
      <c r="F438" s="6"/>
      <c r="G438" s="6"/>
      <c r="H438" s="6"/>
      <c r="I438" s="6"/>
      <c r="J438" s="6"/>
    </row>
    <row r="439" spans="1:10" ht="15" customHeight="1">
      <c r="A439" s="6"/>
      <c r="B439" s="6"/>
      <c r="C439" s="6"/>
      <c r="D439" s="6"/>
      <c r="E439" s="6"/>
      <c r="F439" s="6"/>
      <c r="G439" s="6"/>
      <c r="H439" s="6"/>
      <c r="I439" s="6"/>
      <c r="J439" s="6"/>
    </row>
    <row r="440" spans="1:10" ht="15" customHeight="1">
      <c r="A440" s="6"/>
      <c r="B440" s="6"/>
      <c r="C440" s="6"/>
      <c r="D440" s="6"/>
      <c r="E440" s="6"/>
      <c r="F440" s="6"/>
      <c r="G440" s="6"/>
      <c r="H440" s="6"/>
      <c r="I440" s="6"/>
      <c r="J440" s="6"/>
    </row>
    <row r="441" spans="1:10" ht="15" customHeight="1">
      <c r="A441" s="6"/>
      <c r="B441" s="6"/>
      <c r="C441" s="6"/>
      <c r="D441" s="6"/>
      <c r="E441" s="6"/>
      <c r="F441" s="6"/>
      <c r="G441" s="6"/>
      <c r="H441" s="6"/>
      <c r="I441" s="6"/>
      <c r="J441" s="6"/>
    </row>
    <row r="442" spans="1:10" ht="15" customHeight="1">
      <c r="A442" s="6"/>
      <c r="B442" s="6"/>
      <c r="C442" s="6"/>
      <c r="D442" s="6"/>
      <c r="E442" s="6"/>
      <c r="F442" s="6"/>
      <c r="G442" s="6"/>
      <c r="H442" s="6"/>
      <c r="I442" s="6"/>
      <c r="J442" s="6"/>
    </row>
    <row r="443" spans="1:10" ht="15" customHeight="1">
      <c r="A443" s="6"/>
      <c r="B443" s="6"/>
      <c r="C443" s="6"/>
      <c r="D443" s="6"/>
      <c r="E443" s="6"/>
      <c r="F443" s="6"/>
      <c r="G443" s="6"/>
      <c r="H443" s="6"/>
      <c r="I443" s="6"/>
      <c r="J443" s="6"/>
    </row>
    <row r="444" spans="1:10" ht="15" customHeight="1">
      <c r="A444" s="6"/>
      <c r="B444" s="6"/>
      <c r="C444" s="6"/>
      <c r="D444" s="6"/>
      <c r="E444" s="6"/>
      <c r="F444" s="6"/>
      <c r="G444" s="6"/>
      <c r="H444" s="6"/>
      <c r="I444" s="6"/>
      <c r="J444" s="6"/>
    </row>
    <row r="445" spans="1:10" ht="15" customHeight="1">
      <c r="A445" s="6"/>
      <c r="B445" s="6"/>
      <c r="C445" s="6"/>
      <c r="D445" s="6"/>
      <c r="E445" s="6"/>
      <c r="F445" s="6"/>
      <c r="G445" s="6"/>
      <c r="H445" s="6"/>
      <c r="I445" s="6"/>
      <c r="J445" s="6"/>
    </row>
    <row r="446" spans="1:10" ht="15" customHeight="1">
      <c r="A446" s="6"/>
      <c r="B446" s="6"/>
      <c r="C446" s="6"/>
      <c r="D446" s="6"/>
      <c r="E446" s="6"/>
      <c r="F446" s="6"/>
      <c r="G446" s="6"/>
      <c r="H446" s="6"/>
      <c r="I446" s="6"/>
      <c r="J446" s="6"/>
    </row>
    <row r="447" spans="1:10" ht="15" customHeight="1">
      <c r="A447" s="6"/>
      <c r="B447" s="6"/>
      <c r="C447" s="6"/>
      <c r="D447" s="6"/>
      <c r="E447" s="6"/>
      <c r="F447" s="6"/>
      <c r="G447" s="6"/>
      <c r="H447" s="6"/>
      <c r="I447" s="6"/>
      <c r="J447" s="6"/>
    </row>
    <row r="448" spans="1:10" ht="15" customHeight="1">
      <c r="A448" s="6"/>
      <c r="B448" s="6"/>
      <c r="C448" s="6"/>
      <c r="D448" s="6"/>
      <c r="E448" s="6"/>
      <c r="F448" s="6"/>
      <c r="G448" s="6"/>
      <c r="H448" s="6"/>
      <c r="I448" s="6"/>
      <c r="J448" s="6"/>
    </row>
    <row r="449" spans="1:10" ht="15" customHeight="1">
      <c r="A449" s="6"/>
      <c r="B449" s="6"/>
      <c r="C449" s="6"/>
      <c r="D449" s="6"/>
      <c r="E449" s="6"/>
      <c r="F449" s="6"/>
      <c r="G449" s="6"/>
      <c r="H449" s="6"/>
      <c r="I449" s="6"/>
      <c r="J449" s="6"/>
    </row>
    <row r="450" spans="1:10" ht="15" customHeight="1">
      <c r="A450" s="6"/>
      <c r="B450" s="6"/>
      <c r="C450" s="6"/>
      <c r="D450" s="6"/>
      <c r="E450" s="6"/>
      <c r="F450" s="6"/>
      <c r="G450" s="6"/>
      <c r="H450" s="6"/>
      <c r="I450" s="6"/>
      <c r="J450" s="6"/>
    </row>
    <row r="451" spans="1:10" ht="15" customHeight="1">
      <c r="A451" s="6"/>
      <c r="B451" s="6"/>
      <c r="C451" s="6"/>
      <c r="D451" s="6"/>
      <c r="E451" s="6"/>
      <c r="F451" s="6"/>
      <c r="G451" s="6"/>
      <c r="H451" s="6"/>
      <c r="I451" s="6"/>
      <c r="J451" s="6"/>
    </row>
    <row r="452" spans="1:10" ht="15" customHeight="1">
      <c r="A452" s="6"/>
      <c r="B452" s="6"/>
      <c r="C452" s="6"/>
      <c r="D452" s="6"/>
      <c r="E452" s="6"/>
      <c r="F452" s="6"/>
      <c r="G452" s="6"/>
      <c r="H452" s="6"/>
      <c r="I452" s="6"/>
      <c r="J452" s="6"/>
    </row>
    <row r="453" spans="1:10" ht="15" customHeight="1">
      <c r="A453" s="6"/>
      <c r="B453" s="6"/>
      <c r="C453" s="6"/>
      <c r="D453" s="6"/>
      <c r="E453" s="6"/>
      <c r="F453" s="6"/>
      <c r="G453" s="6"/>
      <c r="H453" s="6"/>
      <c r="I453" s="6"/>
      <c r="J453" s="6"/>
    </row>
    <row r="454" spans="1:10" ht="15" customHeight="1">
      <c r="A454" s="6"/>
      <c r="B454" s="6"/>
      <c r="C454" s="6"/>
      <c r="D454" s="6"/>
      <c r="E454" s="6"/>
      <c r="F454" s="6"/>
      <c r="G454" s="6"/>
      <c r="H454" s="6"/>
      <c r="I454" s="6"/>
      <c r="J454" s="6"/>
    </row>
    <row r="455" spans="1:10" ht="15" customHeight="1">
      <c r="A455" s="6"/>
      <c r="B455" s="6"/>
      <c r="C455" s="6"/>
      <c r="D455" s="6"/>
      <c r="E455" s="6"/>
      <c r="F455" s="6"/>
      <c r="G455" s="6"/>
      <c r="H455" s="6"/>
      <c r="I455" s="6"/>
      <c r="J455" s="6"/>
    </row>
    <row r="456" spans="1:10" ht="15" customHeight="1">
      <c r="A456" s="6"/>
      <c r="B456" s="6"/>
      <c r="C456" s="6"/>
      <c r="D456" s="6"/>
      <c r="E456" s="6"/>
      <c r="F456" s="6"/>
      <c r="G456" s="6"/>
      <c r="H456" s="6"/>
      <c r="I456" s="6"/>
      <c r="J456" s="6"/>
    </row>
    <row r="457" spans="1:10" ht="15" customHeight="1">
      <c r="A457" s="6"/>
      <c r="B457" s="6"/>
      <c r="C457" s="6"/>
      <c r="D457" s="6"/>
      <c r="E457" s="6"/>
      <c r="F457" s="6"/>
      <c r="G457" s="6"/>
      <c r="H457" s="6"/>
      <c r="I457" s="6"/>
      <c r="J457" s="6"/>
    </row>
    <row r="458" spans="1:10" ht="15" customHeight="1">
      <c r="A458" s="6"/>
      <c r="B458" s="6"/>
      <c r="C458" s="6"/>
      <c r="D458" s="6"/>
      <c r="E458" s="6"/>
      <c r="F458" s="6"/>
      <c r="G458" s="6"/>
      <c r="H458" s="6"/>
      <c r="I458" s="6"/>
      <c r="J458" s="6"/>
    </row>
    <row r="459" spans="1:10" ht="15" customHeight="1">
      <c r="A459" s="6"/>
      <c r="B459" s="6"/>
      <c r="C459" s="6"/>
      <c r="D459" s="6"/>
      <c r="E459" s="6"/>
      <c r="F459" s="6"/>
      <c r="G459" s="6"/>
      <c r="H459" s="6"/>
      <c r="I459" s="6"/>
      <c r="J459" s="6"/>
    </row>
    <row r="460" spans="1:10" ht="15" customHeight="1">
      <c r="A460" s="6"/>
      <c r="B460" s="6"/>
      <c r="C460" s="6"/>
      <c r="D460" s="6"/>
      <c r="E460" s="6"/>
      <c r="F460" s="6"/>
      <c r="G460" s="6"/>
      <c r="H460" s="6"/>
      <c r="I460" s="6"/>
      <c r="J460" s="6"/>
    </row>
    <row r="461" spans="1:10" ht="15" customHeight="1">
      <c r="A461" s="6"/>
      <c r="B461" s="6"/>
      <c r="C461" s="6"/>
      <c r="D461" s="6"/>
      <c r="E461" s="6"/>
      <c r="F461" s="6"/>
      <c r="G461" s="6"/>
      <c r="H461" s="6"/>
      <c r="I461" s="6"/>
      <c r="J461" s="6"/>
    </row>
    <row r="462" spans="1:10" ht="15" customHeight="1">
      <c r="A462" s="6"/>
      <c r="B462" s="6"/>
      <c r="C462" s="6"/>
      <c r="D462" s="6"/>
      <c r="E462" s="6"/>
      <c r="F462" s="6"/>
      <c r="G462" s="6"/>
      <c r="H462" s="6"/>
      <c r="I462" s="6"/>
      <c r="J462" s="6"/>
    </row>
    <row r="463" spans="1:10" ht="15" customHeight="1">
      <c r="A463" s="6"/>
      <c r="B463" s="6"/>
      <c r="C463" s="6"/>
      <c r="D463" s="6"/>
      <c r="E463" s="6"/>
      <c r="F463" s="6"/>
      <c r="G463" s="6"/>
      <c r="H463" s="6"/>
      <c r="I463" s="6"/>
      <c r="J463" s="6"/>
    </row>
    <row r="464" spans="1:10" ht="15" customHeight="1">
      <c r="A464" s="6"/>
      <c r="B464" s="6"/>
      <c r="C464" s="6"/>
      <c r="D464" s="6"/>
      <c r="E464" s="6"/>
      <c r="F464" s="6"/>
      <c r="G464" s="6"/>
      <c r="H464" s="6"/>
      <c r="I464" s="6"/>
      <c r="J464" s="6"/>
    </row>
    <row r="465" spans="1:10" ht="15" customHeight="1">
      <c r="A465" s="6"/>
      <c r="B465" s="6"/>
      <c r="C465" s="6"/>
      <c r="D465" s="6"/>
      <c r="E465" s="6"/>
      <c r="F465" s="6"/>
      <c r="G465" s="6"/>
      <c r="H465" s="6"/>
      <c r="I465" s="6"/>
      <c r="J465" s="6"/>
    </row>
    <row r="466" spans="1:10" ht="15" customHeight="1">
      <c r="A466" s="6"/>
      <c r="B466" s="6"/>
      <c r="C466" s="6"/>
      <c r="D466" s="6"/>
      <c r="E466" s="6"/>
      <c r="F466" s="6"/>
      <c r="G466" s="6"/>
      <c r="H466" s="6"/>
      <c r="I466" s="6"/>
      <c r="J466" s="6"/>
    </row>
    <row r="467" spans="1:10" ht="15" customHeight="1">
      <c r="A467" s="6"/>
      <c r="B467" s="6"/>
      <c r="C467" s="6"/>
      <c r="D467" s="6"/>
      <c r="E467" s="6"/>
      <c r="F467" s="6"/>
      <c r="G467" s="6"/>
      <c r="H467" s="6"/>
      <c r="I467" s="6"/>
      <c r="J467" s="6"/>
    </row>
    <row r="468" spans="1:10" ht="15" customHeight="1">
      <c r="A468" s="6"/>
      <c r="B468" s="6"/>
      <c r="C468" s="6"/>
      <c r="D468" s="6"/>
      <c r="E468" s="6"/>
      <c r="F468" s="6"/>
      <c r="G468" s="6"/>
      <c r="H468" s="6"/>
      <c r="I468" s="6"/>
      <c r="J468" s="6"/>
    </row>
    <row r="469" spans="1:10" ht="15" customHeight="1">
      <c r="A469" s="6"/>
      <c r="B469" s="6"/>
      <c r="C469" s="6"/>
      <c r="D469" s="6"/>
      <c r="E469" s="6"/>
      <c r="F469" s="6"/>
      <c r="G469" s="6"/>
      <c r="H469" s="6"/>
      <c r="I469" s="6"/>
      <c r="J469" s="6"/>
    </row>
    <row r="470" spans="1:10" ht="15" customHeight="1">
      <c r="A470" s="6"/>
      <c r="B470" s="6"/>
      <c r="C470" s="6"/>
      <c r="D470" s="6"/>
      <c r="E470" s="6"/>
      <c r="F470" s="6"/>
      <c r="G470" s="6"/>
      <c r="H470" s="6"/>
      <c r="I470" s="6"/>
      <c r="J470" s="6"/>
    </row>
    <row r="471" spans="1:10" ht="15" customHeight="1">
      <c r="A471" s="6"/>
      <c r="B471" s="6"/>
      <c r="C471" s="6"/>
      <c r="D471" s="6"/>
      <c r="E471" s="6"/>
      <c r="F471" s="6"/>
      <c r="G471" s="6"/>
      <c r="H471" s="6"/>
      <c r="I471" s="6"/>
      <c r="J471" s="6"/>
    </row>
    <row r="472" spans="1:10" ht="15" customHeight="1">
      <c r="A472" s="6"/>
      <c r="B472" s="6"/>
      <c r="C472" s="6"/>
      <c r="D472" s="6"/>
      <c r="E472" s="6"/>
      <c r="F472" s="6"/>
      <c r="G472" s="6"/>
      <c r="H472" s="6"/>
      <c r="I472" s="6"/>
      <c r="J472" s="6"/>
    </row>
    <row r="473" spans="1:10" ht="15" customHeight="1">
      <c r="A473" s="6"/>
      <c r="B473" s="6"/>
      <c r="C473" s="6"/>
      <c r="D473" s="6"/>
      <c r="E473" s="6"/>
      <c r="F473" s="6"/>
      <c r="G473" s="6"/>
      <c r="H473" s="6"/>
      <c r="I473" s="6"/>
      <c r="J473" s="6"/>
    </row>
    <row r="474" spans="1:10" ht="15" customHeight="1">
      <c r="A474" s="6"/>
      <c r="B474" s="6"/>
      <c r="C474" s="6"/>
      <c r="D474" s="6"/>
      <c r="E474" s="6"/>
      <c r="F474" s="6"/>
      <c r="G474" s="6"/>
      <c r="H474" s="6"/>
      <c r="I474" s="6"/>
      <c r="J474" s="6"/>
    </row>
    <row r="475" spans="1:10" ht="15" customHeight="1">
      <c r="A475" s="6"/>
      <c r="B475" s="6"/>
      <c r="C475" s="6"/>
      <c r="D475" s="6"/>
      <c r="E475" s="6"/>
      <c r="F475" s="6"/>
      <c r="G475" s="6"/>
      <c r="H475" s="6"/>
      <c r="I475" s="6"/>
      <c r="J475" s="6"/>
    </row>
    <row r="476" spans="1:10" ht="15" customHeight="1">
      <c r="A476" s="6"/>
      <c r="B476" s="6"/>
      <c r="C476" s="6"/>
      <c r="D476" s="6"/>
      <c r="E476" s="6"/>
      <c r="F476" s="6"/>
      <c r="G476" s="6"/>
      <c r="H476" s="6"/>
      <c r="I476" s="6"/>
      <c r="J476" s="6"/>
    </row>
    <row r="477" spans="1:10" ht="15" customHeight="1">
      <c r="A477" s="6"/>
      <c r="B477" s="6"/>
      <c r="C477" s="6"/>
      <c r="D477" s="6"/>
      <c r="E477" s="6"/>
      <c r="F477" s="6"/>
      <c r="G477" s="6"/>
      <c r="H477" s="6"/>
      <c r="I477" s="6"/>
      <c r="J477" s="6"/>
    </row>
    <row r="478" spans="1:10" ht="15" customHeight="1">
      <c r="A478" s="6"/>
      <c r="B478" s="6"/>
      <c r="C478" s="6"/>
      <c r="D478" s="6"/>
      <c r="E478" s="6"/>
      <c r="F478" s="6"/>
      <c r="G478" s="6"/>
      <c r="H478" s="6"/>
      <c r="I478" s="6"/>
      <c r="J478" s="6"/>
    </row>
    <row r="479" spans="1:10" ht="15" customHeight="1">
      <c r="A479" s="6"/>
      <c r="B479" s="6"/>
      <c r="C479" s="6"/>
      <c r="D479" s="6"/>
      <c r="E479" s="6"/>
      <c r="F479" s="6"/>
      <c r="G479" s="6"/>
      <c r="H479" s="6"/>
      <c r="I479" s="6"/>
      <c r="J479" s="6"/>
    </row>
    <row r="480" spans="1:10" ht="15" customHeight="1">
      <c r="A480" s="6"/>
      <c r="B480" s="6"/>
      <c r="C480" s="6"/>
      <c r="D480" s="6"/>
      <c r="E480" s="6"/>
      <c r="F480" s="6"/>
      <c r="G480" s="6"/>
      <c r="H480" s="6"/>
      <c r="I480" s="6"/>
      <c r="J480" s="6"/>
    </row>
    <row r="481" spans="1:10" ht="15" customHeight="1">
      <c r="A481" s="6"/>
      <c r="B481" s="6"/>
      <c r="C481" s="6"/>
      <c r="D481" s="6"/>
      <c r="E481" s="6"/>
      <c r="F481" s="6"/>
      <c r="G481" s="6"/>
      <c r="H481" s="6"/>
      <c r="I481" s="6"/>
      <c r="J481" s="6"/>
    </row>
    <row r="482" spans="1:10" ht="15" customHeight="1">
      <c r="A482" s="6"/>
      <c r="B482" s="6"/>
      <c r="C482" s="6"/>
      <c r="D482" s="6"/>
      <c r="E482" s="6"/>
      <c r="F482" s="6"/>
      <c r="G482" s="6"/>
      <c r="H482" s="6"/>
      <c r="I482" s="6"/>
      <c r="J482" s="6"/>
    </row>
    <row r="483" spans="1:10" ht="15" customHeight="1">
      <c r="A483" s="6"/>
      <c r="B483" s="6"/>
      <c r="C483" s="6"/>
      <c r="D483" s="6"/>
      <c r="E483" s="6"/>
      <c r="F483" s="6"/>
      <c r="G483" s="6"/>
      <c r="H483" s="6"/>
      <c r="I483" s="6"/>
      <c r="J483" s="6"/>
    </row>
    <row r="484" spans="1:10" ht="15" customHeight="1">
      <c r="A484" s="6"/>
      <c r="B484" s="6"/>
      <c r="C484" s="6"/>
      <c r="D484" s="6"/>
      <c r="E484" s="6"/>
      <c r="F484" s="6"/>
      <c r="G484" s="6"/>
      <c r="H484" s="6"/>
      <c r="I484" s="6"/>
      <c r="J484" s="6"/>
    </row>
    <row r="485" spans="1:10" ht="15" customHeight="1">
      <c r="A485" s="6"/>
      <c r="B485" s="6"/>
      <c r="C485" s="6"/>
      <c r="D485" s="6"/>
      <c r="E485" s="6"/>
      <c r="F485" s="6"/>
      <c r="G485" s="6"/>
      <c r="H485" s="6"/>
      <c r="I485" s="6"/>
      <c r="J485" s="6"/>
    </row>
    <row r="486" spans="1:10" ht="15" customHeight="1">
      <c r="A486" s="6"/>
      <c r="B486" s="6"/>
      <c r="C486" s="6"/>
      <c r="D486" s="6"/>
      <c r="E486" s="6"/>
      <c r="F486" s="6"/>
      <c r="G486" s="6"/>
      <c r="H486" s="6"/>
      <c r="I486" s="6"/>
      <c r="J486" s="6"/>
    </row>
    <row r="487" spans="1:10" ht="15" customHeight="1">
      <c r="A487" s="6"/>
      <c r="B487" s="6"/>
      <c r="C487" s="6"/>
      <c r="D487" s="6"/>
      <c r="E487" s="6"/>
      <c r="F487" s="6"/>
      <c r="G487" s="6"/>
      <c r="H487" s="6"/>
      <c r="I487" s="6"/>
      <c r="J487" s="6"/>
    </row>
    <row r="488" spans="1:10" ht="15" customHeight="1">
      <c r="A488" s="6"/>
      <c r="B488" s="6"/>
      <c r="C488" s="6"/>
      <c r="D488" s="6"/>
      <c r="E488" s="6"/>
      <c r="F488" s="6"/>
      <c r="G488" s="6"/>
      <c r="H488" s="6"/>
      <c r="I488" s="6"/>
      <c r="J488" s="6"/>
    </row>
    <row r="489" spans="1:10" ht="15" customHeight="1">
      <c r="A489" s="6"/>
      <c r="B489" s="6"/>
      <c r="C489" s="6"/>
      <c r="D489" s="6"/>
      <c r="E489" s="6"/>
      <c r="F489" s="6"/>
      <c r="G489" s="6"/>
      <c r="H489" s="6"/>
      <c r="I489" s="6"/>
      <c r="J489" s="6"/>
    </row>
    <row r="490" spans="1:10" ht="15" customHeight="1">
      <c r="A490" s="6"/>
      <c r="B490" s="6"/>
      <c r="C490" s="6"/>
      <c r="D490" s="6"/>
      <c r="E490" s="6"/>
      <c r="F490" s="6"/>
      <c r="G490" s="6"/>
      <c r="H490" s="6"/>
      <c r="I490" s="6"/>
      <c r="J490" s="6"/>
    </row>
    <row r="491" spans="1:10" ht="15" customHeight="1">
      <c r="A491" s="6"/>
      <c r="B491" s="6"/>
      <c r="C491" s="6"/>
      <c r="D491" s="6"/>
      <c r="E491" s="6"/>
      <c r="F491" s="6"/>
      <c r="G491" s="6"/>
      <c r="H491" s="6"/>
      <c r="I491" s="6"/>
      <c r="J491" s="6"/>
    </row>
    <row r="492" spans="1:10" ht="15" customHeight="1">
      <c r="A492" s="6"/>
      <c r="B492" s="6"/>
      <c r="C492" s="6"/>
      <c r="D492" s="6"/>
      <c r="E492" s="6"/>
      <c r="F492" s="6"/>
      <c r="G492" s="6"/>
      <c r="H492" s="6"/>
      <c r="I492" s="6"/>
      <c r="J492" s="6"/>
    </row>
    <row r="493" spans="1:10" ht="15" customHeight="1">
      <c r="A493" s="6"/>
      <c r="B493" s="6"/>
      <c r="C493" s="6"/>
      <c r="D493" s="6"/>
      <c r="E493" s="6"/>
      <c r="F493" s="6"/>
      <c r="G493" s="6"/>
      <c r="H493" s="6"/>
      <c r="I493" s="6"/>
      <c r="J493" s="6"/>
    </row>
    <row r="494" spans="1:10" ht="15" customHeight="1">
      <c r="A494" s="6"/>
      <c r="B494" s="6"/>
      <c r="C494" s="6"/>
      <c r="D494" s="6"/>
      <c r="E494" s="6"/>
      <c r="F494" s="6"/>
      <c r="G494" s="6"/>
      <c r="H494" s="6"/>
      <c r="I494" s="6"/>
      <c r="J494" s="6"/>
    </row>
    <row r="495" spans="1:10" ht="15" customHeight="1">
      <c r="A495" s="6"/>
      <c r="B495" s="6"/>
      <c r="C495" s="6"/>
      <c r="D495" s="6"/>
      <c r="E495" s="6"/>
      <c r="F495" s="6"/>
      <c r="G495" s="6"/>
      <c r="H495" s="6"/>
      <c r="I495" s="6"/>
      <c r="J495" s="6"/>
    </row>
    <row r="496" spans="1:10" ht="15" customHeight="1">
      <c r="A496" s="6"/>
      <c r="B496" s="6"/>
      <c r="C496" s="6"/>
      <c r="D496" s="6"/>
      <c r="E496" s="6"/>
      <c r="F496" s="6"/>
      <c r="G496" s="6"/>
      <c r="H496" s="6"/>
      <c r="I496" s="6"/>
      <c r="J496" s="6"/>
    </row>
    <row r="497" spans="1:10" ht="15" customHeight="1">
      <c r="A497" s="6"/>
      <c r="B497" s="6"/>
      <c r="C497" s="6"/>
      <c r="D497" s="6"/>
      <c r="E497" s="6"/>
      <c r="F497" s="6"/>
      <c r="G497" s="6"/>
      <c r="H497" s="6"/>
      <c r="I497" s="6"/>
      <c r="J497" s="6"/>
    </row>
    <row r="498" spans="1:10" ht="15" customHeight="1">
      <c r="A498" s="6"/>
      <c r="B498" s="6"/>
      <c r="C498" s="6"/>
      <c r="D498" s="6"/>
      <c r="E498" s="6"/>
      <c r="F498" s="6"/>
      <c r="G498" s="6"/>
      <c r="H498" s="6"/>
      <c r="I498" s="6"/>
      <c r="J498" s="6"/>
    </row>
    <row r="499" spans="1:10" ht="15" customHeight="1">
      <c r="A499" s="6"/>
      <c r="B499" s="6"/>
      <c r="C499" s="6"/>
      <c r="D499" s="6"/>
      <c r="E499" s="6"/>
      <c r="F499" s="6"/>
      <c r="G499" s="6"/>
      <c r="H499" s="6"/>
      <c r="I499" s="6"/>
      <c r="J499" s="6"/>
    </row>
    <row r="500" spans="1:10" ht="15" customHeight="1">
      <c r="A500" s="6"/>
      <c r="B500" s="6"/>
      <c r="C500" s="6"/>
      <c r="D500" s="6"/>
      <c r="E500" s="6"/>
      <c r="F500" s="6"/>
      <c r="G500" s="6"/>
      <c r="H500" s="6"/>
      <c r="I500" s="6"/>
      <c r="J500" s="6"/>
    </row>
    <row r="501" spans="1:10" ht="15" customHeight="1">
      <c r="A501" s="6"/>
      <c r="B501" s="6"/>
      <c r="C501" s="6"/>
      <c r="D501" s="6"/>
      <c r="E501" s="6"/>
      <c r="F501" s="6"/>
      <c r="G501" s="6"/>
      <c r="H501" s="6"/>
      <c r="I501" s="6"/>
      <c r="J501" s="6"/>
    </row>
    <row r="502" spans="1:10" ht="15" customHeight="1">
      <c r="A502" s="6"/>
      <c r="B502" s="6"/>
      <c r="C502" s="6"/>
      <c r="D502" s="6"/>
      <c r="E502" s="6"/>
      <c r="F502" s="6"/>
      <c r="G502" s="6"/>
      <c r="H502" s="6"/>
      <c r="I502" s="6"/>
      <c r="J502" s="6"/>
    </row>
    <row r="503" spans="1:10" ht="15" customHeight="1">
      <c r="A503" s="6"/>
      <c r="B503" s="6"/>
      <c r="C503" s="6"/>
      <c r="D503" s="6"/>
      <c r="E503" s="6"/>
      <c r="F503" s="6"/>
      <c r="G503" s="6"/>
      <c r="H503" s="6"/>
      <c r="I503" s="6"/>
      <c r="J503" s="6"/>
    </row>
    <row r="504" spans="1:10" ht="15" customHeight="1">
      <c r="A504" s="6"/>
      <c r="B504" s="6"/>
      <c r="C504" s="6"/>
      <c r="D504" s="6"/>
      <c r="E504" s="6"/>
      <c r="F504" s="6"/>
      <c r="G504" s="6"/>
      <c r="H504" s="6"/>
      <c r="I504" s="6"/>
      <c r="J504" s="6"/>
    </row>
    <row r="505" spans="1:10" ht="15" customHeight="1">
      <c r="A505" s="6"/>
      <c r="B505" s="6"/>
      <c r="C505" s="6"/>
      <c r="D505" s="6"/>
      <c r="E505" s="6"/>
      <c r="F505" s="6"/>
      <c r="G505" s="6"/>
      <c r="H505" s="6"/>
      <c r="I505" s="6"/>
      <c r="J505" s="6"/>
    </row>
    <row r="506" spans="1:10" ht="15" customHeight="1">
      <c r="A506" s="6"/>
      <c r="B506" s="6"/>
      <c r="C506" s="6"/>
      <c r="D506" s="6"/>
      <c r="E506" s="6"/>
      <c r="F506" s="6"/>
      <c r="G506" s="6"/>
      <c r="H506" s="6"/>
      <c r="I506" s="6"/>
      <c r="J506" s="6"/>
    </row>
    <row r="507" spans="1:10" ht="15" customHeight="1">
      <c r="A507" s="6"/>
      <c r="B507" s="6"/>
      <c r="C507" s="6"/>
      <c r="D507" s="6"/>
      <c r="E507" s="6"/>
      <c r="F507" s="6"/>
      <c r="G507" s="6"/>
      <c r="H507" s="6"/>
      <c r="I507" s="6"/>
      <c r="J507" s="6"/>
    </row>
    <row r="508" spans="1:10" ht="15" customHeight="1">
      <c r="A508" s="6"/>
      <c r="B508" s="6"/>
      <c r="C508" s="6"/>
      <c r="D508" s="6"/>
      <c r="E508" s="6"/>
      <c r="F508" s="6"/>
      <c r="G508" s="6"/>
      <c r="H508" s="6"/>
      <c r="I508" s="6"/>
      <c r="J508" s="6"/>
    </row>
    <row r="509" spans="1:10" ht="15" customHeight="1">
      <c r="A509" s="6"/>
      <c r="B509" s="6"/>
      <c r="C509" s="6"/>
      <c r="D509" s="6"/>
      <c r="E509" s="6"/>
      <c r="F509" s="6"/>
      <c r="G509" s="6"/>
      <c r="H509" s="6"/>
      <c r="I509" s="6"/>
      <c r="J509" s="6"/>
    </row>
    <row r="510" spans="1:10" ht="15" customHeight="1">
      <c r="A510" s="6"/>
      <c r="B510" s="6"/>
      <c r="C510" s="6"/>
      <c r="D510" s="6"/>
      <c r="E510" s="6"/>
      <c r="F510" s="6"/>
      <c r="G510" s="6"/>
      <c r="H510" s="6"/>
      <c r="I510" s="6"/>
      <c r="J510" s="6"/>
    </row>
    <row r="511" spans="1:10" ht="15" customHeight="1">
      <c r="A511" s="6"/>
      <c r="B511" s="6"/>
      <c r="C511" s="6"/>
      <c r="D511" s="6"/>
      <c r="E511" s="6"/>
      <c r="F511" s="6"/>
      <c r="G511" s="6"/>
      <c r="H511" s="6"/>
      <c r="I511" s="6"/>
      <c r="J511" s="6"/>
    </row>
    <row r="512" spans="1:10" ht="15" customHeight="1">
      <c r="A512" s="6"/>
      <c r="B512" s="6"/>
      <c r="C512" s="6"/>
      <c r="D512" s="6"/>
      <c r="E512" s="6"/>
      <c r="F512" s="6"/>
      <c r="G512" s="6"/>
      <c r="H512" s="6"/>
      <c r="I512" s="6"/>
      <c r="J512" s="6"/>
    </row>
    <row r="513" spans="1:10" ht="15" customHeight="1">
      <c r="A513" s="6"/>
      <c r="B513" s="6"/>
      <c r="C513" s="6"/>
      <c r="D513" s="6"/>
      <c r="E513" s="6"/>
      <c r="F513" s="6"/>
      <c r="G513" s="6"/>
      <c r="H513" s="6"/>
      <c r="I513" s="6"/>
      <c r="J513" s="6"/>
    </row>
    <row r="514" spans="1:10" ht="15" customHeight="1">
      <c r="A514" s="6"/>
      <c r="B514" s="6"/>
      <c r="C514" s="6"/>
      <c r="D514" s="6"/>
      <c r="E514" s="6"/>
      <c r="F514" s="6"/>
      <c r="G514" s="6"/>
      <c r="H514" s="6"/>
      <c r="I514" s="6"/>
      <c r="J514" s="6"/>
    </row>
    <row r="515" spans="1:10" ht="15" customHeight="1">
      <c r="A515" s="6"/>
      <c r="B515" s="6"/>
      <c r="C515" s="6"/>
      <c r="D515" s="6"/>
      <c r="E515" s="6"/>
      <c r="F515" s="6"/>
      <c r="G515" s="6"/>
      <c r="H515" s="6"/>
      <c r="I515" s="6"/>
      <c r="J515" s="6"/>
    </row>
    <row r="516" spans="1:10" ht="15" customHeight="1">
      <c r="A516" s="6"/>
      <c r="B516" s="6"/>
      <c r="C516" s="6"/>
      <c r="D516" s="6"/>
      <c r="E516" s="6"/>
      <c r="F516" s="6"/>
      <c r="G516" s="6"/>
      <c r="H516" s="6"/>
      <c r="I516" s="6"/>
      <c r="J516" s="6"/>
    </row>
    <row r="517" spans="1:10" ht="15" customHeight="1">
      <c r="A517" s="6"/>
      <c r="B517" s="6"/>
      <c r="C517" s="6"/>
      <c r="D517" s="6"/>
      <c r="E517" s="6"/>
      <c r="F517" s="6"/>
      <c r="G517" s="6"/>
      <c r="H517" s="6"/>
      <c r="I517" s="6"/>
      <c r="J517" s="6"/>
    </row>
    <row r="518" spans="1:10" ht="15" customHeight="1">
      <c r="A518" s="6"/>
      <c r="B518" s="6"/>
      <c r="C518" s="6"/>
      <c r="D518" s="6"/>
      <c r="E518" s="6"/>
      <c r="F518" s="6"/>
      <c r="G518" s="6"/>
      <c r="H518" s="6"/>
      <c r="I518" s="6"/>
      <c r="J518" s="6"/>
    </row>
    <row r="519" spans="1:10" ht="15" customHeight="1">
      <c r="A519" s="6"/>
      <c r="B519" s="6"/>
      <c r="C519" s="6"/>
      <c r="D519" s="6"/>
      <c r="E519" s="6"/>
      <c r="F519" s="6"/>
      <c r="G519" s="6"/>
      <c r="H519" s="6"/>
      <c r="I519" s="6"/>
      <c r="J519" s="6"/>
    </row>
    <row r="520" spans="1:10" ht="15" customHeight="1">
      <c r="A520" s="6"/>
      <c r="B520" s="6"/>
      <c r="C520" s="6"/>
      <c r="D520" s="6"/>
      <c r="E520" s="6"/>
      <c r="F520" s="6"/>
      <c r="G520" s="6"/>
      <c r="H520" s="6"/>
      <c r="I520" s="6"/>
      <c r="J520" s="6"/>
    </row>
    <row r="521" spans="1:10" ht="15" customHeight="1">
      <c r="A521" s="6"/>
      <c r="B521" s="6"/>
      <c r="C521" s="6"/>
      <c r="D521" s="6"/>
      <c r="E521" s="6"/>
      <c r="F521" s="6"/>
      <c r="G521" s="6"/>
      <c r="H521" s="6"/>
      <c r="I521" s="6"/>
      <c r="J521" s="6"/>
    </row>
    <row r="522" spans="1:10" ht="15" customHeight="1">
      <c r="A522" s="6"/>
      <c r="B522" s="6"/>
      <c r="C522" s="6"/>
      <c r="D522" s="6"/>
      <c r="E522" s="6"/>
      <c r="F522" s="6"/>
      <c r="G522" s="6"/>
      <c r="H522" s="6"/>
      <c r="I522" s="6"/>
      <c r="J522" s="6"/>
    </row>
    <row r="523" spans="1:10" ht="15" customHeight="1">
      <c r="A523" s="6"/>
      <c r="B523" s="6"/>
      <c r="C523" s="6"/>
      <c r="D523" s="6"/>
      <c r="E523" s="6"/>
      <c r="F523" s="6"/>
      <c r="G523" s="6"/>
      <c r="H523" s="6"/>
      <c r="I523" s="6"/>
      <c r="J523" s="6"/>
    </row>
    <row r="524" spans="1:10" ht="15" customHeight="1">
      <c r="A524" s="6"/>
      <c r="B524" s="6"/>
      <c r="C524" s="6"/>
      <c r="D524" s="6"/>
      <c r="E524" s="6"/>
      <c r="F524" s="6"/>
      <c r="G524" s="6"/>
      <c r="H524" s="6"/>
      <c r="I524" s="6"/>
      <c r="J524" s="6"/>
    </row>
    <row r="525" spans="1:10" ht="15" customHeight="1">
      <c r="A525" s="6"/>
      <c r="B525" s="6"/>
      <c r="C525" s="6"/>
      <c r="D525" s="6"/>
      <c r="E525" s="6"/>
      <c r="F525" s="6"/>
      <c r="G525" s="6"/>
      <c r="H525" s="6"/>
      <c r="I525" s="6"/>
      <c r="J525" s="6"/>
    </row>
    <row r="526" spans="1:10" ht="15" customHeight="1">
      <c r="A526" s="6"/>
      <c r="B526" s="6"/>
      <c r="C526" s="6"/>
      <c r="D526" s="6"/>
      <c r="E526" s="6"/>
      <c r="F526" s="6"/>
      <c r="G526" s="6"/>
      <c r="H526" s="6"/>
      <c r="I526" s="6"/>
      <c r="J526" s="6"/>
    </row>
    <row r="527" spans="1:10" ht="15" customHeight="1">
      <c r="A527" s="6"/>
      <c r="B527" s="6"/>
      <c r="C527" s="6"/>
      <c r="D527" s="6"/>
      <c r="E527" s="6"/>
      <c r="F527" s="6"/>
      <c r="G527" s="6"/>
      <c r="H527" s="6"/>
      <c r="I527" s="6"/>
      <c r="J527" s="6"/>
    </row>
    <row r="528" spans="1:10" ht="15" customHeight="1">
      <c r="A528" s="6"/>
      <c r="B528" s="6"/>
      <c r="C528" s="6"/>
      <c r="D528" s="6"/>
      <c r="E528" s="6"/>
      <c r="F528" s="6"/>
      <c r="G528" s="6"/>
      <c r="H528" s="6"/>
      <c r="I528" s="6"/>
      <c r="J528" s="6"/>
    </row>
    <row r="529" spans="1:10" ht="15" customHeight="1">
      <c r="A529" s="6"/>
      <c r="B529" s="6"/>
      <c r="C529" s="6"/>
      <c r="D529" s="6"/>
      <c r="E529" s="6"/>
      <c r="F529" s="6"/>
      <c r="G529" s="6"/>
      <c r="H529" s="6"/>
      <c r="I529" s="6"/>
      <c r="J529" s="6"/>
    </row>
    <row r="530" spans="1:10" ht="15" customHeight="1">
      <c r="A530" s="6"/>
      <c r="B530" s="6"/>
      <c r="C530" s="6"/>
      <c r="D530" s="6"/>
      <c r="E530" s="6"/>
      <c r="F530" s="6"/>
      <c r="G530" s="6"/>
      <c r="H530" s="6"/>
      <c r="I530" s="6"/>
      <c r="J530" s="6"/>
    </row>
    <row r="531" spans="1:10" ht="15" customHeight="1">
      <c r="A531" s="6"/>
      <c r="B531" s="6"/>
      <c r="C531" s="6"/>
      <c r="D531" s="6"/>
      <c r="E531" s="6"/>
      <c r="F531" s="6"/>
      <c r="G531" s="6"/>
      <c r="H531" s="6"/>
      <c r="I531" s="6"/>
      <c r="J531" s="6"/>
    </row>
    <row r="532" spans="1:10" ht="15" customHeight="1">
      <c r="A532" s="6"/>
      <c r="B532" s="6"/>
      <c r="C532" s="6"/>
      <c r="D532" s="6"/>
      <c r="E532" s="6"/>
      <c r="F532" s="6"/>
      <c r="G532" s="6"/>
      <c r="H532" s="6"/>
      <c r="I532" s="6"/>
      <c r="J532" s="6"/>
    </row>
    <row r="533" spans="1:10" ht="15" customHeight="1">
      <c r="A533" s="6"/>
      <c r="B533" s="6"/>
      <c r="C533" s="6"/>
      <c r="D533" s="6"/>
      <c r="E533" s="6"/>
      <c r="F533" s="6"/>
      <c r="G533" s="6"/>
      <c r="H533" s="6"/>
      <c r="I533" s="6"/>
      <c r="J533" s="6"/>
    </row>
    <row r="534" spans="1:10" ht="15" customHeight="1">
      <c r="A534" s="6"/>
      <c r="B534" s="6"/>
      <c r="C534" s="6"/>
      <c r="D534" s="6"/>
      <c r="E534" s="6"/>
      <c r="F534" s="6"/>
      <c r="G534" s="6"/>
      <c r="H534" s="6"/>
      <c r="I534" s="6"/>
      <c r="J534" s="6"/>
    </row>
    <row r="535" spans="1:10" ht="15" customHeight="1">
      <c r="A535" s="6"/>
      <c r="B535" s="6"/>
      <c r="C535" s="6"/>
      <c r="D535" s="6"/>
      <c r="E535" s="6"/>
      <c r="F535" s="6"/>
      <c r="G535" s="6"/>
      <c r="H535" s="6"/>
      <c r="I535" s="6"/>
      <c r="J535" s="6"/>
    </row>
    <row r="536" spans="1:10" ht="15" customHeight="1">
      <c r="A536" s="6"/>
      <c r="B536" s="6"/>
      <c r="C536" s="6"/>
      <c r="D536" s="6"/>
      <c r="E536" s="6"/>
      <c r="F536" s="6"/>
      <c r="G536" s="6"/>
      <c r="H536" s="6"/>
      <c r="I536" s="6"/>
      <c r="J536" s="6"/>
    </row>
    <row r="537" spans="1:10" ht="15" customHeight="1">
      <c r="A537" s="6"/>
      <c r="B537" s="6"/>
      <c r="C537" s="6"/>
      <c r="D537" s="6"/>
      <c r="E537" s="6"/>
      <c r="F537" s="6"/>
      <c r="G537" s="6"/>
      <c r="H537" s="6"/>
      <c r="I537" s="6"/>
      <c r="J537" s="6"/>
    </row>
    <row r="538" spans="1:10" ht="15" customHeight="1">
      <c r="A538" s="6"/>
      <c r="B538" s="6"/>
      <c r="C538" s="6"/>
      <c r="D538" s="6"/>
      <c r="E538" s="6"/>
      <c r="F538" s="6"/>
      <c r="G538" s="6"/>
      <c r="H538" s="6"/>
      <c r="I538" s="6"/>
      <c r="J538" s="6"/>
    </row>
    <row r="539" spans="1:10" ht="15" customHeight="1">
      <c r="A539" s="6"/>
      <c r="B539" s="6"/>
      <c r="C539" s="6"/>
      <c r="D539" s="6"/>
      <c r="E539" s="6"/>
      <c r="F539" s="6"/>
      <c r="G539" s="6"/>
      <c r="H539" s="6"/>
      <c r="I539" s="6"/>
      <c r="J539" s="6"/>
    </row>
    <row r="540" spans="1:10" ht="15" customHeight="1">
      <c r="A540" s="6"/>
      <c r="B540" s="6"/>
      <c r="C540" s="6"/>
      <c r="D540" s="6"/>
      <c r="E540" s="6"/>
      <c r="F540" s="6"/>
      <c r="G540" s="6"/>
      <c r="H540" s="6"/>
      <c r="I540" s="6"/>
      <c r="J540" s="6"/>
    </row>
    <row r="541" spans="1:10" ht="15" customHeight="1">
      <c r="A541" s="6"/>
      <c r="B541" s="6"/>
      <c r="C541" s="6"/>
      <c r="D541" s="6"/>
      <c r="E541" s="6"/>
      <c r="F541" s="6"/>
      <c r="G541" s="6"/>
      <c r="H541" s="6"/>
      <c r="I541" s="6"/>
      <c r="J541" s="6"/>
    </row>
    <row r="542" spans="1:10" ht="15" customHeight="1">
      <c r="A542" s="6"/>
      <c r="B542" s="6"/>
      <c r="C542" s="6"/>
      <c r="D542" s="6"/>
      <c r="E542" s="6"/>
      <c r="F542" s="6"/>
      <c r="G542" s="6"/>
      <c r="H542" s="6"/>
      <c r="I542" s="6"/>
      <c r="J542" s="6"/>
    </row>
    <row r="543" spans="1:10" ht="15" customHeight="1">
      <c r="A543" s="6"/>
      <c r="B543" s="6"/>
      <c r="C543" s="6"/>
      <c r="D543" s="6"/>
      <c r="E543" s="6"/>
      <c r="F543" s="6"/>
      <c r="G543" s="6"/>
      <c r="H543" s="6"/>
      <c r="I543" s="6"/>
      <c r="J543" s="6"/>
    </row>
    <row r="544" spans="1:10" ht="15" customHeight="1">
      <c r="A544" s="6"/>
      <c r="B544" s="6"/>
      <c r="C544" s="6"/>
      <c r="D544" s="6"/>
      <c r="E544" s="6"/>
      <c r="F544" s="6"/>
      <c r="G544" s="6"/>
      <c r="H544" s="6"/>
      <c r="I544" s="6"/>
      <c r="J544" s="6"/>
    </row>
    <row r="545" spans="1:10" ht="15" customHeight="1">
      <c r="A545" s="6"/>
      <c r="B545" s="6"/>
      <c r="C545" s="6"/>
      <c r="D545" s="6"/>
      <c r="E545" s="6"/>
      <c r="F545" s="6"/>
      <c r="G545" s="6"/>
      <c r="H545" s="6"/>
      <c r="I545" s="6"/>
      <c r="J545" s="6"/>
    </row>
    <row r="546" spans="1:10" ht="15" customHeight="1">
      <c r="A546" s="6"/>
      <c r="B546" s="6"/>
      <c r="C546" s="6"/>
      <c r="D546" s="6"/>
      <c r="E546" s="6"/>
      <c r="F546" s="6"/>
      <c r="G546" s="6"/>
      <c r="H546" s="6"/>
      <c r="I546" s="6"/>
      <c r="J546" s="6"/>
    </row>
    <row r="547" spans="1:10" ht="15" customHeight="1">
      <c r="A547" s="6"/>
      <c r="B547" s="6"/>
      <c r="C547" s="6"/>
      <c r="D547" s="6"/>
      <c r="E547" s="6"/>
      <c r="F547" s="6"/>
      <c r="G547" s="6"/>
      <c r="H547" s="6"/>
      <c r="I547" s="6"/>
      <c r="J547" s="6"/>
    </row>
    <row r="548" spans="1:10" ht="15" customHeight="1">
      <c r="A548" s="6"/>
      <c r="B548" s="6"/>
      <c r="C548" s="6"/>
      <c r="D548" s="6"/>
      <c r="E548" s="6"/>
      <c r="F548" s="6"/>
      <c r="G548" s="6"/>
      <c r="H548" s="6"/>
      <c r="I548" s="6"/>
      <c r="J548" s="6"/>
    </row>
    <row r="549" spans="1:10" ht="15" customHeight="1">
      <c r="A549" s="6"/>
      <c r="B549" s="6"/>
      <c r="C549" s="6"/>
      <c r="D549" s="6"/>
      <c r="E549" s="6"/>
      <c r="F549" s="6"/>
      <c r="G549" s="6"/>
      <c r="H549" s="6"/>
      <c r="I549" s="6"/>
      <c r="J549" s="6"/>
    </row>
    <row r="550" spans="1:10" ht="15" customHeight="1">
      <c r="A550" s="6"/>
      <c r="B550" s="6"/>
      <c r="C550" s="6"/>
      <c r="D550" s="6"/>
      <c r="E550" s="6"/>
      <c r="F550" s="6"/>
      <c r="G550" s="6"/>
      <c r="H550" s="6"/>
      <c r="I550" s="6"/>
      <c r="J550" s="6"/>
    </row>
    <row r="551" spans="1:10" ht="15" customHeight="1">
      <c r="A551" s="6"/>
      <c r="B551" s="6"/>
      <c r="C551" s="6"/>
      <c r="D551" s="6"/>
      <c r="E551" s="6"/>
      <c r="F551" s="6"/>
      <c r="G551" s="6"/>
      <c r="H551" s="6"/>
      <c r="I551" s="6"/>
      <c r="J551" s="6"/>
    </row>
    <row r="552" spans="1:10" ht="15" customHeight="1">
      <c r="A552" s="6"/>
      <c r="B552" s="6"/>
      <c r="C552" s="6"/>
      <c r="D552" s="6"/>
      <c r="E552" s="6"/>
      <c r="F552" s="6"/>
      <c r="G552" s="6"/>
      <c r="H552" s="6"/>
      <c r="I552" s="6"/>
      <c r="J552" s="6"/>
    </row>
    <row r="553" spans="1:10" ht="15" customHeight="1">
      <c r="A553" s="6"/>
      <c r="B553" s="6"/>
      <c r="C553" s="6"/>
      <c r="D553" s="6"/>
      <c r="E553" s="6"/>
      <c r="F553" s="6"/>
      <c r="G553" s="6"/>
      <c r="H553" s="6"/>
      <c r="I553" s="6"/>
      <c r="J553" s="6"/>
    </row>
    <row r="554" spans="1:10" ht="15" customHeight="1">
      <c r="A554" s="6"/>
      <c r="B554" s="6"/>
      <c r="C554" s="6"/>
      <c r="D554" s="6"/>
      <c r="E554" s="6"/>
      <c r="F554" s="6"/>
      <c r="G554" s="6"/>
      <c r="H554" s="6"/>
      <c r="I554" s="6"/>
      <c r="J554" s="6"/>
    </row>
    <row r="555" spans="1:10" ht="15" customHeight="1">
      <c r="A555" s="6"/>
      <c r="B555" s="6"/>
      <c r="C555" s="6"/>
      <c r="D555" s="6"/>
      <c r="E555" s="6"/>
      <c r="F555" s="6"/>
      <c r="G555" s="6"/>
      <c r="H555" s="6"/>
      <c r="I555" s="6"/>
      <c r="J555" s="6"/>
    </row>
    <row r="556" spans="1:10" ht="15" customHeight="1">
      <c r="A556" s="6"/>
      <c r="B556" s="6"/>
      <c r="C556" s="6"/>
      <c r="D556" s="6"/>
      <c r="E556" s="6"/>
      <c r="F556" s="6"/>
      <c r="G556" s="6"/>
      <c r="H556" s="6"/>
      <c r="I556" s="6"/>
      <c r="J556" s="6"/>
    </row>
    <row r="557" spans="1:10" ht="15" customHeight="1">
      <c r="A557" s="6"/>
      <c r="B557" s="6"/>
      <c r="C557" s="6"/>
      <c r="D557" s="6"/>
      <c r="E557" s="6"/>
      <c r="F557" s="6"/>
      <c r="G557" s="6"/>
      <c r="H557" s="6"/>
      <c r="I557" s="6"/>
      <c r="J557" s="6"/>
    </row>
    <row r="558" spans="1:10" ht="15" customHeight="1">
      <c r="A558" s="6"/>
      <c r="B558" s="6"/>
      <c r="C558" s="6"/>
      <c r="D558" s="6"/>
      <c r="E558" s="6"/>
      <c r="F558" s="6"/>
      <c r="G558" s="6"/>
      <c r="H558" s="6"/>
      <c r="I558" s="6"/>
      <c r="J558" s="6"/>
    </row>
    <row r="559" spans="1:10" ht="15" customHeight="1">
      <c r="A559" s="6"/>
      <c r="B559" s="6"/>
      <c r="C559" s="6"/>
      <c r="D559" s="6"/>
      <c r="E559" s="6"/>
      <c r="F559" s="6"/>
      <c r="G559" s="6"/>
      <c r="H559" s="6"/>
      <c r="I559" s="6"/>
      <c r="J559" s="6"/>
    </row>
    <row r="560" spans="1:10" ht="15" customHeight="1">
      <c r="A560" s="6"/>
      <c r="B560" s="6"/>
      <c r="C560" s="6"/>
      <c r="D560" s="6"/>
      <c r="E560" s="6"/>
      <c r="F560" s="6"/>
      <c r="G560" s="6"/>
      <c r="H560" s="6"/>
      <c r="I560" s="6"/>
      <c r="J560" s="6"/>
    </row>
    <row r="561" spans="1:10" ht="15" customHeight="1">
      <c r="A561" s="6"/>
      <c r="B561" s="6"/>
      <c r="C561" s="6"/>
      <c r="D561" s="6"/>
      <c r="E561" s="6"/>
      <c r="F561" s="6"/>
      <c r="G561" s="6"/>
      <c r="H561" s="6"/>
      <c r="I561" s="6"/>
      <c r="J561" s="6"/>
    </row>
    <row r="562" spans="1:10" ht="15" customHeight="1">
      <c r="A562" s="6"/>
      <c r="B562" s="6"/>
      <c r="C562" s="6"/>
      <c r="D562" s="6"/>
      <c r="E562" s="6"/>
      <c r="F562" s="6"/>
      <c r="G562" s="6"/>
      <c r="H562" s="6"/>
      <c r="I562" s="6"/>
      <c r="J562" s="6"/>
    </row>
    <row r="563" spans="1:10" ht="15" customHeight="1">
      <c r="A563" s="6"/>
      <c r="B563" s="6"/>
      <c r="C563" s="6"/>
      <c r="D563" s="6"/>
      <c r="E563" s="6"/>
      <c r="F563" s="6"/>
      <c r="G563" s="6"/>
      <c r="H563" s="6"/>
      <c r="I563" s="6"/>
      <c r="J563" s="6"/>
    </row>
    <row r="564" spans="1:10" ht="15" customHeight="1">
      <c r="A564" s="6"/>
      <c r="B564" s="6"/>
      <c r="C564" s="6"/>
      <c r="D564" s="6"/>
      <c r="E564" s="6"/>
      <c r="F564" s="6"/>
      <c r="G564" s="6"/>
      <c r="H564" s="6"/>
      <c r="I564" s="6"/>
      <c r="J564" s="6"/>
    </row>
    <row r="565" spans="1:10" ht="15" customHeight="1">
      <c r="A565" s="6"/>
      <c r="B565" s="6"/>
      <c r="C565" s="6"/>
      <c r="D565" s="6"/>
      <c r="E565" s="6"/>
      <c r="F565" s="6"/>
      <c r="G565" s="6"/>
      <c r="H565" s="6"/>
      <c r="I565" s="6"/>
      <c r="J565" s="6"/>
    </row>
    <row r="566" spans="1:10" ht="15" customHeight="1">
      <c r="A566" s="6"/>
      <c r="B566" s="6"/>
      <c r="C566" s="6"/>
      <c r="D566" s="6"/>
      <c r="E566" s="6"/>
      <c r="F566" s="6"/>
      <c r="G566" s="6"/>
      <c r="H566" s="6"/>
      <c r="I566" s="6"/>
      <c r="J566" s="6"/>
    </row>
    <row r="567" spans="1:10" ht="15" customHeight="1">
      <c r="A567" s="6"/>
      <c r="B567" s="6"/>
      <c r="C567" s="6"/>
      <c r="D567" s="6"/>
      <c r="E567" s="6"/>
      <c r="F567" s="6"/>
      <c r="G567" s="6"/>
      <c r="H567" s="6"/>
      <c r="I567" s="6"/>
      <c r="J567" s="6"/>
    </row>
    <row r="568" spans="1:10" ht="15" customHeight="1">
      <c r="A568" s="6"/>
      <c r="B568" s="6"/>
      <c r="C568" s="6"/>
      <c r="D568" s="6"/>
      <c r="E568" s="6"/>
      <c r="F568" s="6"/>
      <c r="G568" s="6"/>
      <c r="H568" s="6"/>
      <c r="I568" s="6"/>
      <c r="J568" s="6"/>
    </row>
    <row r="569" spans="1:10" ht="15" customHeight="1">
      <c r="A569" s="6"/>
      <c r="B569" s="6"/>
      <c r="C569" s="6"/>
      <c r="D569" s="6"/>
      <c r="E569" s="6"/>
      <c r="F569" s="6"/>
      <c r="G569" s="6"/>
      <c r="H569" s="6"/>
      <c r="I569" s="6"/>
      <c r="J569" s="6"/>
    </row>
    <row r="570" spans="1:10" ht="15" customHeight="1">
      <c r="A570" s="6"/>
      <c r="B570" s="6"/>
      <c r="C570" s="6"/>
      <c r="D570" s="6"/>
      <c r="E570" s="6"/>
      <c r="F570" s="6"/>
      <c r="G570" s="6"/>
      <c r="H570" s="6"/>
      <c r="I570" s="6"/>
      <c r="J570" s="6"/>
    </row>
    <row r="571" spans="1:10" ht="15" customHeight="1">
      <c r="A571" s="6"/>
      <c r="B571" s="6"/>
      <c r="C571" s="6"/>
      <c r="D571" s="6"/>
      <c r="E571" s="6"/>
      <c r="F571" s="6"/>
      <c r="G571" s="6"/>
      <c r="H571" s="6"/>
      <c r="I571" s="6"/>
      <c r="J571" s="6"/>
    </row>
    <row r="572" spans="1:10" ht="15" customHeight="1">
      <c r="A572" s="6"/>
      <c r="B572" s="6"/>
      <c r="C572" s="6"/>
      <c r="D572" s="6"/>
      <c r="E572" s="6"/>
      <c r="F572" s="6"/>
      <c r="G572" s="6"/>
      <c r="H572" s="6"/>
      <c r="I572" s="6"/>
      <c r="J572" s="6"/>
    </row>
    <row r="573" spans="1:10" ht="15" customHeight="1">
      <c r="A573" s="6"/>
      <c r="B573" s="6"/>
      <c r="C573" s="6"/>
      <c r="D573" s="6"/>
      <c r="E573" s="6"/>
      <c r="F573" s="6"/>
      <c r="G573" s="6"/>
      <c r="H573" s="6"/>
      <c r="I573" s="6"/>
      <c r="J573" s="6"/>
    </row>
    <row r="574" spans="1:10" ht="15" customHeight="1">
      <c r="A574" s="6"/>
      <c r="B574" s="6"/>
      <c r="C574" s="6"/>
      <c r="D574" s="6"/>
      <c r="E574" s="6"/>
      <c r="F574" s="6"/>
      <c r="G574" s="6"/>
      <c r="H574" s="6"/>
      <c r="I574" s="6"/>
      <c r="J574" s="6"/>
    </row>
    <row r="575" spans="1:10" ht="15" customHeight="1">
      <c r="A575" s="6"/>
      <c r="B575" s="6"/>
      <c r="C575" s="6"/>
      <c r="D575" s="6"/>
      <c r="E575" s="6"/>
      <c r="F575" s="6"/>
      <c r="G575" s="6"/>
      <c r="H575" s="6"/>
      <c r="I575" s="6"/>
      <c r="J575" s="6"/>
    </row>
    <row r="576" spans="1:10" ht="15" customHeight="1">
      <c r="A576" s="6"/>
      <c r="B576" s="6"/>
      <c r="C576" s="6"/>
      <c r="D576" s="6"/>
      <c r="E576" s="6"/>
      <c r="F576" s="6"/>
      <c r="G576" s="6"/>
      <c r="H576" s="6"/>
      <c r="I576" s="6"/>
      <c r="J576" s="6"/>
    </row>
    <row r="577" spans="1:10" ht="15" customHeight="1">
      <c r="A577" s="6"/>
      <c r="B577" s="6"/>
      <c r="C577" s="6"/>
      <c r="D577" s="6"/>
      <c r="E577" s="6"/>
      <c r="F577" s="6"/>
      <c r="G577" s="6"/>
      <c r="H577" s="6"/>
      <c r="I577" s="6"/>
      <c r="J577" s="6"/>
    </row>
    <row r="578" spans="1:10" ht="15" customHeight="1">
      <c r="A578" s="6"/>
      <c r="B578" s="6"/>
      <c r="C578" s="6"/>
      <c r="D578" s="6"/>
      <c r="E578" s="6"/>
      <c r="F578" s="6"/>
      <c r="G578" s="6"/>
      <c r="H578" s="6"/>
      <c r="I578" s="6"/>
      <c r="J578" s="6"/>
    </row>
    <row r="579" spans="1:10" ht="15" customHeight="1">
      <c r="A579" s="6"/>
      <c r="B579" s="6"/>
      <c r="C579" s="6"/>
      <c r="D579" s="6"/>
      <c r="E579" s="6"/>
      <c r="F579" s="6"/>
      <c r="G579" s="6"/>
      <c r="H579" s="6"/>
      <c r="I579" s="6"/>
      <c r="J579" s="6"/>
    </row>
    <row r="580" spans="1:10" ht="15" customHeight="1">
      <c r="A580" s="6"/>
      <c r="B580" s="6"/>
      <c r="C580" s="6"/>
      <c r="D580" s="6"/>
      <c r="E580" s="6"/>
      <c r="F580" s="6"/>
      <c r="G580" s="6"/>
      <c r="H580" s="6"/>
      <c r="I580" s="6"/>
      <c r="J580" s="6"/>
    </row>
    <row r="581" spans="1:10" ht="15" customHeight="1">
      <c r="A581" s="6"/>
      <c r="B581" s="6"/>
      <c r="C581" s="6"/>
      <c r="D581" s="6"/>
      <c r="E581" s="6"/>
      <c r="F581" s="6"/>
      <c r="G581" s="6"/>
      <c r="H581" s="6"/>
      <c r="I581" s="6"/>
      <c r="J581" s="6"/>
    </row>
    <row r="582" spans="1:10" ht="15" customHeight="1">
      <c r="A582" s="6"/>
      <c r="B582" s="6"/>
      <c r="C582" s="6"/>
      <c r="D582" s="6"/>
      <c r="E582" s="6"/>
      <c r="F582" s="6"/>
      <c r="G582" s="6"/>
      <c r="H582" s="6"/>
      <c r="I582" s="6"/>
      <c r="J582" s="6"/>
    </row>
    <row r="583" spans="1:10" ht="15" customHeight="1">
      <c r="A583" s="6"/>
      <c r="B583" s="6"/>
      <c r="C583" s="6"/>
      <c r="D583" s="6"/>
      <c r="E583" s="6"/>
      <c r="F583" s="6"/>
      <c r="G583" s="6"/>
      <c r="H583" s="6"/>
      <c r="I583" s="6"/>
      <c r="J583" s="6"/>
    </row>
    <row r="584" spans="1:10" ht="15" customHeight="1">
      <c r="A584" s="6"/>
      <c r="B584" s="6"/>
      <c r="C584" s="6"/>
      <c r="D584" s="6"/>
      <c r="E584" s="6"/>
      <c r="F584" s="6"/>
      <c r="G584" s="6"/>
      <c r="H584" s="6"/>
      <c r="I584" s="6"/>
      <c r="J584" s="6"/>
    </row>
    <row r="585" spans="1:10" ht="15" customHeight="1">
      <c r="A585" s="6"/>
      <c r="B585" s="6"/>
      <c r="C585" s="6"/>
      <c r="D585" s="6"/>
      <c r="E585" s="6"/>
      <c r="F585" s="6"/>
      <c r="G585" s="6"/>
      <c r="H585" s="6"/>
      <c r="I585" s="6"/>
      <c r="J585" s="6"/>
    </row>
    <row r="586" spans="1:10" ht="15" customHeight="1">
      <c r="A586" s="6"/>
      <c r="B586" s="6"/>
      <c r="C586" s="6"/>
      <c r="D586" s="6"/>
      <c r="E586" s="6"/>
      <c r="F586" s="6"/>
      <c r="G586" s="6"/>
      <c r="H586" s="6"/>
      <c r="I586" s="6"/>
      <c r="J586" s="6"/>
    </row>
    <row r="587" spans="1:10" ht="15" customHeight="1">
      <c r="A587" s="6"/>
      <c r="B587" s="6"/>
      <c r="C587" s="6"/>
      <c r="D587" s="6"/>
      <c r="E587" s="6"/>
      <c r="F587" s="6"/>
      <c r="G587" s="6"/>
      <c r="H587" s="6"/>
      <c r="I587" s="6"/>
      <c r="J587" s="6"/>
    </row>
    <row r="588" spans="1:10" ht="15" customHeight="1">
      <c r="A588" s="6"/>
      <c r="B588" s="6"/>
      <c r="C588" s="6"/>
      <c r="D588" s="6"/>
      <c r="E588" s="6"/>
      <c r="F588" s="6"/>
      <c r="G588" s="6"/>
      <c r="H588" s="6"/>
      <c r="I588" s="6"/>
      <c r="J588" s="6"/>
    </row>
    <row r="589" spans="1:10" ht="15" customHeight="1">
      <c r="A589" s="6"/>
      <c r="B589" s="6"/>
      <c r="C589" s="6"/>
      <c r="D589" s="6"/>
      <c r="E589" s="6"/>
      <c r="F589" s="6"/>
      <c r="G589" s="6"/>
      <c r="H589" s="6"/>
      <c r="I589" s="6"/>
      <c r="J589" s="6"/>
    </row>
    <row r="590" spans="1:10" ht="15" customHeight="1">
      <c r="A590" s="6"/>
      <c r="B590" s="6"/>
      <c r="C590" s="6"/>
      <c r="D590" s="6"/>
      <c r="E590" s="6"/>
      <c r="F590" s="6"/>
      <c r="G590" s="6"/>
      <c r="H590" s="6"/>
      <c r="I590" s="6"/>
      <c r="J590" s="6"/>
    </row>
    <row r="591" spans="1:10" ht="15" customHeight="1">
      <c r="A591" s="6"/>
      <c r="B591" s="6"/>
      <c r="C591" s="6"/>
      <c r="D591" s="6"/>
      <c r="E591" s="6"/>
      <c r="F591" s="6"/>
      <c r="G591" s="6"/>
      <c r="H591" s="6"/>
      <c r="I591" s="6"/>
      <c r="J591" s="6"/>
    </row>
    <row r="592" spans="1:10" ht="15" customHeight="1">
      <c r="A592" s="6"/>
      <c r="B592" s="6"/>
      <c r="C592" s="6"/>
      <c r="D592" s="6"/>
      <c r="E592" s="6"/>
      <c r="F592" s="6"/>
      <c r="G592" s="6"/>
      <c r="H592" s="6"/>
      <c r="I592" s="6"/>
      <c r="J592" s="6"/>
    </row>
    <row r="593" spans="1:10" ht="15" customHeight="1">
      <c r="A593" s="6"/>
      <c r="B593" s="6"/>
      <c r="C593" s="6"/>
      <c r="D593" s="6"/>
      <c r="E593" s="6"/>
      <c r="F593" s="6"/>
      <c r="G593" s="6"/>
      <c r="H593" s="6"/>
      <c r="I593" s="6"/>
      <c r="J593" s="6"/>
    </row>
    <row r="594" spans="1:10" ht="15" customHeight="1">
      <c r="A594" s="6"/>
      <c r="B594" s="6"/>
      <c r="C594" s="6"/>
      <c r="D594" s="6"/>
      <c r="E594" s="6"/>
      <c r="F594" s="6"/>
      <c r="G594" s="6"/>
      <c r="H594" s="6"/>
      <c r="I594" s="6"/>
      <c r="J594" s="6"/>
    </row>
    <row r="595" spans="1:10" ht="12.75">
      <c r="A595" s="6"/>
      <c r="B595" s="6"/>
      <c r="C595" s="6"/>
      <c r="D595" s="6"/>
      <c r="E595" s="6"/>
      <c r="F595" s="6"/>
      <c r="G595" s="6"/>
      <c r="H595" s="6"/>
      <c r="I595" s="6"/>
      <c r="J595" s="6"/>
    </row>
    <row r="596" spans="1:10" ht="12.75">
      <c r="A596" s="6"/>
      <c r="B596" s="6"/>
      <c r="C596" s="6"/>
      <c r="D596" s="6"/>
      <c r="E596" s="6"/>
      <c r="F596" s="6"/>
      <c r="G596" s="6"/>
      <c r="H596" s="6"/>
      <c r="I596" s="6"/>
      <c r="J596" s="6"/>
    </row>
    <row r="597" spans="1:10" ht="12.75">
      <c r="A597" s="6"/>
      <c r="B597" s="6"/>
      <c r="C597" s="6"/>
      <c r="D597" s="6"/>
      <c r="E597" s="6"/>
      <c r="F597" s="6"/>
      <c r="G597" s="6"/>
      <c r="H597" s="6"/>
      <c r="I597" s="6"/>
      <c r="J597" s="6"/>
    </row>
    <row r="598" spans="1:10" ht="12.75">
      <c r="A598" s="6"/>
      <c r="B598" s="6"/>
      <c r="C598" s="6"/>
      <c r="D598" s="6"/>
      <c r="E598" s="6"/>
      <c r="F598" s="6"/>
      <c r="G598" s="6"/>
      <c r="H598" s="6"/>
      <c r="I598" s="6"/>
      <c r="J598" s="6"/>
    </row>
    <row r="599" spans="1:10" ht="12.75">
      <c r="A599" s="6"/>
      <c r="B599" s="6"/>
      <c r="C599" s="6"/>
      <c r="D599" s="6"/>
      <c r="E599" s="6"/>
      <c r="F599" s="6"/>
      <c r="G599" s="6"/>
      <c r="H599" s="6"/>
      <c r="I599" s="6"/>
      <c r="J599" s="6"/>
    </row>
    <row r="600" spans="1:10" ht="12.75">
      <c r="A600" s="6"/>
      <c r="B600" s="6"/>
      <c r="C600" s="6"/>
      <c r="D600" s="6"/>
      <c r="E600" s="6"/>
      <c r="F600" s="6"/>
      <c r="G600" s="6"/>
      <c r="H600" s="6"/>
      <c r="I600" s="6"/>
      <c r="J600" s="6"/>
    </row>
    <row r="601" spans="1:10" ht="12.75">
      <c r="A601" s="6"/>
      <c r="B601" s="6"/>
      <c r="C601" s="6"/>
      <c r="D601" s="6"/>
      <c r="E601" s="6"/>
      <c r="F601" s="6"/>
      <c r="G601" s="6"/>
      <c r="H601" s="6"/>
      <c r="I601" s="6"/>
      <c r="J601" s="6"/>
    </row>
    <row r="602" spans="1:10" ht="12.75">
      <c r="A602" s="6"/>
      <c r="B602" s="6"/>
      <c r="C602" s="6"/>
      <c r="D602" s="6"/>
      <c r="E602" s="6"/>
      <c r="F602" s="6"/>
      <c r="G602" s="6"/>
      <c r="H602" s="6"/>
      <c r="I602" s="6"/>
      <c r="J602" s="6"/>
    </row>
    <row r="603" spans="1:10" ht="12.75">
      <c r="A603" s="6"/>
      <c r="B603" s="6"/>
      <c r="C603" s="6"/>
      <c r="D603" s="6"/>
      <c r="E603" s="6"/>
      <c r="F603" s="6"/>
      <c r="G603" s="6"/>
      <c r="H603" s="6"/>
      <c r="I603" s="6"/>
      <c r="J603" s="6"/>
    </row>
    <row r="604" spans="1:10" ht="12.75">
      <c r="A604" s="6"/>
      <c r="B604" s="6"/>
      <c r="C604" s="6"/>
      <c r="D604" s="6"/>
      <c r="E604" s="6"/>
      <c r="F604" s="6"/>
      <c r="G604" s="6"/>
      <c r="H604" s="6"/>
      <c r="I604" s="6"/>
      <c r="J604" s="6"/>
    </row>
    <row r="605" spans="1:10" ht="12.75">
      <c r="A605" s="6"/>
      <c r="B605" s="6"/>
      <c r="C605" s="6"/>
      <c r="D605" s="6"/>
      <c r="E605" s="6"/>
      <c r="F605" s="6"/>
      <c r="G605" s="6"/>
      <c r="H605" s="6"/>
      <c r="I605" s="6"/>
      <c r="J605" s="6"/>
    </row>
    <row r="606" spans="1:10" ht="12.75">
      <c r="A606" s="6"/>
      <c r="B606" s="6"/>
      <c r="C606" s="6"/>
      <c r="D606" s="6"/>
      <c r="E606" s="6"/>
      <c r="F606" s="6"/>
      <c r="G606" s="6"/>
      <c r="H606" s="6"/>
      <c r="I606" s="6"/>
      <c r="J606" s="6"/>
    </row>
    <row r="607" spans="1:10" ht="12.75">
      <c r="A607" s="6"/>
      <c r="B607" s="6"/>
      <c r="C607" s="6"/>
      <c r="D607" s="6"/>
      <c r="E607" s="6"/>
      <c r="F607" s="6"/>
      <c r="G607" s="6"/>
      <c r="H607" s="6"/>
      <c r="I607" s="6"/>
      <c r="J607" s="6"/>
    </row>
    <row r="608" spans="1:10" ht="12.75">
      <c r="A608" s="6"/>
      <c r="B608" s="6"/>
      <c r="C608" s="6"/>
      <c r="D608" s="6"/>
      <c r="E608" s="6"/>
      <c r="F608" s="6"/>
      <c r="G608" s="6"/>
      <c r="H608" s="6"/>
      <c r="I608" s="6"/>
      <c r="J608" s="6"/>
    </row>
    <row r="609" spans="1:10" ht="12.75">
      <c r="A609" s="6"/>
      <c r="B609" s="6"/>
      <c r="C609" s="6"/>
      <c r="D609" s="6"/>
      <c r="E609" s="6"/>
      <c r="F609" s="6"/>
      <c r="G609" s="6"/>
      <c r="H609" s="6"/>
      <c r="I609" s="6"/>
      <c r="J609" s="6"/>
    </row>
    <row r="610" spans="1:10" ht="12.75">
      <c r="A610" s="6"/>
      <c r="B610" s="6"/>
      <c r="C610" s="6"/>
      <c r="D610" s="6"/>
      <c r="E610" s="6"/>
      <c r="F610" s="6"/>
      <c r="G610" s="6"/>
      <c r="H610" s="6"/>
      <c r="I610" s="6"/>
      <c r="J610" s="6"/>
    </row>
    <row r="611" spans="1:10" ht="12.75">
      <c r="A611" s="6"/>
      <c r="B611" s="6"/>
      <c r="C611" s="6"/>
      <c r="D611" s="6"/>
      <c r="E611" s="6"/>
      <c r="F611" s="6"/>
      <c r="G611" s="6"/>
      <c r="H611" s="6"/>
      <c r="I611" s="6"/>
      <c r="J611" s="6"/>
    </row>
    <row r="612" spans="1:10" ht="12.75">
      <c r="A612" s="6"/>
      <c r="B612" s="6"/>
      <c r="C612" s="6"/>
      <c r="D612" s="6"/>
      <c r="E612" s="6"/>
      <c r="F612" s="6"/>
      <c r="G612" s="6"/>
      <c r="H612" s="6"/>
      <c r="I612" s="6"/>
      <c r="J612" s="6"/>
    </row>
    <row r="613" spans="1:10" ht="12.75">
      <c r="A613" s="6"/>
      <c r="B613" s="6"/>
      <c r="C613" s="6"/>
      <c r="D613" s="6"/>
      <c r="E613" s="6"/>
      <c r="F613" s="6"/>
      <c r="G613" s="6"/>
      <c r="H613" s="6"/>
      <c r="I613" s="6"/>
      <c r="J613" s="6"/>
    </row>
    <row r="614" spans="1:10" ht="12.75">
      <c r="A614" s="6"/>
      <c r="B614" s="6"/>
      <c r="C614" s="6"/>
      <c r="D614" s="6"/>
      <c r="E614" s="6"/>
      <c r="F614" s="6"/>
      <c r="G614" s="6"/>
      <c r="H614" s="6"/>
      <c r="I614" s="6"/>
      <c r="J614" s="6"/>
    </row>
    <row r="615" spans="1:10" ht="12.75">
      <c r="A615" s="6"/>
      <c r="B615" s="6"/>
      <c r="C615" s="6"/>
      <c r="D615" s="6"/>
      <c r="E615" s="6"/>
      <c r="F615" s="6"/>
      <c r="G615" s="6"/>
      <c r="H615" s="6"/>
      <c r="I615" s="6"/>
      <c r="J615" s="6"/>
    </row>
    <row r="616" spans="1:10" ht="12.75">
      <c r="A616" s="6"/>
      <c r="B616" s="6"/>
      <c r="C616" s="6"/>
      <c r="D616" s="6"/>
      <c r="E616" s="6"/>
      <c r="F616" s="6"/>
      <c r="G616" s="6"/>
      <c r="H616" s="6"/>
      <c r="I616" s="6"/>
      <c r="J616" s="6"/>
    </row>
    <row r="617" spans="1:10" ht="12.75">
      <c r="A617" s="6"/>
      <c r="B617" s="6"/>
      <c r="C617" s="6"/>
      <c r="D617" s="6"/>
      <c r="E617" s="6"/>
      <c r="F617" s="6"/>
      <c r="G617" s="6"/>
      <c r="H617" s="6"/>
      <c r="I617" s="6"/>
      <c r="J617" s="6"/>
    </row>
    <row r="618" spans="1:10" ht="12.75">
      <c r="A618" s="6"/>
      <c r="B618" s="6"/>
      <c r="C618" s="6"/>
      <c r="D618" s="6"/>
      <c r="E618" s="6"/>
      <c r="F618" s="6"/>
      <c r="G618" s="6"/>
      <c r="H618" s="6"/>
      <c r="I618" s="6"/>
      <c r="J618" s="6"/>
    </row>
    <row r="619" spans="1:10" ht="12.75">
      <c r="A619" s="6"/>
      <c r="B619" s="6"/>
      <c r="C619" s="6"/>
      <c r="D619" s="6"/>
      <c r="E619" s="6"/>
      <c r="F619" s="6"/>
      <c r="G619" s="6"/>
      <c r="H619" s="6"/>
      <c r="I619" s="6"/>
      <c r="J619" s="6"/>
    </row>
    <row r="620" spans="1:10" ht="12.75">
      <c r="A620" s="6"/>
      <c r="B620" s="6"/>
      <c r="C620" s="6"/>
      <c r="D620" s="6"/>
      <c r="E620" s="6"/>
      <c r="F620" s="6"/>
      <c r="G620" s="6"/>
      <c r="H620" s="6"/>
      <c r="I620" s="6"/>
      <c r="J620" s="6"/>
    </row>
    <row r="621" spans="1:10" ht="12.75">
      <c r="A621" s="6"/>
      <c r="B621" s="6"/>
      <c r="C621" s="6"/>
      <c r="D621" s="6"/>
      <c r="E621" s="6"/>
      <c r="F621" s="6"/>
      <c r="G621" s="6"/>
      <c r="H621" s="6"/>
      <c r="I621" s="6"/>
      <c r="J621" s="6"/>
    </row>
    <row r="622" spans="1:10" ht="12.75">
      <c r="A622" s="6"/>
      <c r="B622" s="6"/>
      <c r="C622" s="6"/>
      <c r="D622" s="6"/>
      <c r="E622" s="6"/>
      <c r="F622" s="6"/>
      <c r="G622" s="6"/>
      <c r="H622" s="6"/>
      <c r="I622" s="6"/>
      <c r="J622" s="6"/>
    </row>
    <row r="623" spans="1:10" ht="12.75">
      <c r="A623" s="6"/>
      <c r="B623" s="6"/>
      <c r="C623" s="6"/>
      <c r="D623" s="6"/>
      <c r="E623" s="6"/>
      <c r="F623" s="6"/>
      <c r="G623" s="6"/>
      <c r="H623" s="6"/>
      <c r="I623" s="6"/>
      <c r="J623" s="6"/>
    </row>
    <row r="624" spans="1:10" ht="12.75">
      <c r="A624" s="6"/>
      <c r="B624" s="6"/>
      <c r="C624" s="6"/>
      <c r="D624" s="6"/>
      <c r="E624" s="6"/>
      <c r="F624" s="6"/>
      <c r="G624" s="6"/>
      <c r="H624" s="6"/>
      <c r="I624" s="6"/>
      <c r="J624" s="6"/>
    </row>
    <row r="625" spans="1:10" ht="12.75">
      <c r="A625" s="6"/>
      <c r="B625" s="6"/>
      <c r="C625" s="6"/>
      <c r="D625" s="6"/>
      <c r="E625" s="6"/>
      <c r="F625" s="6"/>
      <c r="G625" s="6"/>
      <c r="H625" s="6"/>
      <c r="I625" s="6"/>
      <c r="J625" s="6"/>
    </row>
    <row r="626" spans="1:10" ht="12.75">
      <c r="A626" s="6"/>
      <c r="B626" s="6"/>
      <c r="C626" s="6"/>
      <c r="D626" s="6"/>
      <c r="E626" s="6"/>
      <c r="F626" s="6"/>
      <c r="G626" s="6"/>
      <c r="H626" s="6"/>
      <c r="I626" s="6"/>
      <c r="J626" s="6"/>
    </row>
    <row r="627" spans="1:10" ht="12.75">
      <c r="A627" s="6"/>
      <c r="B627" s="6"/>
      <c r="C627" s="6"/>
      <c r="D627" s="6"/>
      <c r="E627" s="6"/>
      <c r="F627" s="6"/>
      <c r="G627" s="6"/>
      <c r="H627" s="6"/>
      <c r="I627" s="6"/>
      <c r="J627" s="6"/>
    </row>
    <row r="628" spans="1:10" ht="12.75">
      <c r="A628" s="6"/>
      <c r="B628" s="6"/>
      <c r="C628" s="6"/>
      <c r="D628" s="6"/>
      <c r="E628" s="6"/>
      <c r="F628" s="6"/>
      <c r="G628" s="6"/>
      <c r="H628" s="6"/>
      <c r="I628" s="6"/>
      <c r="J628" s="6"/>
    </row>
    <row r="629" spans="1:10" ht="12.75">
      <c r="A629" s="6"/>
      <c r="B629" s="6"/>
      <c r="C629" s="6"/>
      <c r="D629" s="6"/>
      <c r="E629" s="6"/>
      <c r="F629" s="6"/>
      <c r="G629" s="6"/>
      <c r="H629" s="6"/>
      <c r="I629" s="6"/>
      <c r="J629" s="6"/>
    </row>
    <row r="630" spans="1:10" ht="12.75">
      <c r="A630" s="6"/>
      <c r="B630" s="6"/>
      <c r="C630" s="6"/>
      <c r="D630" s="6"/>
      <c r="E630" s="6"/>
      <c r="F630" s="6"/>
      <c r="G630" s="6"/>
      <c r="H630" s="6"/>
      <c r="I630" s="6"/>
      <c r="J630" s="6"/>
    </row>
    <row r="631" spans="1:10" ht="12.75">
      <c r="A631" s="6"/>
      <c r="B631" s="6"/>
      <c r="C631" s="6"/>
      <c r="D631" s="6"/>
      <c r="E631" s="6"/>
      <c r="F631" s="6"/>
      <c r="G631" s="6"/>
      <c r="H631" s="6"/>
      <c r="I631" s="6"/>
      <c r="J631" s="6"/>
    </row>
    <row r="632" spans="1:10" ht="12.75">
      <c r="A632" s="6"/>
      <c r="B632" s="6"/>
      <c r="C632" s="6"/>
      <c r="D632" s="6"/>
      <c r="E632" s="6"/>
      <c r="F632" s="6"/>
      <c r="G632" s="6"/>
      <c r="H632" s="6"/>
      <c r="I632" s="6"/>
      <c r="J632" s="6"/>
    </row>
    <row r="633" spans="1:10" ht="12.75">
      <c r="A633" s="6"/>
      <c r="B633" s="6"/>
      <c r="C633" s="6"/>
      <c r="D633" s="6"/>
      <c r="E633" s="6"/>
      <c r="F633" s="6"/>
      <c r="G633" s="6"/>
      <c r="H633" s="6"/>
      <c r="I633" s="6"/>
      <c r="J633" s="6"/>
    </row>
    <row r="634" spans="1:10" ht="12.75">
      <c r="A634" s="6"/>
      <c r="B634" s="6"/>
      <c r="C634" s="6"/>
      <c r="D634" s="6"/>
      <c r="E634" s="6"/>
      <c r="F634" s="6"/>
      <c r="G634" s="6"/>
      <c r="H634" s="6"/>
      <c r="I634" s="6"/>
      <c r="J634" s="6"/>
    </row>
    <row r="635" spans="1:10" ht="12.75">
      <c r="A635" s="6"/>
      <c r="B635" s="6"/>
      <c r="C635" s="6"/>
      <c r="D635" s="6"/>
      <c r="E635" s="6"/>
      <c r="F635" s="6"/>
      <c r="G635" s="6"/>
      <c r="H635" s="6"/>
      <c r="I635" s="6"/>
      <c r="J635" s="6"/>
    </row>
    <row r="636" spans="1:10" ht="12.75">
      <c r="A636" s="6"/>
      <c r="B636" s="6"/>
      <c r="C636" s="6"/>
      <c r="D636" s="6"/>
      <c r="E636" s="6"/>
      <c r="F636" s="6"/>
      <c r="G636" s="6"/>
      <c r="H636" s="6"/>
      <c r="I636" s="6"/>
      <c r="J636" s="6"/>
    </row>
    <row r="637" spans="1:10" ht="12.75">
      <c r="A637" s="6"/>
      <c r="B637" s="6"/>
      <c r="C637" s="6"/>
      <c r="D637" s="6"/>
      <c r="E637" s="6"/>
      <c r="F637" s="6"/>
      <c r="G637" s="6"/>
      <c r="H637" s="6"/>
      <c r="I637" s="6"/>
      <c r="J637" s="6"/>
    </row>
    <row r="638" spans="1:10" ht="12.75">
      <c r="A638" s="6"/>
      <c r="B638" s="6"/>
      <c r="C638" s="6"/>
      <c r="D638" s="6"/>
      <c r="E638" s="6"/>
      <c r="F638" s="6"/>
      <c r="G638" s="6"/>
      <c r="H638" s="6"/>
      <c r="I638" s="6"/>
      <c r="J638" s="6"/>
    </row>
    <row r="639" spans="1:10" ht="12.75">
      <c r="A639" s="6"/>
      <c r="B639" s="6"/>
      <c r="C639" s="6"/>
      <c r="D639" s="6"/>
      <c r="E639" s="6"/>
      <c r="F639" s="6"/>
      <c r="G639" s="6"/>
      <c r="H639" s="6"/>
      <c r="I639" s="6"/>
      <c r="J639" s="6"/>
    </row>
    <row r="640" spans="1:10" ht="12.75">
      <c r="A640" s="6"/>
      <c r="B640" s="6"/>
      <c r="C640" s="6"/>
      <c r="D640" s="6"/>
      <c r="E640" s="6"/>
      <c r="F640" s="6"/>
      <c r="G640" s="6"/>
      <c r="H640" s="6"/>
      <c r="I640" s="6"/>
      <c r="J640" s="6"/>
    </row>
    <row r="641" spans="1:10" ht="12.75">
      <c r="A641" s="6"/>
      <c r="B641" s="6"/>
      <c r="C641" s="6"/>
      <c r="D641" s="6"/>
      <c r="E641" s="6"/>
      <c r="F641" s="6"/>
      <c r="G641" s="6"/>
      <c r="H641" s="6"/>
      <c r="I641" s="6"/>
      <c r="J641" s="6"/>
    </row>
    <row r="642" spans="1:10" ht="12.75">
      <c r="A642" s="6"/>
      <c r="B642" s="6"/>
      <c r="C642" s="6"/>
      <c r="D642" s="6"/>
      <c r="E642" s="6"/>
      <c r="F642" s="6"/>
      <c r="G642" s="6"/>
      <c r="H642" s="6"/>
      <c r="I642" s="6"/>
      <c r="J642" s="6"/>
    </row>
    <row r="643" spans="1:10" ht="12.75">
      <c r="A643" s="6"/>
      <c r="B643" s="6"/>
      <c r="C643" s="6"/>
      <c r="D643" s="6"/>
      <c r="E643" s="6"/>
      <c r="F643" s="6"/>
      <c r="G643" s="6"/>
      <c r="H643" s="6"/>
      <c r="I643" s="6"/>
      <c r="J643" s="6"/>
    </row>
    <row r="644" spans="1:10" ht="12.75">
      <c r="A644" s="6"/>
      <c r="B644" s="6"/>
      <c r="C644" s="6"/>
      <c r="D644" s="6"/>
      <c r="E644" s="6"/>
      <c r="F644" s="6"/>
      <c r="G644" s="6"/>
      <c r="H644" s="6"/>
      <c r="I644" s="6"/>
      <c r="J644" s="6"/>
    </row>
    <row r="645" spans="1:10" ht="12.75">
      <c r="A645" s="6"/>
      <c r="B645" s="6"/>
      <c r="C645" s="6"/>
      <c r="D645" s="6"/>
      <c r="E645" s="6"/>
      <c r="F645" s="6"/>
      <c r="G645" s="6"/>
      <c r="H645" s="6"/>
      <c r="I645" s="6"/>
      <c r="J645" s="6"/>
    </row>
    <row r="646" spans="1:10" ht="12.75">
      <c r="A646" s="6"/>
      <c r="B646" s="6"/>
      <c r="C646" s="6"/>
      <c r="D646" s="6"/>
      <c r="E646" s="6"/>
      <c r="F646" s="6"/>
      <c r="G646" s="6"/>
      <c r="H646" s="6"/>
      <c r="I646" s="6"/>
      <c r="J646" s="6"/>
    </row>
    <row r="647" spans="1:10" ht="12.75">
      <c r="A647" s="6"/>
      <c r="B647" s="6"/>
      <c r="C647" s="6"/>
      <c r="D647" s="6"/>
      <c r="E647" s="6"/>
      <c r="F647" s="6"/>
      <c r="G647" s="6"/>
      <c r="H647" s="6"/>
      <c r="I647" s="6"/>
      <c r="J647" s="6"/>
    </row>
    <row r="648" spans="1:10" ht="12.75">
      <c r="A648" s="6"/>
      <c r="B648" s="6"/>
      <c r="C648" s="6"/>
      <c r="D648" s="6"/>
      <c r="E648" s="6"/>
      <c r="F648" s="6"/>
      <c r="G648" s="6"/>
      <c r="H648" s="6"/>
      <c r="I648" s="6"/>
      <c r="J648" s="6"/>
    </row>
    <row r="649" spans="1:10" ht="12.75">
      <c r="A649" s="6"/>
      <c r="B649" s="6"/>
      <c r="C649" s="6"/>
      <c r="D649" s="6"/>
      <c r="E649" s="6"/>
      <c r="F649" s="6"/>
      <c r="G649" s="6"/>
      <c r="H649" s="6"/>
      <c r="I649" s="6"/>
      <c r="J649" s="6"/>
    </row>
    <row r="650" spans="1:10" ht="12.75">
      <c r="A650" s="6"/>
      <c r="B650" s="6"/>
      <c r="C650" s="6"/>
      <c r="D650" s="6"/>
      <c r="E650" s="6"/>
      <c r="F650" s="6"/>
      <c r="G650" s="6"/>
      <c r="H650" s="6"/>
      <c r="I650" s="6"/>
      <c r="J650" s="6"/>
    </row>
    <row r="651" spans="1:10" ht="12.75">
      <c r="A651" s="6"/>
      <c r="B651" s="6"/>
      <c r="C651" s="6"/>
      <c r="D651" s="6"/>
      <c r="E651" s="6"/>
      <c r="F651" s="6"/>
      <c r="G651" s="6"/>
      <c r="H651" s="6"/>
      <c r="I651" s="6"/>
      <c r="J651" s="6"/>
    </row>
    <row r="652" spans="1:10" ht="12.75">
      <c r="A652" s="6"/>
      <c r="B652" s="6"/>
      <c r="C652" s="6"/>
      <c r="D652" s="6"/>
      <c r="E652" s="6"/>
      <c r="F652" s="6"/>
      <c r="G652" s="6"/>
      <c r="H652" s="6"/>
      <c r="I652" s="6"/>
      <c r="J652" s="6"/>
    </row>
    <row r="653" spans="1:10" ht="12.75">
      <c r="A653" s="6"/>
      <c r="B653" s="6"/>
      <c r="C653" s="6"/>
      <c r="D653" s="6"/>
      <c r="E653" s="6"/>
      <c r="F653" s="6"/>
      <c r="G653" s="6"/>
      <c r="H653" s="6"/>
      <c r="I653" s="6"/>
      <c r="J653" s="6"/>
    </row>
    <row r="654" spans="1:10" ht="12.75">
      <c r="A654" s="6"/>
      <c r="B654" s="6"/>
      <c r="C654" s="6"/>
      <c r="D654" s="6"/>
      <c r="E654" s="6"/>
      <c r="F654" s="6"/>
      <c r="G654" s="6"/>
      <c r="H654" s="6"/>
      <c r="I654" s="6"/>
      <c r="J654" s="6"/>
    </row>
    <row r="655" spans="1:10" ht="12.75">
      <c r="A655" s="6"/>
      <c r="B655" s="6"/>
      <c r="C655" s="6"/>
      <c r="D655" s="6"/>
      <c r="E655" s="6"/>
      <c r="F655" s="6"/>
      <c r="G655" s="6"/>
      <c r="H655" s="6"/>
      <c r="I655" s="6"/>
      <c r="J655" s="6"/>
    </row>
    <row r="656" spans="1:10" ht="12.75">
      <c r="A656" s="6"/>
      <c r="B656" s="6"/>
      <c r="C656" s="6"/>
      <c r="D656" s="6"/>
      <c r="E656" s="6"/>
      <c r="F656" s="6"/>
      <c r="G656" s="6"/>
      <c r="H656" s="6"/>
      <c r="I656" s="6"/>
      <c r="J656" s="6"/>
    </row>
    <row r="657" spans="1:10" ht="12.75">
      <c r="A657" s="6"/>
      <c r="B657" s="6"/>
      <c r="C657" s="6"/>
      <c r="D657" s="6"/>
      <c r="E657" s="6"/>
      <c r="F657" s="6"/>
      <c r="G657" s="6"/>
      <c r="H657" s="6"/>
      <c r="I657" s="6"/>
      <c r="J657" s="6"/>
    </row>
    <row r="658" spans="1:10" ht="12.75">
      <c r="A658" s="6"/>
      <c r="B658" s="6"/>
      <c r="C658" s="6"/>
      <c r="D658" s="6"/>
      <c r="E658" s="6"/>
      <c r="F658" s="6"/>
      <c r="G658" s="6"/>
      <c r="H658" s="6"/>
      <c r="I658" s="6"/>
      <c r="J658" s="6"/>
    </row>
    <row r="659" spans="1:10" ht="12.75">
      <c r="A659" s="6"/>
      <c r="B659" s="6"/>
      <c r="C659" s="6"/>
      <c r="D659" s="6"/>
      <c r="E659" s="6"/>
      <c r="F659" s="6"/>
      <c r="G659" s="6"/>
      <c r="H659" s="6"/>
      <c r="I659" s="6"/>
      <c r="J659" s="6"/>
    </row>
    <row r="660" spans="1:10" ht="12.75">
      <c r="A660" s="6"/>
      <c r="B660" s="6"/>
      <c r="C660" s="6"/>
      <c r="D660" s="6"/>
      <c r="E660" s="6"/>
      <c r="F660" s="6"/>
      <c r="G660" s="6"/>
      <c r="H660" s="6"/>
      <c r="I660" s="6"/>
      <c r="J660" s="6"/>
    </row>
    <row r="661" spans="1:10" ht="12.75">
      <c r="A661" s="6"/>
      <c r="B661" s="6"/>
      <c r="C661" s="6"/>
      <c r="D661" s="6"/>
      <c r="E661" s="6"/>
      <c r="F661" s="6"/>
      <c r="G661" s="6"/>
      <c r="H661" s="6"/>
      <c r="I661" s="6"/>
      <c r="J661" s="6"/>
    </row>
    <row r="662" spans="1:10" ht="12.75">
      <c r="A662" s="6"/>
      <c r="B662" s="6"/>
      <c r="C662" s="6"/>
      <c r="D662" s="6"/>
      <c r="E662" s="6"/>
      <c r="F662" s="6"/>
      <c r="G662" s="6"/>
      <c r="H662" s="6"/>
      <c r="I662" s="6"/>
      <c r="J662" s="6"/>
    </row>
    <row r="663" spans="1:10" ht="12.75">
      <c r="A663" s="6"/>
      <c r="B663" s="6"/>
      <c r="C663" s="6"/>
      <c r="D663" s="6"/>
      <c r="E663" s="6"/>
      <c r="F663" s="6"/>
      <c r="G663" s="6"/>
      <c r="H663" s="6"/>
      <c r="I663" s="6"/>
      <c r="J663" s="6"/>
    </row>
    <row r="664" spans="1:10" ht="12.75">
      <c r="A664" s="6"/>
      <c r="B664" s="6"/>
      <c r="C664" s="6"/>
      <c r="D664" s="6"/>
      <c r="E664" s="6"/>
      <c r="F664" s="6"/>
      <c r="G664" s="6"/>
      <c r="H664" s="6"/>
      <c r="I664" s="6"/>
      <c r="J664" s="6"/>
    </row>
    <row r="665" spans="1:10" ht="12.75">
      <c r="A665" s="6"/>
      <c r="B665" s="6"/>
      <c r="C665" s="6"/>
      <c r="D665" s="6"/>
      <c r="E665" s="6"/>
      <c r="F665" s="6"/>
      <c r="G665" s="6"/>
      <c r="H665" s="6"/>
      <c r="I665" s="6"/>
      <c r="J665" s="6"/>
    </row>
    <row r="666" ht="12.75">
      <c r="A666" s="6"/>
    </row>
    <row r="667" ht="12.75">
      <c r="A667" s="6"/>
    </row>
    <row r="668" ht="12.75">
      <c r="A668" s="6"/>
    </row>
    <row r="669" ht="12.75">
      <c r="A669" s="6"/>
    </row>
  </sheetData>
  <sheetProtection password="EF65" sheet="1" objects="1" scenarios="1" formatCells="0" formatRows="0" insertRows="0" deleteRows="0"/>
  <mergeCells count="665">
    <mergeCell ref="I324:J324"/>
    <mergeCell ref="C323:D323"/>
    <mergeCell ref="C326:D326"/>
    <mergeCell ref="E326:F326"/>
    <mergeCell ref="G326:H326"/>
    <mergeCell ref="C324:D324"/>
    <mergeCell ref="E324:F324"/>
    <mergeCell ref="G324:H324"/>
    <mergeCell ref="E323:F323"/>
    <mergeCell ref="G323:H323"/>
    <mergeCell ref="B341:J341"/>
    <mergeCell ref="B334:J334"/>
    <mergeCell ref="B327:J327"/>
    <mergeCell ref="B316:J316"/>
    <mergeCell ref="I326:J326"/>
    <mergeCell ref="C325:D325"/>
    <mergeCell ref="E325:F325"/>
    <mergeCell ref="G325:H325"/>
    <mergeCell ref="I325:J325"/>
    <mergeCell ref="B335:J335"/>
    <mergeCell ref="B370:J370"/>
    <mergeCell ref="B364:J364"/>
    <mergeCell ref="B356:J356"/>
    <mergeCell ref="B349:J349"/>
    <mergeCell ref="B357:J357"/>
    <mergeCell ref="B358:J358"/>
    <mergeCell ref="B359:B360"/>
    <mergeCell ref="C359:F359"/>
    <mergeCell ref="G359:J359"/>
    <mergeCell ref="C360:D360"/>
    <mergeCell ref="C332:D332"/>
    <mergeCell ref="E332:F332"/>
    <mergeCell ref="G332:H332"/>
    <mergeCell ref="I332:J332"/>
    <mergeCell ref="C333:D333"/>
    <mergeCell ref="E333:F333"/>
    <mergeCell ref="G333:H333"/>
    <mergeCell ref="I333:J333"/>
    <mergeCell ref="B328:J328"/>
    <mergeCell ref="B329:J329"/>
    <mergeCell ref="B330:B331"/>
    <mergeCell ref="C330:F330"/>
    <mergeCell ref="G330:J330"/>
    <mergeCell ref="C331:D331"/>
    <mergeCell ref="E331:F331"/>
    <mergeCell ref="G331:H331"/>
    <mergeCell ref="I331:J331"/>
    <mergeCell ref="I323:J323"/>
    <mergeCell ref="G321:H321"/>
    <mergeCell ref="I321:J321"/>
    <mergeCell ref="C322:D322"/>
    <mergeCell ref="E322:F322"/>
    <mergeCell ref="G322:H322"/>
    <mergeCell ref="I322:J322"/>
    <mergeCell ref="C321:D321"/>
    <mergeCell ref="E321:F321"/>
    <mergeCell ref="B308:B309"/>
    <mergeCell ref="B317:J317"/>
    <mergeCell ref="B318:J318"/>
    <mergeCell ref="B319:B320"/>
    <mergeCell ref="C319:F319"/>
    <mergeCell ref="G319:J319"/>
    <mergeCell ref="C320:D320"/>
    <mergeCell ref="E320:F320"/>
    <mergeCell ref="G320:H320"/>
    <mergeCell ref="I320:J320"/>
    <mergeCell ref="C315:D315"/>
    <mergeCell ref="E315:F315"/>
    <mergeCell ref="G315:H315"/>
    <mergeCell ref="I315:J315"/>
    <mergeCell ref="C314:D314"/>
    <mergeCell ref="E314:F314"/>
    <mergeCell ref="G314:H314"/>
    <mergeCell ref="I314:J314"/>
    <mergeCell ref="C312:D312"/>
    <mergeCell ref="E312:F312"/>
    <mergeCell ref="G312:H312"/>
    <mergeCell ref="I312:J312"/>
    <mergeCell ref="C313:D313"/>
    <mergeCell ref="E313:F313"/>
    <mergeCell ref="G313:H313"/>
    <mergeCell ref="I313:J313"/>
    <mergeCell ref="C311:D311"/>
    <mergeCell ref="E311:F311"/>
    <mergeCell ref="G311:H311"/>
    <mergeCell ref="B307:J307"/>
    <mergeCell ref="C310:D310"/>
    <mergeCell ref="E310:F310"/>
    <mergeCell ref="G308:J308"/>
    <mergeCell ref="G309:H309"/>
    <mergeCell ref="I309:J309"/>
    <mergeCell ref="I311:J311"/>
    <mergeCell ref="G310:H310"/>
    <mergeCell ref="I310:J310"/>
    <mergeCell ref="C308:F308"/>
    <mergeCell ref="C309:D309"/>
    <mergeCell ref="E309:F309"/>
    <mergeCell ref="B306:J306"/>
    <mergeCell ref="B298:D299"/>
    <mergeCell ref="E298:J298"/>
    <mergeCell ref="E299:F299"/>
    <mergeCell ref="G299:H299"/>
    <mergeCell ref="I299:J299"/>
    <mergeCell ref="B300:D300"/>
    <mergeCell ref="E300:F300"/>
    <mergeCell ref="G300:H300"/>
    <mergeCell ref="I300:J300"/>
    <mergeCell ref="B296:J296"/>
    <mergeCell ref="B305:J305"/>
    <mergeCell ref="B301:D301"/>
    <mergeCell ref="E301:F301"/>
    <mergeCell ref="B302:D302"/>
    <mergeCell ref="E302:F302"/>
    <mergeCell ref="G301:H301"/>
    <mergeCell ref="I301:J301"/>
    <mergeCell ref="B303:D303"/>
    <mergeCell ref="E303:F303"/>
    <mergeCell ref="B294:D294"/>
    <mergeCell ref="E294:G294"/>
    <mergeCell ref="B295:D295"/>
    <mergeCell ref="E295:G295"/>
    <mergeCell ref="B289:D289"/>
    <mergeCell ref="E289:G289"/>
    <mergeCell ref="B293:D293"/>
    <mergeCell ref="E293:G293"/>
    <mergeCell ref="B292:D292"/>
    <mergeCell ref="E292:G292"/>
    <mergeCell ref="B290:D290"/>
    <mergeCell ref="E290:G290"/>
    <mergeCell ref="B291:D291"/>
    <mergeCell ref="E291:G291"/>
    <mergeCell ref="G302:H302"/>
    <mergeCell ref="I302:J302"/>
    <mergeCell ref="B297:J297"/>
    <mergeCell ref="B304:J304"/>
    <mergeCell ref="G303:H303"/>
    <mergeCell ref="I303:J303"/>
    <mergeCell ref="B286:J286"/>
    <mergeCell ref="B287:D287"/>
    <mergeCell ref="E287:G287"/>
    <mergeCell ref="B288:D288"/>
    <mergeCell ref="E288:G288"/>
    <mergeCell ref="I281:J281"/>
    <mergeCell ref="B285:J285"/>
    <mergeCell ref="B283:C283"/>
    <mergeCell ref="D283:F283"/>
    <mergeCell ref="G283:H283"/>
    <mergeCell ref="I283:J283"/>
    <mergeCell ref="B284:C284"/>
    <mergeCell ref="D284:F284"/>
    <mergeCell ref="G284:H284"/>
    <mergeCell ref="I284:J284"/>
    <mergeCell ref="B424:J424"/>
    <mergeCell ref="B425:J425"/>
    <mergeCell ref="B280:J280"/>
    <mergeCell ref="B282:C282"/>
    <mergeCell ref="G282:H282"/>
    <mergeCell ref="I282:J282"/>
    <mergeCell ref="D282:F282"/>
    <mergeCell ref="B281:C281"/>
    <mergeCell ref="D281:F281"/>
    <mergeCell ref="G281:H281"/>
    <mergeCell ref="G268:J268"/>
    <mergeCell ref="B250:J250"/>
    <mergeCell ref="B251:J251"/>
    <mergeCell ref="B252:J252"/>
    <mergeCell ref="G264:J264"/>
    <mergeCell ref="B253:J253"/>
    <mergeCell ref="B254:J254"/>
    <mergeCell ref="B255:C256"/>
    <mergeCell ref="D255:F255"/>
    <mergeCell ref="G255:J255"/>
    <mergeCell ref="C247:H247"/>
    <mergeCell ref="G265:J265"/>
    <mergeCell ref="G266:J266"/>
    <mergeCell ref="B260:C260"/>
    <mergeCell ref="B261:C261"/>
    <mergeCell ref="B262:J262"/>
    <mergeCell ref="B263:J263"/>
    <mergeCell ref="B217:C217"/>
    <mergeCell ref="B218:C218"/>
    <mergeCell ref="G267:J267"/>
    <mergeCell ref="B257:C257"/>
    <mergeCell ref="B258:C258"/>
    <mergeCell ref="B259:C259"/>
    <mergeCell ref="I245:J245"/>
    <mergeCell ref="B248:J248"/>
    <mergeCell ref="B249:J249"/>
    <mergeCell ref="C245:H245"/>
    <mergeCell ref="D214:F214"/>
    <mergeCell ref="G214:J214"/>
    <mergeCell ref="B214:C215"/>
    <mergeCell ref="B216:C216"/>
    <mergeCell ref="B219:C219"/>
    <mergeCell ref="B237:J237"/>
    <mergeCell ref="B238:J238"/>
    <mergeCell ref="I247:J247"/>
    <mergeCell ref="B242:J242"/>
    <mergeCell ref="B243:J243"/>
    <mergeCell ref="C244:H244"/>
    <mergeCell ref="C246:H246"/>
    <mergeCell ref="I244:J244"/>
    <mergeCell ref="I246:J246"/>
    <mergeCell ref="B227:J227"/>
    <mergeCell ref="B228:J228"/>
    <mergeCell ref="B229:J229"/>
    <mergeCell ref="B239:J239"/>
    <mergeCell ref="B230:J230"/>
    <mergeCell ref="B232:J232"/>
    <mergeCell ref="B233:J233"/>
    <mergeCell ref="B234:J234"/>
    <mergeCell ref="B235:J235"/>
    <mergeCell ref="B236:J236"/>
    <mergeCell ref="C11:J11"/>
    <mergeCell ref="C12:J12"/>
    <mergeCell ref="C13:J13"/>
    <mergeCell ref="C14:J14"/>
    <mergeCell ref="B223:J223"/>
    <mergeCell ref="B224:J224"/>
    <mergeCell ref="B225:J225"/>
    <mergeCell ref="B226:J226"/>
    <mergeCell ref="B213:J213"/>
    <mergeCell ref="B4:D4"/>
    <mergeCell ref="B5:D5"/>
    <mergeCell ref="E4:F4"/>
    <mergeCell ref="E5:F5"/>
    <mergeCell ref="H4:I4"/>
    <mergeCell ref="H5:I5"/>
    <mergeCell ref="C21:F22"/>
    <mergeCell ref="B211:D211"/>
    <mergeCell ref="B212:D212"/>
    <mergeCell ref="E210:G210"/>
    <mergeCell ref="E211:G211"/>
    <mergeCell ref="E212:G212"/>
    <mergeCell ref="B207:J207"/>
    <mergeCell ref="B208:J208"/>
    <mergeCell ref="B209:J209"/>
    <mergeCell ref="B210:D210"/>
    <mergeCell ref="H210:J210"/>
    <mergeCell ref="H211:J211"/>
    <mergeCell ref="H212:J212"/>
    <mergeCell ref="B202:D202"/>
    <mergeCell ref="E202:F202"/>
    <mergeCell ref="G202:H202"/>
    <mergeCell ref="I202:J202"/>
    <mergeCell ref="B203:J203"/>
    <mergeCell ref="B204:J204"/>
    <mergeCell ref="B205:J205"/>
    <mergeCell ref="B206:J206"/>
    <mergeCell ref="B200:D200"/>
    <mergeCell ref="E200:F200"/>
    <mergeCell ref="G200:H200"/>
    <mergeCell ref="I200:J200"/>
    <mergeCell ref="B201:D201"/>
    <mergeCell ref="E201:F201"/>
    <mergeCell ref="G201:H201"/>
    <mergeCell ref="I201:J201"/>
    <mergeCell ref="E198:F198"/>
    <mergeCell ref="G198:H198"/>
    <mergeCell ref="I198:J198"/>
    <mergeCell ref="B197:D198"/>
    <mergeCell ref="E197:J197"/>
    <mergeCell ref="B199:D199"/>
    <mergeCell ref="E199:F199"/>
    <mergeCell ref="G199:H199"/>
    <mergeCell ref="I199:J199"/>
    <mergeCell ref="B196:J196"/>
    <mergeCell ref="B191:J191"/>
    <mergeCell ref="B192:J192"/>
    <mergeCell ref="B194:J194"/>
    <mergeCell ref="B195:J195"/>
    <mergeCell ref="B193:J193"/>
    <mergeCell ref="B185:J185"/>
    <mergeCell ref="B175:J175"/>
    <mergeCell ref="B180:J180"/>
    <mergeCell ref="B186:J186"/>
    <mergeCell ref="B181:J181"/>
    <mergeCell ref="B182:J182"/>
    <mergeCell ref="B183:J183"/>
    <mergeCell ref="B184:J184"/>
    <mergeCell ref="B176:J176"/>
    <mergeCell ref="B177:J177"/>
    <mergeCell ref="B187:J187"/>
    <mergeCell ref="B188:J188"/>
    <mergeCell ref="B189:J189"/>
    <mergeCell ref="B190:J190"/>
    <mergeCell ref="B178:J178"/>
    <mergeCell ref="B179:J179"/>
    <mergeCell ref="B168:J168"/>
    <mergeCell ref="B164:J164"/>
    <mergeCell ref="B169:J169"/>
    <mergeCell ref="B170:J170"/>
    <mergeCell ref="B171:J171"/>
    <mergeCell ref="B172:J172"/>
    <mergeCell ref="B173:J173"/>
    <mergeCell ref="B174:J174"/>
    <mergeCell ref="B159:J159"/>
    <mergeCell ref="B160:J160"/>
    <mergeCell ref="B161:J161"/>
    <mergeCell ref="B162:J162"/>
    <mergeCell ref="B163:J163"/>
    <mergeCell ref="B165:J165"/>
    <mergeCell ref="B166:J166"/>
    <mergeCell ref="B167:J167"/>
    <mergeCell ref="B151:J151"/>
    <mergeCell ref="B152:J152"/>
    <mergeCell ref="B153:J153"/>
    <mergeCell ref="B154:J154"/>
    <mergeCell ref="B155:J155"/>
    <mergeCell ref="B156:J156"/>
    <mergeCell ref="B157:J157"/>
    <mergeCell ref="B158:J158"/>
    <mergeCell ref="B143:J143"/>
    <mergeCell ref="B144:J144"/>
    <mergeCell ref="B145:J145"/>
    <mergeCell ref="B146:J146"/>
    <mergeCell ref="B147:J147"/>
    <mergeCell ref="B148:J148"/>
    <mergeCell ref="B149:J149"/>
    <mergeCell ref="B150:J150"/>
    <mergeCell ref="B123:J123"/>
    <mergeCell ref="B130:J130"/>
    <mergeCell ref="B137:J137"/>
    <mergeCell ref="B138:J138"/>
    <mergeCell ref="B133:J133"/>
    <mergeCell ref="B134:J134"/>
    <mergeCell ref="B135:J135"/>
    <mergeCell ref="B136:J136"/>
    <mergeCell ref="B128:J128"/>
    <mergeCell ref="B129:J129"/>
    <mergeCell ref="B139:J139"/>
    <mergeCell ref="B140:J140"/>
    <mergeCell ref="B141:J141"/>
    <mergeCell ref="B142:J142"/>
    <mergeCell ref="B131:J131"/>
    <mergeCell ref="B132:J132"/>
    <mergeCell ref="B118:J118"/>
    <mergeCell ref="B120:J120"/>
    <mergeCell ref="B121:J121"/>
    <mergeCell ref="B122:J122"/>
    <mergeCell ref="B119:J119"/>
    <mergeCell ref="B124:J124"/>
    <mergeCell ref="B125:J125"/>
    <mergeCell ref="B126:J126"/>
    <mergeCell ref="B127:J127"/>
    <mergeCell ref="B115:J115"/>
    <mergeCell ref="B10:J10"/>
    <mergeCell ref="B116:J116"/>
    <mergeCell ref="B117:J117"/>
    <mergeCell ref="B111:J111"/>
    <mergeCell ref="B112:J112"/>
    <mergeCell ref="B113:J113"/>
    <mergeCell ref="B114:J114"/>
    <mergeCell ref="B107:D107"/>
    <mergeCell ref="B108:D108"/>
    <mergeCell ref="B109:D109"/>
    <mergeCell ref="B110:J110"/>
    <mergeCell ref="B103:D103"/>
    <mergeCell ref="B104:D104"/>
    <mergeCell ref="B105:D105"/>
    <mergeCell ref="B106:D106"/>
    <mergeCell ref="B99:J99"/>
    <mergeCell ref="B100:J100"/>
    <mergeCell ref="B101:D102"/>
    <mergeCell ref="E101:F101"/>
    <mergeCell ref="G101:H101"/>
    <mergeCell ref="I101:J101"/>
    <mergeCell ref="B97:D97"/>
    <mergeCell ref="B98:D98"/>
    <mergeCell ref="B95:D95"/>
    <mergeCell ref="B88:J88"/>
    <mergeCell ref="B92:D92"/>
    <mergeCell ref="B93:D93"/>
    <mergeCell ref="B94:D94"/>
    <mergeCell ref="B96:D96"/>
    <mergeCell ref="B86:J86"/>
    <mergeCell ref="B87:J87"/>
    <mergeCell ref="B89:J89"/>
    <mergeCell ref="G90:H90"/>
    <mergeCell ref="I90:J90"/>
    <mergeCell ref="E90:F90"/>
    <mergeCell ref="B90:D91"/>
    <mergeCell ref="B80:F80"/>
    <mergeCell ref="B81:F81"/>
    <mergeCell ref="B74:F74"/>
    <mergeCell ref="C23:F23"/>
    <mergeCell ref="C24:F24"/>
    <mergeCell ref="C25:F25"/>
    <mergeCell ref="C26:F26"/>
    <mergeCell ref="C27:F27"/>
    <mergeCell ref="C52:G52"/>
    <mergeCell ref="C53:G53"/>
    <mergeCell ref="B73:F73"/>
    <mergeCell ref="B84:F84"/>
    <mergeCell ref="B85:F85"/>
    <mergeCell ref="B77:J77"/>
    <mergeCell ref="B82:F82"/>
    <mergeCell ref="B83:F83"/>
    <mergeCell ref="G78:H78"/>
    <mergeCell ref="B75:F75"/>
    <mergeCell ref="B76:F76"/>
    <mergeCell ref="B78:F79"/>
    <mergeCell ref="B71:F71"/>
    <mergeCell ref="B72:F72"/>
    <mergeCell ref="B64:J64"/>
    <mergeCell ref="B65:J65"/>
    <mergeCell ref="B66:J66"/>
    <mergeCell ref="B67:J67"/>
    <mergeCell ref="B68:J68"/>
    <mergeCell ref="G69:H69"/>
    <mergeCell ref="I69:J69"/>
    <mergeCell ref="B69:F70"/>
    <mergeCell ref="B8:J8"/>
    <mergeCell ref="B49:J49"/>
    <mergeCell ref="B51:J51"/>
    <mergeCell ref="B50:J50"/>
    <mergeCell ref="B47:F47"/>
    <mergeCell ref="G47:J47"/>
    <mergeCell ref="B48:J48"/>
    <mergeCell ref="B45:F45"/>
    <mergeCell ref="G45:J45"/>
    <mergeCell ref="B46:F46"/>
    <mergeCell ref="C54:G54"/>
    <mergeCell ref="C55:G55"/>
    <mergeCell ref="B240:J240"/>
    <mergeCell ref="B241:J241"/>
    <mergeCell ref="B220:C220"/>
    <mergeCell ref="B221:C221"/>
    <mergeCell ref="B58:J58"/>
    <mergeCell ref="B59:J59"/>
    <mergeCell ref="C56:G56"/>
    <mergeCell ref="C57:G57"/>
    <mergeCell ref="H60:J60"/>
    <mergeCell ref="H61:J61"/>
    <mergeCell ref="H62:J62"/>
    <mergeCell ref="H63:J63"/>
    <mergeCell ref="C60:G60"/>
    <mergeCell ref="C61:G61"/>
    <mergeCell ref="C62:G62"/>
    <mergeCell ref="C63:G63"/>
    <mergeCell ref="B42:F42"/>
    <mergeCell ref="G42:J42"/>
    <mergeCell ref="G46:J46"/>
    <mergeCell ref="B43:F43"/>
    <mergeCell ref="G43:J43"/>
    <mergeCell ref="B44:F44"/>
    <mergeCell ref="G44:J44"/>
    <mergeCell ref="B35:H35"/>
    <mergeCell ref="I35:J35"/>
    <mergeCell ref="B36:J36"/>
    <mergeCell ref="B37:J37"/>
    <mergeCell ref="B38:J38"/>
    <mergeCell ref="B39:J39"/>
    <mergeCell ref="B40:J40"/>
    <mergeCell ref="B41:F41"/>
    <mergeCell ref="G41:J41"/>
    <mergeCell ref="B278:D278"/>
    <mergeCell ref="I30:J30"/>
    <mergeCell ref="B31:H31"/>
    <mergeCell ref="I31:J31"/>
    <mergeCell ref="B32:H32"/>
    <mergeCell ref="I32:J32"/>
    <mergeCell ref="B33:H33"/>
    <mergeCell ref="I33:J33"/>
    <mergeCell ref="B34:H34"/>
    <mergeCell ref="I34:J34"/>
    <mergeCell ref="E277:G277"/>
    <mergeCell ref="B273:D273"/>
    <mergeCell ref="B277:D277"/>
    <mergeCell ref="B274:D274"/>
    <mergeCell ref="B276:D276"/>
    <mergeCell ref="E273:G273"/>
    <mergeCell ref="E274:G274"/>
    <mergeCell ref="E276:G276"/>
    <mergeCell ref="C15:J15"/>
    <mergeCell ref="C17:J17"/>
    <mergeCell ref="C18:J18"/>
    <mergeCell ref="B222:J222"/>
    <mergeCell ref="G21:H21"/>
    <mergeCell ref="B21:B22"/>
    <mergeCell ref="B28:J28"/>
    <mergeCell ref="B20:J20"/>
    <mergeCell ref="B29:J29"/>
    <mergeCell ref="B30:H30"/>
    <mergeCell ref="B3:J3"/>
    <mergeCell ref="B1:J1"/>
    <mergeCell ref="B7:J7"/>
    <mergeCell ref="I78:J78"/>
    <mergeCell ref="I21:J21"/>
    <mergeCell ref="B2:J2"/>
    <mergeCell ref="B6:J6"/>
    <mergeCell ref="B9:J9"/>
    <mergeCell ref="B16:J16"/>
    <mergeCell ref="B19:J19"/>
    <mergeCell ref="B336:J336"/>
    <mergeCell ref="B337:B338"/>
    <mergeCell ref="C337:F337"/>
    <mergeCell ref="G337:J337"/>
    <mergeCell ref="C338:D338"/>
    <mergeCell ref="E338:F338"/>
    <mergeCell ref="G338:H338"/>
    <mergeCell ref="I338:J338"/>
    <mergeCell ref="C340:D340"/>
    <mergeCell ref="E340:F340"/>
    <mergeCell ref="G340:H340"/>
    <mergeCell ref="I340:J340"/>
    <mergeCell ref="C339:D339"/>
    <mergeCell ref="E339:F339"/>
    <mergeCell ref="G339:H339"/>
    <mergeCell ref="I339:J339"/>
    <mergeCell ref="E360:F360"/>
    <mergeCell ref="G360:H360"/>
    <mergeCell ref="I360:J360"/>
    <mergeCell ref="C355:D355"/>
    <mergeCell ref="E355:F355"/>
    <mergeCell ref="G355:H355"/>
    <mergeCell ref="I355:J355"/>
    <mergeCell ref="B342:J342"/>
    <mergeCell ref="B343:J343"/>
    <mergeCell ref="B344:B345"/>
    <mergeCell ref="C344:F344"/>
    <mergeCell ref="G344:J344"/>
    <mergeCell ref="C354:D354"/>
    <mergeCell ref="E354:F354"/>
    <mergeCell ref="G354:H354"/>
    <mergeCell ref="I354:J354"/>
    <mergeCell ref="G353:H353"/>
    <mergeCell ref="I353:J353"/>
    <mergeCell ref="B350:J350"/>
    <mergeCell ref="B351:J351"/>
    <mergeCell ref="B352:B353"/>
    <mergeCell ref="C352:F352"/>
    <mergeCell ref="G352:J352"/>
    <mergeCell ref="C353:D353"/>
    <mergeCell ref="E353:F353"/>
    <mergeCell ref="B365:J365"/>
    <mergeCell ref="B366:J366"/>
    <mergeCell ref="B382:J382"/>
    <mergeCell ref="B383:J383"/>
    <mergeCell ref="C367:D367"/>
    <mergeCell ref="E367:F367"/>
    <mergeCell ref="G367:H367"/>
    <mergeCell ref="I367:J367"/>
    <mergeCell ref="C368:D368"/>
    <mergeCell ref="E368:F368"/>
    <mergeCell ref="G368:H368"/>
    <mergeCell ref="I368:J368"/>
    <mergeCell ref="C369:D369"/>
    <mergeCell ref="E369:F369"/>
    <mergeCell ref="G369:H369"/>
    <mergeCell ref="I369:J369"/>
    <mergeCell ref="B371:J371"/>
    <mergeCell ref="B372:J372"/>
    <mergeCell ref="B373:J373"/>
    <mergeCell ref="C375:E375"/>
    <mergeCell ref="F375:H375"/>
    <mergeCell ref="B374:J374"/>
    <mergeCell ref="I375:J376"/>
    <mergeCell ref="B377:J377"/>
    <mergeCell ref="D380:F380"/>
    <mergeCell ref="G380:I380"/>
    <mergeCell ref="C376:E376"/>
    <mergeCell ref="F376:H376"/>
    <mergeCell ref="B378:J378"/>
    <mergeCell ref="D379:F379"/>
    <mergeCell ref="G379:I379"/>
    <mergeCell ref="B379:C379"/>
    <mergeCell ref="B380:C380"/>
    <mergeCell ref="D381:F381"/>
    <mergeCell ref="G381:I381"/>
    <mergeCell ref="C389:H389"/>
    <mergeCell ref="I389:J389"/>
    <mergeCell ref="B381:C381"/>
    <mergeCell ref="B384:J384"/>
    <mergeCell ref="B385:J385"/>
    <mergeCell ref="C386:H386"/>
    <mergeCell ref="I386:J386"/>
    <mergeCell ref="C387:H387"/>
    <mergeCell ref="I387:J387"/>
    <mergeCell ref="C388:H388"/>
    <mergeCell ref="I388:J388"/>
    <mergeCell ref="B390:J390"/>
    <mergeCell ref="B391:J391"/>
    <mergeCell ref="I394:J394"/>
    <mergeCell ref="C395:H395"/>
    <mergeCell ref="I395:J395"/>
    <mergeCell ref="C392:H392"/>
    <mergeCell ref="I392:J392"/>
    <mergeCell ref="C393:H393"/>
    <mergeCell ref="I393:J393"/>
    <mergeCell ref="H406:J406"/>
    <mergeCell ref="C401:E401"/>
    <mergeCell ref="F401:H401"/>
    <mergeCell ref="B396:J396"/>
    <mergeCell ref="B397:J397"/>
    <mergeCell ref="B411:D411"/>
    <mergeCell ref="E406:G406"/>
    <mergeCell ref="C398:E398"/>
    <mergeCell ref="F398:H398"/>
    <mergeCell ref="C403:E403"/>
    <mergeCell ref="F403:H403"/>
    <mergeCell ref="C402:E402"/>
    <mergeCell ref="F402:H402"/>
    <mergeCell ref="C399:E399"/>
    <mergeCell ref="F399:H399"/>
    <mergeCell ref="B231:J231"/>
    <mergeCell ref="C363:D363"/>
    <mergeCell ref="E363:F363"/>
    <mergeCell ref="G363:H363"/>
    <mergeCell ref="I363:J363"/>
    <mergeCell ref="C362:D362"/>
    <mergeCell ref="E362:F362"/>
    <mergeCell ref="E361:F361"/>
    <mergeCell ref="G361:H361"/>
    <mergeCell ref="I361:J361"/>
    <mergeCell ref="E278:G278"/>
    <mergeCell ref="B408:D408"/>
    <mergeCell ref="B409:D409"/>
    <mergeCell ref="B406:D407"/>
    <mergeCell ref="B404:J404"/>
    <mergeCell ref="B405:J405"/>
    <mergeCell ref="I398:J403"/>
    <mergeCell ref="C400:E400"/>
    <mergeCell ref="C394:H394"/>
    <mergeCell ref="F400:H400"/>
    <mergeCell ref="G269:J269"/>
    <mergeCell ref="B272:J272"/>
    <mergeCell ref="B275:D275"/>
    <mergeCell ref="E275:G275"/>
    <mergeCell ref="B270:J270"/>
    <mergeCell ref="B271:J271"/>
    <mergeCell ref="B418:D418"/>
    <mergeCell ref="G362:H362"/>
    <mergeCell ref="I362:J362"/>
    <mergeCell ref="C361:D361"/>
    <mergeCell ref="B412:J412"/>
    <mergeCell ref="B413:J413"/>
    <mergeCell ref="B414:D415"/>
    <mergeCell ref="E414:G414"/>
    <mergeCell ref="H414:J414"/>
    <mergeCell ref="B410:D410"/>
    <mergeCell ref="B430:J430"/>
    <mergeCell ref="B431:J431"/>
    <mergeCell ref="B279:J279"/>
    <mergeCell ref="B422:J422"/>
    <mergeCell ref="B423:J423"/>
    <mergeCell ref="B421:J421"/>
    <mergeCell ref="B416:D416"/>
    <mergeCell ref="B417:D417"/>
    <mergeCell ref="B419:D419"/>
    <mergeCell ref="B420:D420"/>
    <mergeCell ref="B426:J426"/>
    <mergeCell ref="B427:J427"/>
    <mergeCell ref="B428:J428"/>
    <mergeCell ref="B429:J429"/>
    <mergeCell ref="B437:J437"/>
    <mergeCell ref="B435:D435"/>
    <mergeCell ref="E435:J435"/>
    <mergeCell ref="B436:D436"/>
    <mergeCell ref="E436:J436"/>
    <mergeCell ref="B432:J432"/>
    <mergeCell ref="B433:D433"/>
    <mergeCell ref="E433:J433"/>
    <mergeCell ref="B434:D434"/>
    <mergeCell ref="E434:J434"/>
  </mergeCells>
  <printOptions horizontalCentered="1"/>
  <pageMargins left="0.3937007874015748" right="0.3937007874015748" top="0.3937007874015748" bottom="0.7874015748031497" header="0.5118110236220472" footer="0.5118110236220472"/>
  <pageSetup firstPageNumber="8" useFirstPageNumber="1" horizontalDpi="600" verticalDpi="600" orientation="portrait" paperSize="9" r:id="rId3"/>
  <headerFooter alignWithMargins="0">
    <oddFooter>&amp;C&amp;"Arial,Kurzíva"&amp;8Formulář zpracovala ASPEKT HM, daňová, účetní a auditorská kancelář, www.danovapriznani.cz, business.center.cz&amp;"Arial,Obyčejné"&amp;10
&amp;"Arial,Tučné"&amp;8&amp;P</oddFooter>
  </headerFooter>
  <rowBreaks count="2" manualBreakCount="2">
    <brk id="110" min="1" max="9" man="1"/>
    <brk id="237" min="1" max="9" man="1"/>
  </rowBreaks>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K193"/>
  <sheetViews>
    <sheetView showOutlineSymbols="0" zoomScalePageLayoutView="0" workbookViewId="0" topLeftCell="A1">
      <selection activeCell="I10" sqref="I10"/>
    </sheetView>
  </sheetViews>
  <sheetFormatPr defaultColWidth="9.140625" defaultRowHeight="12.75"/>
  <cols>
    <col min="1" max="3" width="2.7109375" style="3" customWidth="1"/>
    <col min="4" max="4" width="19.7109375" style="3" customWidth="1"/>
    <col min="5" max="5" width="28.28125" style="3" customWidth="1"/>
    <col min="6" max="6" width="15.7109375" style="3" customWidth="1"/>
    <col min="7" max="7" width="5.57421875" style="3" customWidth="1"/>
    <col min="8" max="8" width="7.7109375" style="3" customWidth="1"/>
    <col min="9" max="9" width="14.7109375" style="2" customWidth="1"/>
    <col min="10" max="50" width="9.140625" style="22" customWidth="1"/>
  </cols>
  <sheetData>
    <row r="1" spans="1:9" ht="24.75" customHeight="1">
      <c r="A1" s="526" t="s">
        <v>427</v>
      </c>
      <c r="B1" s="526"/>
      <c r="C1" s="526"/>
      <c r="D1" s="526"/>
      <c r="E1" s="548" t="s">
        <v>335</v>
      </c>
      <c r="F1" s="548"/>
      <c r="G1" s="548"/>
      <c r="H1" s="544" t="s">
        <v>456</v>
      </c>
      <c r="I1" s="545"/>
    </row>
    <row r="2" spans="1:9" ht="15.75">
      <c r="A2" s="527"/>
      <c r="B2" s="527"/>
      <c r="C2" s="527"/>
      <c r="D2" s="527"/>
      <c r="E2" s="547" t="s">
        <v>336</v>
      </c>
      <c r="F2" s="547"/>
      <c r="G2" s="1227"/>
      <c r="H2" s="1214" t="str">
        <f>+'V1'!K3</f>
        <v>  </v>
      </c>
      <c r="I2" s="1215"/>
    </row>
    <row r="3" spans="1:9" ht="15.75">
      <c r="A3" s="1213"/>
      <c r="B3" s="512"/>
      <c r="C3" s="512"/>
      <c r="D3" s="512"/>
      <c r="E3" s="546" t="str">
        <f>+'V1'!E3</f>
        <v>ke dni 31. prosince 2012</v>
      </c>
      <c r="F3" s="546"/>
      <c r="G3" s="1227"/>
      <c r="H3" s="1216"/>
      <c r="I3" s="1216"/>
    </row>
    <row r="4" spans="1:9" ht="12" customHeight="1">
      <c r="A4" s="1222"/>
      <c r="B4" s="1223"/>
      <c r="C4" s="1223"/>
      <c r="D4" s="1223"/>
      <c r="E4" s="1225" t="str">
        <f>+'V1'!E4</f>
        <v>( v celých tisících Kč )</v>
      </c>
      <c r="F4" s="1225"/>
      <c r="G4" s="1227"/>
      <c r="H4" s="517" t="s">
        <v>455</v>
      </c>
      <c r="I4" s="518"/>
    </row>
    <row r="5" spans="1:9" ht="12" customHeight="1">
      <c r="A5" s="1223"/>
      <c r="B5" s="1223"/>
      <c r="C5" s="1223"/>
      <c r="D5" s="1223"/>
      <c r="E5" s="516"/>
      <c r="F5" s="516"/>
      <c r="G5" s="516"/>
      <c r="H5" s="519"/>
      <c r="I5" s="519"/>
    </row>
    <row r="6" spans="1:9" ht="13.5" customHeight="1">
      <c r="A6" s="1223"/>
      <c r="B6" s="1223"/>
      <c r="C6" s="1223"/>
      <c r="D6" s="1223"/>
      <c r="E6" s="516"/>
      <c r="F6" s="516"/>
      <c r="G6" s="516"/>
      <c r="H6" s="661" t="str">
        <f>+'V1'!K7</f>
        <v> </v>
      </c>
      <c r="I6" s="662"/>
    </row>
    <row r="7" spans="1:9" ht="13.5" customHeight="1">
      <c r="A7" s="1223"/>
      <c r="B7" s="1223"/>
      <c r="C7" s="1223"/>
      <c r="D7" s="1223"/>
      <c r="E7" s="516"/>
      <c r="F7" s="516"/>
      <c r="G7" s="516"/>
      <c r="H7" s="661">
        <f>+'V1'!K8</f>
      </c>
      <c r="I7" s="662"/>
    </row>
    <row r="8" spans="1:9" ht="13.5" customHeight="1">
      <c r="A8" s="175"/>
      <c r="B8" s="175"/>
      <c r="C8" s="175"/>
      <c r="D8" s="175"/>
      <c r="E8" s="516"/>
      <c r="F8" s="516"/>
      <c r="G8" s="516"/>
      <c r="H8" s="661">
        <f>+'V1'!K9</f>
      </c>
      <c r="I8" s="662"/>
    </row>
    <row r="9" spans="1:9" ht="12" customHeight="1" thickBot="1">
      <c r="A9" s="1224"/>
      <c r="B9" s="1224"/>
      <c r="C9" s="1224"/>
      <c r="D9" s="1224"/>
      <c r="E9" s="1226"/>
      <c r="F9" s="1226"/>
      <c r="G9" s="1226"/>
      <c r="H9" s="1228"/>
      <c r="I9" s="1228"/>
    </row>
    <row r="10" spans="1:9" ht="15" customHeight="1" thickBot="1">
      <c r="A10" s="176" t="s">
        <v>284</v>
      </c>
      <c r="B10" s="1219" t="s">
        <v>305</v>
      </c>
      <c r="C10" s="1220"/>
      <c r="D10" s="1220"/>
      <c r="E10" s="1220"/>
      <c r="F10" s="1220"/>
      <c r="G10" s="1220"/>
      <c r="H10" s="1221"/>
      <c r="I10" s="177">
        <f>+'R2'!I33</f>
        <v>0</v>
      </c>
    </row>
    <row r="11" spans="1:9" ht="15" customHeight="1">
      <c r="A11" s="1217"/>
      <c r="B11" s="1218"/>
      <c r="C11" s="1218"/>
      <c r="D11" s="1229" t="s">
        <v>358</v>
      </c>
      <c r="E11" s="1229"/>
      <c r="F11" s="1229"/>
      <c r="G11" s="1229"/>
      <c r="H11" s="1229"/>
      <c r="I11" s="178"/>
    </row>
    <row r="12" spans="1:9" ht="15" customHeight="1">
      <c r="A12" s="179" t="s">
        <v>304</v>
      </c>
      <c r="B12" s="180"/>
      <c r="C12" s="180"/>
      <c r="D12" s="621" t="s">
        <v>307</v>
      </c>
      <c r="E12" s="1194"/>
      <c r="F12" s="1194"/>
      <c r="G12" s="1194"/>
      <c r="H12" s="650"/>
      <c r="I12" s="181">
        <f>+'V2'!G27+'V2'!G24</f>
        <v>0</v>
      </c>
    </row>
    <row r="13" spans="1:9" ht="15" customHeight="1">
      <c r="A13" s="130" t="s">
        <v>79</v>
      </c>
      <c r="B13" s="131">
        <v>1</v>
      </c>
      <c r="C13" s="131"/>
      <c r="D13" s="621" t="s">
        <v>308</v>
      </c>
      <c r="E13" s="1194"/>
      <c r="F13" s="1194"/>
      <c r="G13" s="1194"/>
      <c r="H13" s="650"/>
      <c r="I13" s="182">
        <f>+I14+I15+I16+I17+I18+I19</f>
        <v>0</v>
      </c>
    </row>
    <row r="14" spans="1:9" ht="15" customHeight="1">
      <c r="A14" s="130" t="s">
        <v>79</v>
      </c>
      <c r="B14" s="131">
        <v>1</v>
      </c>
      <c r="C14" s="131">
        <v>1</v>
      </c>
      <c r="D14" s="621" t="s">
        <v>360</v>
      </c>
      <c r="E14" s="1194"/>
      <c r="F14" s="1194"/>
      <c r="G14" s="1194"/>
      <c r="H14" s="650"/>
      <c r="I14" s="183">
        <f>+'V1'!K31</f>
        <v>0</v>
      </c>
    </row>
    <row r="15" spans="1:9" ht="15" customHeight="1">
      <c r="A15" s="130" t="s">
        <v>79</v>
      </c>
      <c r="B15" s="131">
        <v>1</v>
      </c>
      <c r="C15" s="131">
        <v>2</v>
      </c>
      <c r="D15" s="621" t="s">
        <v>361</v>
      </c>
      <c r="E15" s="1194"/>
      <c r="F15" s="1194"/>
      <c r="G15" s="1194"/>
      <c r="H15" s="650"/>
      <c r="I15" s="183">
        <f>+'R3'!F28-'R3'!G28</f>
        <v>0</v>
      </c>
    </row>
    <row r="16" spans="1:9" ht="15" customHeight="1">
      <c r="A16" s="130" t="s">
        <v>79</v>
      </c>
      <c r="B16" s="131">
        <v>1</v>
      </c>
      <c r="C16" s="131">
        <v>3</v>
      </c>
      <c r="D16" s="621" t="s">
        <v>359</v>
      </c>
      <c r="E16" s="1194"/>
      <c r="F16" s="1194"/>
      <c r="G16" s="1194"/>
      <c r="H16" s="650"/>
      <c r="I16" s="183">
        <f>-'V1'!K33+'V1'!K36</f>
        <v>0</v>
      </c>
    </row>
    <row r="17" spans="1:9" ht="15" customHeight="1">
      <c r="A17" s="130" t="s">
        <v>79</v>
      </c>
      <c r="B17" s="131">
        <v>1</v>
      </c>
      <c r="C17" s="131">
        <v>4</v>
      </c>
      <c r="D17" s="621" t="s">
        <v>309</v>
      </c>
      <c r="E17" s="1194"/>
      <c r="F17" s="1194"/>
      <c r="G17" s="1194"/>
      <c r="H17" s="650"/>
      <c r="I17" s="183">
        <f>-'V2'!G7</f>
        <v>0</v>
      </c>
    </row>
    <row r="18" spans="1:9" ht="15" customHeight="1">
      <c r="A18" s="130" t="s">
        <v>79</v>
      </c>
      <c r="B18" s="131">
        <v>1</v>
      </c>
      <c r="C18" s="131">
        <v>5</v>
      </c>
      <c r="D18" s="621" t="s">
        <v>362</v>
      </c>
      <c r="E18" s="1194"/>
      <c r="F18" s="1194"/>
      <c r="G18" s="1194"/>
      <c r="H18" s="650"/>
      <c r="I18" s="183">
        <f>+'V2'!G17-'V2'!G16</f>
        <v>0</v>
      </c>
    </row>
    <row r="19" spans="1:9" ht="15" customHeight="1">
      <c r="A19" s="130" t="s">
        <v>79</v>
      </c>
      <c r="B19" s="131">
        <v>1</v>
      </c>
      <c r="C19" s="131">
        <v>6</v>
      </c>
      <c r="D19" s="621" t="s">
        <v>363</v>
      </c>
      <c r="E19" s="1194"/>
      <c r="F19" s="1194"/>
      <c r="G19" s="1194"/>
      <c r="H19" s="650"/>
      <c r="I19" s="183">
        <v>0</v>
      </c>
    </row>
    <row r="20" spans="1:9" ht="15" customHeight="1">
      <c r="A20" s="179" t="s">
        <v>79</v>
      </c>
      <c r="B20" s="180" t="s">
        <v>241</v>
      </c>
      <c r="C20" s="180"/>
      <c r="D20" s="627" t="s">
        <v>364</v>
      </c>
      <c r="E20" s="1200"/>
      <c r="F20" s="1200"/>
      <c r="G20" s="1200"/>
      <c r="H20" s="1201"/>
      <c r="I20" s="182">
        <f>I12+I13</f>
        <v>0</v>
      </c>
    </row>
    <row r="21" spans="1:9" ht="15" customHeight="1">
      <c r="A21" s="130" t="s">
        <v>79</v>
      </c>
      <c r="B21" s="131">
        <v>2</v>
      </c>
      <c r="C21" s="131"/>
      <c r="D21" s="621" t="s">
        <v>365</v>
      </c>
      <c r="E21" s="1194"/>
      <c r="F21" s="1194"/>
      <c r="G21" s="1194"/>
      <c r="H21" s="650"/>
      <c r="I21" s="182">
        <f>+I22+I23+I24+I25</f>
        <v>0</v>
      </c>
    </row>
    <row r="22" spans="1:9" ht="15" customHeight="1">
      <c r="A22" s="130" t="s">
        <v>79</v>
      </c>
      <c r="B22" s="131">
        <v>2</v>
      </c>
      <c r="C22" s="131">
        <v>1</v>
      </c>
      <c r="D22" s="621" t="s">
        <v>366</v>
      </c>
      <c r="E22" s="1194"/>
      <c r="F22" s="1194"/>
      <c r="G22" s="1194"/>
      <c r="H22" s="650"/>
      <c r="I22" s="183">
        <f>+'R2'!I14-'R2'!H14+'R2'!I23-'R2'!H23+'R2'!I38-'R2'!H38</f>
        <v>0</v>
      </c>
    </row>
    <row r="23" spans="1:9" ht="15" customHeight="1">
      <c r="A23" s="130" t="s">
        <v>79</v>
      </c>
      <c r="B23" s="131">
        <v>2</v>
      </c>
      <c r="C23" s="131">
        <v>2</v>
      </c>
      <c r="D23" s="621" t="s">
        <v>367</v>
      </c>
      <c r="E23" s="1194"/>
      <c r="F23" s="1194"/>
      <c r="G23" s="1194"/>
      <c r="H23" s="650"/>
      <c r="I23" s="183">
        <f>+'R4'!G5-'R4'!H5+'R4'!G17-'R4'!H17+'R4'!G21-'R4'!H21</f>
        <v>0</v>
      </c>
    </row>
    <row r="24" spans="1:9" ht="15" customHeight="1">
      <c r="A24" s="130" t="s">
        <v>79</v>
      </c>
      <c r="B24" s="131">
        <v>2</v>
      </c>
      <c r="C24" s="131">
        <v>3</v>
      </c>
      <c r="D24" s="621" t="s">
        <v>310</v>
      </c>
      <c r="E24" s="1194"/>
      <c r="F24" s="1194"/>
      <c r="G24" s="1194"/>
      <c r="H24" s="650"/>
      <c r="I24" s="183">
        <f>+'R2'!I7-'R2'!H7</f>
        <v>0</v>
      </c>
    </row>
    <row r="25" spans="1:9" ht="15" customHeight="1">
      <c r="A25" s="130" t="s">
        <v>79</v>
      </c>
      <c r="B25" s="131">
        <v>2</v>
      </c>
      <c r="C25" s="131">
        <v>4</v>
      </c>
      <c r="D25" s="57" t="s">
        <v>368</v>
      </c>
      <c r="E25" s="58"/>
      <c r="F25" s="58"/>
      <c r="G25" s="58"/>
      <c r="H25" s="135"/>
      <c r="I25" s="183">
        <v>0</v>
      </c>
    </row>
    <row r="26" spans="1:9" ht="15" customHeight="1">
      <c r="A26" s="179" t="s">
        <v>79</v>
      </c>
      <c r="B26" s="180" t="s">
        <v>293</v>
      </c>
      <c r="C26" s="180"/>
      <c r="D26" s="627" t="s">
        <v>369</v>
      </c>
      <c r="E26" s="1200"/>
      <c r="F26" s="1200"/>
      <c r="G26" s="1200"/>
      <c r="H26" s="1201"/>
      <c r="I26" s="182">
        <f>I20+I21</f>
        <v>0</v>
      </c>
    </row>
    <row r="27" spans="1:9" ht="15" customHeight="1">
      <c r="A27" s="179" t="s">
        <v>79</v>
      </c>
      <c r="B27" s="180">
        <v>3</v>
      </c>
      <c r="C27" s="180"/>
      <c r="D27" s="621" t="s">
        <v>370</v>
      </c>
      <c r="E27" s="1194"/>
      <c r="F27" s="1194"/>
      <c r="G27" s="1194"/>
      <c r="H27" s="650"/>
      <c r="I27" s="183">
        <f>-'V2'!G17</f>
        <v>0</v>
      </c>
    </row>
    <row r="28" spans="1:9" ht="15" customHeight="1">
      <c r="A28" s="179" t="s">
        <v>79</v>
      </c>
      <c r="B28" s="180">
        <v>4</v>
      </c>
      <c r="C28" s="180"/>
      <c r="D28" s="621" t="s">
        <v>311</v>
      </c>
      <c r="E28" s="1194"/>
      <c r="F28" s="1194"/>
      <c r="G28" s="1194"/>
      <c r="H28" s="650"/>
      <c r="I28" s="183">
        <f>+'V2'!G16</f>
        <v>0</v>
      </c>
    </row>
    <row r="29" spans="1:9" ht="15" customHeight="1">
      <c r="A29" s="179" t="s">
        <v>79</v>
      </c>
      <c r="B29" s="180">
        <v>5</v>
      </c>
      <c r="C29" s="180"/>
      <c r="D29" s="621" t="s">
        <v>371</v>
      </c>
      <c r="E29" s="1194"/>
      <c r="F29" s="1194"/>
      <c r="G29" s="1194"/>
      <c r="H29" s="650"/>
      <c r="I29" s="183">
        <f>-'V2'!G24</f>
        <v>0</v>
      </c>
    </row>
    <row r="30" spans="1:9" ht="15" customHeight="1">
      <c r="A30" s="179" t="s">
        <v>79</v>
      </c>
      <c r="B30" s="180">
        <v>6</v>
      </c>
      <c r="C30" s="180"/>
      <c r="D30" s="621" t="s">
        <v>372</v>
      </c>
      <c r="E30" s="1194"/>
      <c r="F30" s="1194"/>
      <c r="G30" s="1194"/>
      <c r="H30" s="650"/>
      <c r="I30" s="183">
        <f>+'V2'!G33</f>
        <v>0</v>
      </c>
    </row>
    <row r="31" spans="1:9" ht="15" customHeight="1" thickBot="1">
      <c r="A31" s="140" t="s">
        <v>79</v>
      </c>
      <c r="B31" s="141" t="s">
        <v>294</v>
      </c>
      <c r="C31" s="141"/>
      <c r="D31" s="1197" t="s">
        <v>373</v>
      </c>
      <c r="E31" s="1198"/>
      <c r="F31" s="1198"/>
      <c r="G31" s="1198"/>
      <c r="H31" s="1199"/>
      <c r="I31" s="184">
        <f>I26+I27+I28+I29+I30</f>
        <v>0</v>
      </c>
    </row>
    <row r="32" spans="1:9" ht="15" customHeight="1">
      <c r="A32" s="1209"/>
      <c r="B32" s="1210"/>
      <c r="C32" s="1210"/>
      <c r="D32" s="1211" t="s">
        <v>312</v>
      </c>
      <c r="E32" s="1211"/>
      <c r="F32" s="1211"/>
      <c r="G32" s="1211"/>
      <c r="H32" s="1211"/>
      <c r="I32" s="178"/>
    </row>
    <row r="33" spans="1:9" ht="15" customHeight="1">
      <c r="A33" s="179" t="s">
        <v>80</v>
      </c>
      <c r="B33" s="180">
        <v>1</v>
      </c>
      <c r="C33" s="185"/>
      <c r="D33" s="621" t="s">
        <v>374</v>
      </c>
      <c r="E33" s="1195"/>
      <c r="F33" s="1195"/>
      <c r="G33" s="1195"/>
      <c r="H33" s="1196"/>
      <c r="I33" s="183">
        <f>+'R1'!L16-'R1'!K16-'V1'!K31</f>
        <v>0</v>
      </c>
    </row>
    <row r="34" spans="1:9" ht="15" customHeight="1">
      <c r="A34" s="179" t="s">
        <v>80</v>
      </c>
      <c r="B34" s="180">
        <v>2</v>
      </c>
      <c r="C34" s="185"/>
      <c r="D34" s="621" t="s">
        <v>313</v>
      </c>
      <c r="E34" s="1195"/>
      <c r="F34" s="1195"/>
      <c r="G34" s="1195"/>
      <c r="H34" s="1196"/>
      <c r="I34" s="183">
        <f>+'V1'!K33-'V1'!K36</f>
        <v>0</v>
      </c>
    </row>
    <row r="35" spans="1:9" ht="15" customHeight="1">
      <c r="A35" s="179" t="s">
        <v>80</v>
      </c>
      <c r="B35" s="180">
        <v>3</v>
      </c>
      <c r="C35" s="185"/>
      <c r="D35" s="621" t="s">
        <v>314</v>
      </c>
      <c r="E35" s="1195"/>
      <c r="F35" s="1195"/>
      <c r="G35" s="1195"/>
      <c r="H35" s="1196"/>
      <c r="I35" s="183">
        <v>0</v>
      </c>
    </row>
    <row r="36" spans="1:9" ht="15" customHeight="1" thickBot="1">
      <c r="A36" s="130" t="s">
        <v>80</v>
      </c>
      <c r="B36" s="131" t="s">
        <v>294</v>
      </c>
      <c r="C36" s="187"/>
      <c r="D36" s="1197" t="s">
        <v>315</v>
      </c>
      <c r="E36" s="1198"/>
      <c r="F36" s="1198"/>
      <c r="G36" s="1198"/>
      <c r="H36" s="1199"/>
      <c r="I36" s="184">
        <f>I35+I34+I33</f>
        <v>0</v>
      </c>
    </row>
    <row r="37" spans="1:9" ht="15" customHeight="1">
      <c r="A37" s="1209"/>
      <c r="B37" s="1210"/>
      <c r="C37" s="1210"/>
      <c r="D37" s="1211" t="s">
        <v>316</v>
      </c>
      <c r="E37" s="1211"/>
      <c r="F37" s="1211"/>
      <c r="G37" s="1211"/>
      <c r="H37" s="1211"/>
      <c r="I37" s="178"/>
    </row>
    <row r="38" spans="1:9" ht="15" customHeight="1">
      <c r="A38" s="188" t="s">
        <v>128</v>
      </c>
      <c r="B38" s="186">
        <v>1</v>
      </c>
      <c r="C38" s="186"/>
      <c r="D38" s="621" t="s">
        <v>375</v>
      </c>
      <c r="E38" s="1194"/>
      <c r="F38" s="1194"/>
      <c r="G38" s="1194"/>
      <c r="H38" s="650"/>
      <c r="I38" s="183">
        <f>+'R3'!F33-'R3'!G33</f>
        <v>0</v>
      </c>
    </row>
    <row r="39" spans="1:9" ht="15" customHeight="1">
      <c r="A39" s="189" t="s">
        <v>128</v>
      </c>
      <c r="B39" s="190">
        <v>2</v>
      </c>
      <c r="C39" s="190"/>
      <c r="D39" s="621" t="s">
        <v>376</v>
      </c>
      <c r="E39" s="1194"/>
      <c r="F39" s="1194"/>
      <c r="G39" s="1194"/>
      <c r="H39" s="650"/>
      <c r="I39" s="182">
        <f>+I40+I41+I42+I43+I44+I45</f>
        <v>0</v>
      </c>
    </row>
    <row r="40" spans="1:9" ht="15" customHeight="1">
      <c r="A40" s="191" t="s">
        <v>128</v>
      </c>
      <c r="B40" s="187">
        <v>2</v>
      </c>
      <c r="C40" s="187">
        <v>1</v>
      </c>
      <c r="D40" s="621" t="s">
        <v>377</v>
      </c>
      <c r="E40" s="1194"/>
      <c r="F40" s="1194"/>
      <c r="G40" s="1194"/>
      <c r="H40" s="650"/>
      <c r="I40" s="183">
        <v>0</v>
      </c>
    </row>
    <row r="41" spans="1:9" ht="15" customHeight="1">
      <c r="A41" s="191" t="s">
        <v>128</v>
      </c>
      <c r="B41" s="187">
        <v>2</v>
      </c>
      <c r="C41" s="187">
        <v>2</v>
      </c>
      <c r="D41" s="621" t="s">
        <v>317</v>
      </c>
      <c r="E41" s="1194"/>
      <c r="F41" s="1194"/>
      <c r="G41" s="1194"/>
      <c r="H41" s="650"/>
      <c r="I41" s="183">
        <f>-'V2'!G34</f>
        <v>0</v>
      </c>
    </row>
    <row r="42" spans="1:9" ht="15" customHeight="1">
      <c r="A42" s="191" t="s">
        <v>128</v>
      </c>
      <c r="B42" s="187">
        <v>2</v>
      </c>
      <c r="C42" s="187">
        <v>3</v>
      </c>
      <c r="D42" s="621" t="s">
        <v>378</v>
      </c>
      <c r="E42" s="1194"/>
      <c r="F42" s="1194"/>
      <c r="G42" s="1194"/>
      <c r="H42" s="650"/>
      <c r="I42" s="183">
        <v>0</v>
      </c>
    </row>
    <row r="43" spans="1:9" ht="15" customHeight="1">
      <c r="A43" s="191" t="s">
        <v>128</v>
      </c>
      <c r="B43" s="187">
        <v>2</v>
      </c>
      <c r="C43" s="187">
        <v>4</v>
      </c>
      <c r="D43" s="621" t="s">
        <v>318</v>
      </c>
      <c r="E43" s="1194"/>
      <c r="F43" s="1194"/>
      <c r="G43" s="1194"/>
      <c r="H43" s="650"/>
      <c r="I43" s="183">
        <v>0</v>
      </c>
    </row>
    <row r="44" spans="1:9" ht="15" customHeight="1">
      <c r="A44" s="191" t="s">
        <v>128</v>
      </c>
      <c r="B44" s="187">
        <v>2</v>
      </c>
      <c r="C44" s="187">
        <v>5</v>
      </c>
      <c r="D44" s="621" t="s">
        <v>324</v>
      </c>
      <c r="E44" s="1194"/>
      <c r="F44" s="1194"/>
      <c r="G44" s="1194"/>
      <c r="H44" s="650"/>
      <c r="I44" s="183">
        <f>+'R3'!F11+'R3'!F18-'R3'!G11-'R3'!G18</f>
        <v>0</v>
      </c>
    </row>
    <row r="45" spans="1:9" ht="15" customHeight="1">
      <c r="A45" s="192" t="s">
        <v>128</v>
      </c>
      <c r="B45" s="193">
        <v>2</v>
      </c>
      <c r="C45" s="193">
        <v>6</v>
      </c>
      <c r="D45" s="621" t="s">
        <v>319</v>
      </c>
      <c r="E45" s="1194"/>
      <c r="F45" s="1194"/>
      <c r="G45" s="1194"/>
      <c r="H45" s="650"/>
      <c r="I45" s="183">
        <v>0</v>
      </c>
    </row>
    <row r="46" spans="1:9" ht="15" customHeight="1" thickBot="1">
      <c r="A46" s="189" t="s">
        <v>128</v>
      </c>
      <c r="B46" s="190" t="s">
        <v>294</v>
      </c>
      <c r="C46" s="190"/>
      <c r="D46" s="1197" t="s">
        <v>320</v>
      </c>
      <c r="E46" s="1198"/>
      <c r="F46" s="1198"/>
      <c r="G46" s="1198"/>
      <c r="H46" s="1199"/>
      <c r="I46" s="184">
        <f>+I39+I38</f>
        <v>0</v>
      </c>
    </row>
    <row r="47" spans="1:9" ht="15" customHeight="1" thickBot="1">
      <c r="A47" s="194" t="s">
        <v>236</v>
      </c>
      <c r="B47" s="1206" t="s">
        <v>306</v>
      </c>
      <c r="C47" s="1204"/>
      <c r="D47" s="1204"/>
      <c r="E47" s="1204"/>
      <c r="F47" s="1204"/>
      <c r="G47" s="1204"/>
      <c r="H47" s="1205"/>
      <c r="I47" s="195">
        <f>I46+I36+I31</f>
        <v>0</v>
      </c>
    </row>
    <row r="48" spans="1:11" ht="15" customHeight="1" thickBot="1">
      <c r="A48" s="196" t="s">
        <v>285</v>
      </c>
      <c r="B48" s="1203" t="s">
        <v>323</v>
      </c>
      <c r="C48" s="1204"/>
      <c r="D48" s="1204"/>
      <c r="E48" s="1204"/>
      <c r="F48" s="1204"/>
      <c r="G48" s="1204"/>
      <c r="H48" s="1205"/>
      <c r="I48" s="197">
        <f>I10+I47</f>
        <v>0</v>
      </c>
      <c r="J48" s="26"/>
      <c r="K48" s="26"/>
    </row>
    <row r="49" spans="1:9" ht="10.5" customHeight="1">
      <c r="A49" s="776"/>
      <c r="B49" s="1212"/>
      <c r="C49" s="1212"/>
      <c r="D49" s="1212"/>
      <c r="E49" s="1212"/>
      <c r="F49" s="1212"/>
      <c r="G49" s="1212"/>
      <c r="H49" s="1212"/>
      <c r="I49" s="1212"/>
    </row>
    <row r="50" spans="1:9" ht="12.75">
      <c r="A50" s="623" t="str">
        <f>+'V2'!A38:H38</f>
        <v>Formulář zpracovala ASPEKT HM, daňová, účetní a auditorská kancelář, www.danovapriznani.cz, business.center.cz</v>
      </c>
      <c r="B50" s="624"/>
      <c r="C50" s="624"/>
      <c r="D50" s="624"/>
      <c r="E50" s="624"/>
      <c r="F50" s="624"/>
      <c r="G50" s="624"/>
      <c r="H50" s="624"/>
      <c r="I50" s="1202"/>
    </row>
    <row r="51" spans="1:10" ht="12.75" customHeight="1">
      <c r="A51" s="1207">
        <f>+ZAV!E23</f>
        <v>16</v>
      </c>
      <c r="B51" s="1208"/>
      <c r="C51" s="1208"/>
      <c r="D51" s="1208"/>
      <c r="E51" s="1208"/>
      <c r="F51" s="1208"/>
      <c r="G51" s="1208"/>
      <c r="H51" s="1208"/>
      <c r="I51" s="474"/>
      <c r="J51" s="7"/>
    </row>
    <row r="52" spans="1:10" ht="12.75">
      <c r="A52" s="7"/>
      <c r="B52" s="7"/>
      <c r="C52" s="7"/>
      <c r="D52" s="7"/>
      <c r="E52" s="7"/>
      <c r="F52" s="7"/>
      <c r="G52" s="7"/>
      <c r="H52" s="7"/>
      <c r="I52" s="7"/>
      <c r="J52" s="7"/>
    </row>
    <row r="53" spans="1:10" ht="12.75">
      <c r="A53" s="7"/>
      <c r="B53" s="7"/>
      <c r="C53" s="7"/>
      <c r="D53" s="7"/>
      <c r="E53" s="7"/>
      <c r="F53" s="7"/>
      <c r="G53" s="7"/>
      <c r="H53" s="7"/>
      <c r="I53" s="7"/>
      <c r="J53" s="7"/>
    </row>
    <row r="54" spans="1:10" ht="12.75">
      <c r="A54" s="7"/>
      <c r="B54" s="7"/>
      <c r="C54" s="7"/>
      <c r="D54" s="7"/>
      <c r="E54" s="7"/>
      <c r="F54" s="7"/>
      <c r="G54" s="7"/>
      <c r="H54" s="7"/>
      <c r="I54" s="7"/>
      <c r="J54" s="7"/>
    </row>
    <row r="55" spans="1:10" ht="12.75">
      <c r="A55" s="7"/>
      <c r="B55" s="7"/>
      <c r="C55" s="7"/>
      <c r="D55" s="7"/>
      <c r="E55" s="7"/>
      <c r="F55" s="7"/>
      <c r="G55" s="7"/>
      <c r="H55" s="7"/>
      <c r="I55" s="7"/>
      <c r="J55" s="7"/>
    </row>
    <row r="56" spans="1:10" ht="12.75">
      <c r="A56" s="7"/>
      <c r="B56" s="7"/>
      <c r="C56" s="7"/>
      <c r="D56" s="7"/>
      <c r="E56" s="7"/>
      <c r="F56" s="7"/>
      <c r="G56" s="7"/>
      <c r="H56" s="7"/>
      <c r="I56" s="7"/>
      <c r="J56" s="7"/>
    </row>
    <row r="57" spans="1:10" ht="12.75">
      <c r="A57" s="7"/>
      <c r="B57" s="7"/>
      <c r="C57" s="7"/>
      <c r="D57" s="7"/>
      <c r="E57" s="7"/>
      <c r="F57" s="7"/>
      <c r="G57" s="7"/>
      <c r="H57" s="7"/>
      <c r="I57" s="7"/>
      <c r="J57" s="7"/>
    </row>
    <row r="58" spans="1:9" ht="12.75">
      <c r="A58" s="7"/>
      <c r="B58" s="7"/>
      <c r="C58" s="7"/>
      <c r="D58" s="7"/>
      <c r="E58" s="7"/>
      <c r="F58" s="7"/>
      <c r="G58" s="7"/>
      <c r="H58" s="7"/>
      <c r="I58" s="24"/>
    </row>
    <row r="59" spans="1:9" ht="12.75">
      <c r="A59" s="7"/>
      <c r="B59" s="7"/>
      <c r="C59" s="7"/>
      <c r="D59" s="7"/>
      <c r="E59" s="7"/>
      <c r="F59" s="7"/>
      <c r="G59" s="7"/>
      <c r="H59" s="7"/>
      <c r="I59" s="24"/>
    </row>
    <row r="60" spans="1:9" ht="12.75">
      <c r="A60" s="7"/>
      <c r="B60" s="7"/>
      <c r="C60" s="7"/>
      <c r="D60" s="7"/>
      <c r="E60" s="7"/>
      <c r="F60" s="7"/>
      <c r="G60" s="7"/>
      <c r="H60" s="7"/>
      <c r="I60" s="24"/>
    </row>
    <row r="61" spans="1:9" ht="12.75">
      <c r="A61" s="7"/>
      <c r="B61" s="7"/>
      <c r="C61" s="7"/>
      <c r="D61" s="7"/>
      <c r="E61" s="7"/>
      <c r="F61" s="7"/>
      <c r="G61" s="7"/>
      <c r="H61" s="7"/>
      <c r="I61" s="24"/>
    </row>
    <row r="62" spans="1:9" ht="12.75">
      <c r="A62" s="7"/>
      <c r="B62" s="7"/>
      <c r="C62" s="7"/>
      <c r="D62" s="7"/>
      <c r="E62" s="7"/>
      <c r="F62" s="7"/>
      <c r="G62" s="7"/>
      <c r="H62" s="7"/>
      <c r="I62" s="24"/>
    </row>
    <row r="63" spans="1:9" ht="12.75">
      <c r="A63" s="7"/>
      <c r="B63" s="7"/>
      <c r="C63" s="7"/>
      <c r="D63" s="7"/>
      <c r="E63" s="7"/>
      <c r="F63" s="7"/>
      <c r="G63" s="7"/>
      <c r="H63" s="7"/>
      <c r="I63" s="24"/>
    </row>
    <row r="64" spans="1:9" ht="12.75">
      <c r="A64" s="7"/>
      <c r="B64" s="7"/>
      <c r="C64" s="7"/>
      <c r="D64" s="7"/>
      <c r="E64" s="7"/>
      <c r="F64" s="7"/>
      <c r="G64" s="7"/>
      <c r="H64" s="7"/>
      <c r="I64" s="24"/>
    </row>
    <row r="65" spans="1:9" ht="12.75">
      <c r="A65" s="7"/>
      <c r="B65" s="7"/>
      <c r="C65" s="7"/>
      <c r="D65" s="7"/>
      <c r="E65" s="7"/>
      <c r="F65" s="7"/>
      <c r="G65" s="7"/>
      <c r="H65" s="7"/>
      <c r="I65" s="24"/>
    </row>
    <row r="66" spans="1:9" ht="12.75">
      <c r="A66" s="7"/>
      <c r="B66" s="7"/>
      <c r="C66" s="7"/>
      <c r="D66" s="7"/>
      <c r="E66" s="7"/>
      <c r="F66" s="7"/>
      <c r="G66" s="7"/>
      <c r="H66" s="7"/>
      <c r="I66" s="24"/>
    </row>
    <row r="67" spans="1:9" ht="12.75">
      <c r="A67" s="7"/>
      <c r="B67" s="7"/>
      <c r="C67" s="7"/>
      <c r="D67" s="7"/>
      <c r="E67" s="7"/>
      <c r="F67" s="7"/>
      <c r="G67" s="7"/>
      <c r="H67" s="7"/>
      <c r="I67" s="24"/>
    </row>
    <row r="68" spans="1:9" ht="12.75">
      <c r="A68" s="7"/>
      <c r="B68" s="7"/>
      <c r="C68" s="7"/>
      <c r="D68" s="7"/>
      <c r="E68" s="7"/>
      <c r="F68" s="7"/>
      <c r="G68" s="7"/>
      <c r="H68" s="7"/>
      <c r="I68" s="24"/>
    </row>
    <row r="69" spans="1:9" ht="12.75">
      <c r="A69" s="7"/>
      <c r="B69" s="7"/>
      <c r="C69" s="7"/>
      <c r="D69" s="7"/>
      <c r="E69" s="7"/>
      <c r="F69" s="7"/>
      <c r="G69" s="7"/>
      <c r="H69" s="7"/>
      <c r="I69" s="24"/>
    </row>
    <row r="70" spans="1:9" ht="12.75">
      <c r="A70" s="7"/>
      <c r="B70" s="7"/>
      <c r="C70" s="7"/>
      <c r="D70" s="7"/>
      <c r="E70" s="7"/>
      <c r="F70" s="7"/>
      <c r="G70" s="7"/>
      <c r="H70" s="7"/>
      <c r="I70" s="24"/>
    </row>
    <row r="71" spans="1:9" ht="12.75">
      <c r="A71" s="7"/>
      <c r="B71" s="7"/>
      <c r="C71" s="7"/>
      <c r="D71" s="7"/>
      <c r="E71" s="7"/>
      <c r="F71" s="7"/>
      <c r="G71" s="7"/>
      <c r="H71" s="7"/>
      <c r="I71" s="24"/>
    </row>
    <row r="72" spans="1:9" ht="12.75">
      <c r="A72" s="7"/>
      <c r="B72" s="7"/>
      <c r="C72" s="7"/>
      <c r="D72" s="7"/>
      <c r="E72" s="7"/>
      <c r="F72" s="7"/>
      <c r="G72" s="7"/>
      <c r="H72" s="7"/>
      <c r="I72" s="24"/>
    </row>
    <row r="73" spans="1:9" ht="12.75">
      <c r="A73" s="7"/>
      <c r="B73" s="7"/>
      <c r="C73" s="7"/>
      <c r="D73" s="7"/>
      <c r="E73" s="7"/>
      <c r="F73" s="7"/>
      <c r="G73" s="7"/>
      <c r="H73" s="7"/>
      <c r="I73" s="24"/>
    </row>
    <row r="74" spans="1:9" ht="12.75">
      <c r="A74" s="7"/>
      <c r="B74" s="7"/>
      <c r="C74" s="7"/>
      <c r="D74" s="7"/>
      <c r="E74" s="7"/>
      <c r="F74" s="7"/>
      <c r="G74" s="7"/>
      <c r="H74" s="7"/>
      <c r="I74" s="24"/>
    </row>
    <row r="75" spans="1:9" ht="12.75">
      <c r="A75" s="7"/>
      <c r="B75" s="7"/>
      <c r="C75" s="7"/>
      <c r="D75" s="7"/>
      <c r="E75" s="7"/>
      <c r="F75" s="7"/>
      <c r="G75" s="7"/>
      <c r="H75" s="7"/>
      <c r="I75" s="24"/>
    </row>
    <row r="76" spans="1:9" ht="12.75">
      <c r="A76" s="7"/>
      <c r="B76" s="7"/>
      <c r="C76" s="7"/>
      <c r="D76" s="7"/>
      <c r="E76" s="7"/>
      <c r="F76" s="7"/>
      <c r="G76" s="7"/>
      <c r="H76" s="7"/>
      <c r="I76" s="24"/>
    </row>
    <row r="77" spans="1:9" ht="12.75">
      <c r="A77" s="7"/>
      <c r="B77" s="7"/>
      <c r="C77" s="7"/>
      <c r="D77" s="7"/>
      <c r="E77" s="7"/>
      <c r="F77" s="7"/>
      <c r="G77" s="7"/>
      <c r="H77" s="7"/>
      <c r="I77" s="24"/>
    </row>
    <row r="78" spans="1:9" ht="12.75">
      <c r="A78" s="7"/>
      <c r="B78" s="7"/>
      <c r="C78" s="7"/>
      <c r="D78" s="7"/>
      <c r="E78" s="7"/>
      <c r="F78" s="7"/>
      <c r="G78" s="7"/>
      <c r="H78" s="7"/>
      <c r="I78" s="24"/>
    </row>
    <row r="79" spans="1:9" ht="12.75">
      <c r="A79" s="7"/>
      <c r="B79" s="7"/>
      <c r="C79" s="7"/>
      <c r="D79" s="7"/>
      <c r="E79" s="7"/>
      <c r="F79" s="7"/>
      <c r="G79" s="7"/>
      <c r="H79" s="7"/>
      <c r="I79" s="24"/>
    </row>
    <row r="80" spans="1:9" ht="12.75">
      <c r="A80" s="7"/>
      <c r="B80" s="7"/>
      <c r="C80" s="7"/>
      <c r="D80" s="7"/>
      <c r="E80" s="7"/>
      <c r="F80" s="7"/>
      <c r="G80" s="7"/>
      <c r="H80" s="7"/>
      <c r="I80" s="24"/>
    </row>
    <row r="81" spans="1:9" ht="12.75">
      <c r="A81" s="7"/>
      <c r="B81" s="7"/>
      <c r="C81" s="7"/>
      <c r="D81" s="7"/>
      <c r="E81" s="7"/>
      <c r="F81" s="7"/>
      <c r="G81" s="7"/>
      <c r="H81" s="7"/>
      <c r="I81" s="24"/>
    </row>
    <row r="82" spans="1:9" ht="12.75">
      <c r="A82" s="7"/>
      <c r="B82" s="7"/>
      <c r="C82" s="7"/>
      <c r="D82" s="7"/>
      <c r="E82" s="7"/>
      <c r="F82" s="7"/>
      <c r="G82" s="7"/>
      <c r="H82" s="7"/>
      <c r="I82" s="24"/>
    </row>
    <row r="83" spans="1:9" ht="12.75">
      <c r="A83" s="7"/>
      <c r="B83" s="7"/>
      <c r="C83" s="7"/>
      <c r="D83" s="7"/>
      <c r="E83" s="7"/>
      <c r="F83" s="7"/>
      <c r="G83" s="7"/>
      <c r="H83" s="7"/>
      <c r="I83" s="24"/>
    </row>
    <row r="84" spans="1:9" ht="12.75">
      <c r="A84" s="7"/>
      <c r="B84" s="7"/>
      <c r="C84" s="7"/>
      <c r="D84" s="7"/>
      <c r="E84" s="7"/>
      <c r="F84" s="7"/>
      <c r="G84" s="7"/>
      <c r="H84" s="7"/>
      <c r="I84" s="24"/>
    </row>
    <row r="85" spans="1:9" ht="12.75">
      <c r="A85" s="7"/>
      <c r="B85" s="7"/>
      <c r="C85" s="7"/>
      <c r="D85" s="7"/>
      <c r="E85" s="7"/>
      <c r="F85" s="7"/>
      <c r="G85" s="7"/>
      <c r="H85" s="7"/>
      <c r="I85" s="24"/>
    </row>
    <row r="86" spans="1:9" ht="12.75">
      <c r="A86" s="7"/>
      <c r="B86" s="7"/>
      <c r="C86" s="7"/>
      <c r="D86" s="7"/>
      <c r="E86" s="7"/>
      <c r="F86" s="7"/>
      <c r="G86" s="7"/>
      <c r="H86" s="7"/>
      <c r="I86" s="24"/>
    </row>
    <row r="87" spans="1:9" ht="12.75">
      <c r="A87" s="7"/>
      <c r="B87" s="7"/>
      <c r="C87" s="7"/>
      <c r="D87" s="7"/>
      <c r="E87" s="7"/>
      <c r="F87" s="7"/>
      <c r="G87" s="7"/>
      <c r="H87" s="7"/>
      <c r="I87" s="24"/>
    </row>
    <row r="88" spans="1:9" ht="12.75">
      <c r="A88" s="7"/>
      <c r="B88" s="7"/>
      <c r="C88" s="7"/>
      <c r="D88" s="7"/>
      <c r="E88" s="7"/>
      <c r="F88" s="7"/>
      <c r="G88" s="7"/>
      <c r="H88" s="7"/>
      <c r="I88" s="24"/>
    </row>
    <row r="89" spans="1:9" ht="12.75">
      <c r="A89" s="7"/>
      <c r="B89" s="7"/>
      <c r="C89" s="7"/>
      <c r="D89" s="7"/>
      <c r="E89" s="7"/>
      <c r="F89" s="7"/>
      <c r="G89" s="7"/>
      <c r="H89" s="7"/>
      <c r="I89" s="24"/>
    </row>
    <row r="90" spans="1:9" ht="12.75">
      <c r="A90" s="7"/>
      <c r="B90" s="7"/>
      <c r="C90" s="7"/>
      <c r="D90" s="7"/>
      <c r="E90" s="7"/>
      <c r="F90" s="7"/>
      <c r="G90" s="7"/>
      <c r="H90" s="7"/>
      <c r="I90" s="24"/>
    </row>
    <row r="91" spans="1:9" ht="12.75">
      <c r="A91" s="7"/>
      <c r="B91" s="7"/>
      <c r="C91" s="7"/>
      <c r="D91" s="7"/>
      <c r="E91" s="7"/>
      <c r="F91" s="7"/>
      <c r="G91" s="7"/>
      <c r="H91" s="7"/>
      <c r="I91" s="24"/>
    </row>
    <row r="92" spans="1:9" ht="12.75">
      <c r="A92" s="7"/>
      <c r="B92" s="7"/>
      <c r="C92" s="7"/>
      <c r="D92" s="7"/>
      <c r="E92" s="7"/>
      <c r="F92" s="7"/>
      <c r="G92" s="7"/>
      <c r="H92" s="7"/>
      <c r="I92" s="24"/>
    </row>
    <row r="93" spans="1:9" ht="12.75">
      <c r="A93" s="7"/>
      <c r="B93" s="7"/>
      <c r="C93" s="7"/>
      <c r="D93" s="7"/>
      <c r="E93" s="7"/>
      <c r="F93" s="7"/>
      <c r="G93" s="7"/>
      <c r="H93" s="7"/>
      <c r="I93" s="24"/>
    </row>
    <row r="94" spans="1:9" ht="12.75">
      <c r="A94" s="7"/>
      <c r="B94" s="7"/>
      <c r="C94" s="7"/>
      <c r="D94" s="7"/>
      <c r="E94" s="7"/>
      <c r="F94" s="7"/>
      <c r="G94" s="7"/>
      <c r="H94" s="7"/>
      <c r="I94" s="24"/>
    </row>
    <row r="95" spans="1:9" ht="12.75">
      <c r="A95" s="7"/>
      <c r="B95" s="7"/>
      <c r="C95" s="7"/>
      <c r="D95" s="7"/>
      <c r="E95" s="7"/>
      <c r="F95" s="7"/>
      <c r="G95" s="7"/>
      <c r="H95" s="7"/>
      <c r="I95" s="24"/>
    </row>
    <row r="96" spans="1:9" ht="12.75">
      <c r="A96" s="7"/>
      <c r="B96" s="7"/>
      <c r="C96" s="7"/>
      <c r="D96" s="7"/>
      <c r="E96" s="7"/>
      <c r="F96" s="7"/>
      <c r="G96" s="7"/>
      <c r="H96" s="7"/>
      <c r="I96" s="24"/>
    </row>
    <row r="97" spans="1:9" ht="12.75">
      <c r="A97" s="7"/>
      <c r="B97" s="7"/>
      <c r="C97" s="7"/>
      <c r="D97" s="7"/>
      <c r="E97" s="7"/>
      <c r="F97" s="7"/>
      <c r="G97" s="7"/>
      <c r="H97" s="7"/>
      <c r="I97" s="24"/>
    </row>
    <row r="98" spans="1:9" ht="12.75">
      <c r="A98" s="7"/>
      <c r="B98" s="7"/>
      <c r="C98" s="7"/>
      <c r="D98" s="7"/>
      <c r="E98" s="7"/>
      <c r="F98" s="7"/>
      <c r="G98" s="7"/>
      <c r="H98" s="7"/>
      <c r="I98" s="24"/>
    </row>
    <row r="99" spans="1:9" ht="12.75">
      <c r="A99" s="7"/>
      <c r="B99" s="7"/>
      <c r="C99" s="7"/>
      <c r="D99" s="7"/>
      <c r="E99" s="7"/>
      <c r="F99" s="7"/>
      <c r="G99" s="7"/>
      <c r="H99" s="7"/>
      <c r="I99" s="24"/>
    </row>
    <row r="100" spans="1:9" ht="12.75">
      <c r="A100" s="7"/>
      <c r="B100" s="7"/>
      <c r="C100" s="7"/>
      <c r="D100" s="7"/>
      <c r="E100" s="7"/>
      <c r="F100" s="7"/>
      <c r="G100" s="7"/>
      <c r="H100" s="7"/>
      <c r="I100" s="24"/>
    </row>
    <row r="101" spans="1:9" ht="12.75">
      <c r="A101" s="7"/>
      <c r="B101" s="7"/>
      <c r="C101" s="7"/>
      <c r="D101" s="7"/>
      <c r="E101" s="7"/>
      <c r="F101" s="7"/>
      <c r="G101" s="7"/>
      <c r="H101" s="7"/>
      <c r="I101" s="24"/>
    </row>
    <row r="102" spans="1:9" ht="12.75">
      <c r="A102" s="7"/>
      <c r="B102" s="7"/>
      <c r="C102" s="7"/>
      <c r="D102" s="7"/>
      <c r="E102" s="7"/>
      <c r="F102" s="7"/>
      <c r="G102" s="7"/>
      <c r="H102" s="7"/>
      <c r="I102" s="24"/>
    </row>
    <row r="103" spans="1:9" ht="12.75">
      <c r="A103" s="7"/>
      <c r="B103" s="7"/>
      <c r="C103" s="7"/>
      <c r="D103" s="7"/>
      <c r="E103" s="7"/>
      <c r="F103" s="7"/>
      <c r="G103" s="7"/>
      <c r="H103" s="7"/>
      <c r="I103" s="24"/>
    </row>
    <row r="104" spans="1:9" ht="12.75">
      <c r="A104" s="7"/>
      <c r="B104" s="7"/>
      <c r="C104" s="7"/>
      <c r="D104" s="7"/>
      <c r="E104" s="7"/>
      <c r="F104" s="7"/>
      <c r="G104" s="7"/>
      <c r="H104" s="7"/>
      <c r="I104" s="24"/>
    </row>
    <row r="105" spans="1:9" ht="12.75">
      <c r="A105" s="7"/>
      <c r="B105" s="7"/>
      <c r="C105" s="7"/>
      <c r="D105" s="7"/>
      <c r="E105" s="7"/>
      <c r="F105" s="7"/>
      <c r="G105" s="7"/>
      <c r="H105" s="7"/>
      <c r="I105" s="24"/>
    </row>
    <row r="106" spans="1:9" ht="12.75">
      <c r="A106" s="7"/>
      <c r="B106" s="7"/>
      <c r="C106" s="7"/>
      <c r="D106" s="7"/>
      <c r="E106" s="7"/>
      <c r="F106" s="7"/>
      <c r="G106" s="7"/>
      <c r="H106" s="7"/>
      <c r="I106" s="24"/>
    </row>
    <row r="107" spans="1:9" ht="12.75">
      <c r="A107" s="7"/>
      <c r="B107" s="7"/>
      <c r="C107" s="7"/>
      <c r="D107" s="7"/>
      <c r="E107" s="7"/>
      <c r="F107" s="7"/>
      <c r="G107" s="7"/>
      <c r="H107" s="7"/>
      <c r="I107" s="24"/>
    </row>
    <row r="108" spans="1:9" ht="12.75">
      <c r="A108" s="7"/>
      <c r="B108" s="7"/>
      <c r="C108" s="7"/>
      <c r="D108" s="7"/>
      <c r="E108" s="7"/>
      <c r="F108" s="7"/>
      <c r="G108" s="7"/>
      <c r="H108" s="7"/>
      <c r="I108" s="24"/>
    </row>
    <row r="109" spans="1:9" ht="12.75">
      <c r="A109" s="7"/>
      <c r="B109" s="7"/>
      <c r="C109" s="7"/>
      <c r="D109" s="7"/>
      <c r="E109" s="7"/>
      <c r="F109" s="7"/>
      <c r="G109" s="7"/>
      <c r="H109" s="7"/>
      <c r="I109" s="24"/>
    </row>
    <row r="110" spans="1:9" ht="12.75">
      <c r="A110" s="7"/>
      <c r="B110" s="7"/>
      <c r="C110" s="7"/>
      <c r="D110" s="7"/>
      <c r="E110" s="7"/>
      <c r="F110" s="7"/>
      <c r="G110" s="7"/>
      <c r="H110" s="7"/>
      <c r="I110" s="24"/>
    </row>
    <row r="111" spans="1:9" ht="12.75">
      <c r="A111" s="7"/>
      <c r="B111" s="7"/>
      <c r="C111" s="7"/>
      <c r="D111" s="7"/>
      <c r="E111" s="7"/>
      <c r="F111" s="7"/>
      <c r="G111" s="7"/>
      <c r="H111" s="7"/>
      <c r="I111" s="24"/>
    </row>
    <row r="112" spans="1:9" ht="12.75">
      <c r="A112" s="7"/>
      <c r="B112" s="7"/>
      <c r="C112" s="7"/>
      <c r="D112" s="7"/>
      <c r="E112" s="7"/>
      <c r="F112" s="7"/>
      <c r="G112" s="7"/>
      <c r="H112" s="7"/>
      <c r="I112" s="24"/>
    </row>
    <row r="113" spans="1:9" ht="12.75">
      <c r="A113" s="7"/>
      <c r="B113" s="7"/>
      <c r="C113" s="7"/>
      <c r="D113" s="7"/>
      <c r="E113" s="7"/>
      <c r="F113" s="7"/>
      <c r="G113" s="7"/>
      <c r="H113" s="7"/>
      <c r="I113" s="24"/>
    </row>
    <row r="114" spans="1:9" ht="12.75">
      <c r="A114" s="7"/>
      <c r="B114" s="7"/>
      <c r="C114" s="7"/>
      <c r="D114" s="7"/>
      <c r="E114" s="7"/>
      <c r="F114" s="7"/>
      <c r="G114" s="7"/>
      <c r="H114" s="7"/>
      <c r="I114" s="24"/>
    </row>
    <row r="115" spans="1:9" ht="12.75">
      <c r="A115" s="7"/>
      <c r="B115" s="7"/>
      <c r="C115" s="7"/>
      <c r="D115" s="7"/>
      <c r="E115" s="7"/>
      <c r="F115" s="7"/>
      <c r="G115" s="7"/>
      <c r="H115" s="7"/>
      <c r="I115" s="24"/>
    </row>
    <row r="116" spans="1:9" ht="12.75">
      <c r="A116" s="7"/>
      <c r="B116" s="7"/>
      <c r="C116" s="7"/>
      <c r="D116" s="7"/>
      <c r="E116" s="7"/>
      <c r="F116" s="7"/>
      <c r="G116" s="7"/>
      <c r="H116" s="7"/>
      <c r="I116" s="24"/>
    </row>
    <row r="117" spans="1:9" ht="12.75">
      <c r="A117" s="7"/>
      <c r="B117" s="7"/>
      <c r="C117" s="7"/>
      <c r="D117" s="7"/>
      <c r="E117" s="7"/>
      <c r="F117" s="7"/>
      <c r="G117" s="7"/>
      <c r="H117" s="7"/>
      <c r="I117" s="24"/>
    </row>
    <row r="118" spans="1:9" ht="12.75">
      <c r="A118" s="7"/>
      <c r="B118" s="7"/>
      <c r="C118" s="7"/>
      <c r="D118" s="7"/>
      <c r="E118" s="7"/>
      <c r="F118" s="7"/>
      <c r="G118" s="7"/>
      <c r="H118" s="7"/>
      <c r="I118" s="24"/>
    </row>
    <row r="119" spans="1:9" ht="12.75">
      <c r="A119" s="7"/>
      <c r="B119" s="7"/>
      <c r="C119" s="7"/>
      <c r="D119" s="7"/>
      <c r="E119" s="7"/>
      <c r="F119" s="7"/>
      <c r="G119" s="7"/>
      <c r="H119" s="7"/>
      <c r="I119" s="24"/>
    </row>
    <row r="120" spans="1:9" ht="12.75">
      <c r="A120" s="7"/>
      <c r="B120" s="7"/>
      <c r="C120" s="7"/>
      <c r="D120" s="7"/>
      <c r="E120" s="7"/>
      <c r="F120" s="7"/>
      <c r="G120" s="7"/>
      <c r="H120" s="7"/>
      <c r="I120" s="24"/>
    </row>
    <row r="121" spans="1:9" ht="12.75">
      <c r="A121" s="7"/>
      <c r="B121" s="7"/>
      <c r="C121" s="7"/>
      <c r="D121" s="7"/>
      <c r="E121" s="7"/>
      <c r="F121" s="7"/>
      <c r="G121" s="7"/>
      <c r="H121" s="7"/>
      <c r="I121" s="24"/>
    </row>
    <row r="122" spans="1:9" ht="12.75">
      <c r="A122" s="7"/>
      <c r="B122" s="7"/>
      <c r="C122" s="7"/>
      <c r="D122" s="7"/>
      <c r="E122" s="7"/>
      <c r="F122" s="7"/>
      <c r="G122" s="7"/>
      <c r="H122" s="7"/>
      <c r="I122" s="24"/>
    </row>
    <row r="123" spans="1:9" ht="12.75">
      <c r="A123" s="7"/>
      <c r="B123" s="7"/>
      <c r="C123" s="7"/>
      <c r="D123" s="7"/>
      <c r="E123" s="7"/>
      <c r="F123" s="7"/>
      <c r="G123" s="7"/>
      <c r="H123" s="7"/>
      <c r="I123" s="24"/>
    </row>
    <row r="124" spans="1:9" ht="12.75">
      <c r="A124" s="7"/>
      <c r="B124" s="7"/>
      <c r="C124" s="7"/>
      <c r="D124" s="7"/>
      <c r="E124" s="7"/>
      <c r="F124" s="7"/>
      <c r="G124" s="7"/>
      <c r="H124" s="7"/>
      <c r="I124" s="24"/>
    </row>
    <row r="125" spans="1:9" ht="12.75">
      <c r="A125" s="7"/>
      <c r="B125" s="7"/>
      <c r="C125" s="7"/>
      <c r="D125" s="7"/>
      <c r="E125" s="7"/>
      <c r="F125" s="7"/>
      <c r="G125" s="7"/>
      <c r="H125" s="7"/>
      <c r="I125" s="24"/>
    </row>
    <row r="126" spans="1:9" ht="12.75">
      <c r="A126" s="7"/>
      <c r="B126" s="7"/>
      <c r="C126" s="7"/>
      <c r="D126" s="7"/>
      <c r="E126" s="7"/>
      <c r="F126" s="7"/>
      <c r="G126" s="7"/>
      <c r="H126" s="7"/>
      <c r="I126" s="24"/>
    </row>
    <row r="127" spans="1:9" ht="12.75">
      <c r="A127" s="7"/>
      <c r="B127" s="7"/>
      <c r="C127" s="7"/>
      <c r="D127" s="7"/>
      <c r="E127" s="7"/>
      <c r="F127" s="7"/>
      <c r="G127" s="7"/>
      <c r="H127" s="7"/>
      <c r="I127" s="24"/>
    </row>
    <row r="128" spans="1:9" ht="12.75">
      <c r="A128" s="7"/>
      <c r="B128" s="7"/>
      <c r="C128" s="7"/>
      <c r="D128" s="7"/>
      <c r="E128" s="7"/>
      <c r="F128" s="7"/>
      <c r="G128" s="7"/>
      <c r="H128" s="7"/>
      <c r="I128" s="24"/>
    </row>
    <row r="129" spans="1:9" ht="12.75">
      <c r="A129" s="7"/>
      <c r="B129" s="7"/>
      <c r="C129" s="7"/>
      <c r="D129" s="7"/>
      <c r="E129" s="7"/>
      <c r="F129" s="7"/>
      <c r="G129" s="7"/>
      <c r="H129" s="7"/>
      <c r="I129" s="24"/>
    </row>
    <row r="130" spans="1:9" ht="12.75">
      <c r="A130" s="7"/>
      <c r="B130" s="7"/>
      <c r="C130" s="7"/>
      <c r="D130" s="7"/>
      <c r="E130" s="7"/>
      <c r="F130" s="7"/>
      <c r="G130" s="7"/>
      <c r="H130" s="7"/>
      <c r="I130" s="24"/>
    </row>
    <row r="131" spans="1:9" ht="12.75">
      <c r="A131" s="7"/>
      <c r="B131" s="7"/>
      <c r="C131" s="7"/>
      <c r="D131" s="7"/>
      <c r="E131" s="7"/>
      <c r="F131" s="7"/>
      <c r="G131" s="7"/>
      <c r="H131" s="7"/>
      <c r="I131" s="24"/>
    </row>
    <row r="132" spans="1:9" ht="12.75">
      <c r="A132" s="7"/>
      <c r="B132" s="7"/>
      <c r="C132" s="7"/>
      <c r="D132" s="7"/>
      <c r="E132" s="7"/>
      <c r="F132" s="7"/>
      <c r="G132" s="7"/>
      <c r="H132" s="7"/>
      <c r="I132" s="24"/>
    </row>
    <row r="133" spans="1:9" ht="12.75">
      <c r="A133" s="7"/>
      <c r="B133" s="7"/>
      <c r="C133" s="7"/>
      <c r="D133" s="7"/>
      <c r="E133" s="7"/>
      <c r="F133" s="7"/>
      <c r="G133" s="7"/>
      <c r="H133" s="7"/>
      <c r="I133" s="24"/>
    </row>
    <row r="134" spans="1:9" ht="12.75">
      <c r="A134" s="7"/>
      <c r="B134" s="7"/>
      <c r="C134" s="7"/>
      <c r="D134" s="7"/>
      <c r="E134" s="7"/>
      <c r="F134" s="7"/>
      <c r="G134" s="7"/>
      <c r="H134" s="7"/>
      <c r="I134" s="24"/>
    </row>
    <row r="135" spans="1:9" ht="12.75">
      <c r="A135" s="7"/>
      <c r="B135" s="7"/>
      <c r="C135" s="7"/>
      <c r="D135" s="7"/>
      <c r="E135" s="7"/>
      <c r="F135" s="7"/>
      <c r="G135" s="7"/>
      <c r="H135" s="7"/>
      <c r="I135" s="24"/>
    </row>
    <row r="136" spans="1:9" ht="12.75">
      <c r="A136" s="7"/>
      <c r="B136" s="7"/>
      <c r="C136" s="7"/>
      <c r="D136" s="7"/>
      <c r="E136" s="7"/>
      <c r="F136" s="7"/>
      <c r="G136" s="7"/>
      <c r="H136" s="7"/>
      <c r="I136" s="24"/>
    </row>
    <row r="137" spans="1:9" ht="12.75">
      <c r="A137" s="7"/>
      <c r="B137" s="7"/>
      <c r="C137" s="7"/>
      <c r="D137" s="7"/>
      <c r="E137" s="7"/>
      <c r="F137" s="7"/>
      <c r="G137" s="7"/>
      <c r="H137" s="7"/>
      <c r="I137" s="24"/>
    </row>
    <row r="138" spans="1:9" ht="12.75">
      <c r="A138" s="7"/>
      <c r="B138" s="7"/>
      <c r="C138" s="7"/>
      <c r="D138" s="7"/>
      <c r="E138" s="7"/>
      <c r="F138" s="7"/>
      <c r="G138" s="7"/>
      <c r="H138" s="7"/>
      <c r="I138" s="24"/>
    </row>
    <row r="139" spans="1:9" ht="12.75">
      <c r="A139" s="7"/>
      <c r="B139" s="7"/>
      <c r="C139" s="7"/>
      <c r="D139" s="7"/>
      <c r="E139" s="7"/>
      <c r="F139" s="7"/>
      <c r="G139" s="7"/>
      <c r="H139" s="7"/>
      <c r="I139" s="24"/>
    </row>
    <row r="140" spans="1:9" ht="12.75">
      <c r="A140" s="7"/>
      <c r="B140" s="7"/>
      <c r="C140" s="7"/>
      <c r="D140" s="7"/>
      <c r="E140" s="7"/>
      <c r="F140" s="7"/>
      <c r="G140" s="7"/>
      <c r="H140" s="7"/>
      <c r="I140" s="24"/>
    </row>
    <row r="141" spans="1:9" ht="12.75">
      <c r="A141" s="7"/>
      <c r="B141" s="7"/>
      <c r="C141" s="7"/>
      <c r="D141" s="7"/>
      <c r="E141" s="7"/>
      <c r="F141" s="7"/>
      <c r="G141" s="7"/>
      <c r="H141" s="7"/>
      <c r="I141" s="24"/>
    </row>
    <row r="142" spans="1:9" ht="12.75">
      <c r="A142" s="7"/>
      <c r="B142" s="7"/>
      <c r="C142" s="7"/>
      <c r="D142" s="7"/>
      <c r="E142" s="7"/>
      <c r="F142" s="7"/>
      <c r="G142" s="7"/>
      <c r="H142" s="7"/>
      <c r="I142" s="24"/>
    </row>
    <row r="143" spans="1:9" ht="12.75">
      <c r="A143" s="7"/>
      <c r="B143" s="7"/>
      <c r="C143" s="7"/>
      <c r="D143" s="7"/>
      <c r="E143" s="7"/>
      <c r="F143" s="7"/>
      <c r="G143" s="7"/>
      <c r="H143" s="7"/>
      <c r="I143" s="24"/>
    </row>
    <row r="144" spans="1:9" ht="12.75">
      <c r="A144" s="7"/>
      <c r="B144" s="7"/>
      <c r="C144" s="7"/>
      <c r="D144" s="7"/>
      <c r="E144" s="7"/>
      <c r="F144" s="7"/>
      <c r="G144" s="7"/>
      <c r="H144" s="7"/>
      <c r="I144" s="24"/>
    </row>
    <row r="145" spans="1:9" ht="12.75">
      <c r="A145" s="7"/>
      <c r="B145" s="7"/>
      <c r="C145" s="7"/>
      <c r="D145" s="7"/>
      <c r="E145" s="7"/>
      <c r="F145" s="7"/>
      <c r="G145" s="7"/>
      <c r="H145" s="7"/>
      <c r="I145" s="24"/>
    </row>
    <row r="146" spans="1:9" ht="12.75">
      <c r="A146" s="7"/>
      <c r="B146" s="7"/>
      <c r="C146" s="7"/>
      <c r="D146" s="7"/>
      <c r="E146" s="7"/>
      <c r="F146" s="7"/>
      <c r="G146" s="7"/>
      <c r="H146" s="7"/>
      <c r="I146" s="24"/>
    </row>
    <row r="147" spans="1:9" ht="12.75">
      <c r="A147" s="7"/>
      <c r="B147" s="7"/>
      <c r="C147" s="7"/>
      <c r="D147" s="7"/>
      <c r="E147" s="7"/>
      <c r="F147" s="7"/>
      <c r="G147" s="7"/>
      <c r="H147" s="7"/>
      <c r="I147" s="24"/>
    </row>
    <row r="148" spans="1:9" ht="12.75">
      <c r="A148" s="7"/>
      <c r="B148" s="7"/>
      <c r="C148" s="7"/>
      <c r="D148" s="7"/>
      <c r="E148" s="7"/>
      <c r="F148" s="7"/>
      <c r="G148" s="7"/>
      <c r="H148" s="7"/>
      <c r="I148" s="24"/>
    </row>
    <row r="149" spans="1:9" ht="12.75">
      <c r="A149" s="7"/>
      <c r="B149" s="7"/>
      <c r="C149" s="7"/>
      <c r="D149" s="7"/>
      <c r="E149" s="7"/>
      <c r="F149" s="7"/>
      <c r="G149" s="7"/>
      <c r="H149" s="7"/>
      <c r="I149" s="24"/>
    </row>
    <row r="150" spans="1:9" ht="12.75">
      <c r="A150" s="7"/>
      <c r="B150" s="7"/>
      <c r="C150" s="7"/>
      <c r="D150" s="7"/>
      <c r="E150" s="7"/>
      <c r="F150" s="7"/>
      <c r="G150" s="7"/>
      <c r="H150" s="7"/>
      <c r="I150" s="24"/>
    </row>
    <row r="151" spans="1:9" ht="12.75">
      <c r="A151" s="7"/>
      <c r="B151" s="7"/>
      <c r="C151" s="7"/>
      <c r="D151" s="7"/>
      <c r="E151" s="7"/>
      <c r="F151" s="7"/>
      <c r="G151" s="7"/>
      <c r="H151" s="7"/>
      <c r="I151" s="24"/>
    </row>
    <row r="152" spans="1:9" ht="12.75">
      <c r="A152" s="7"/>
      <c r="B152" s="7"/>
      <c r="C152" s="7"/>
      <c r="D152" s="7"/>
      <c r="E152" s="7"/>
      <c r="F152" s="7"/>
      <c r="G152" s="7"/>
      <c r="H152" s="7"/>
      <c r="I152" s="24"/>
    </row>
    <row r="153" spans="1:9" ht="12.75">
      <c r="A153" s="7"/>
      <c r="B153" s="7"/>
      <c r="C153" s="7"/>
      <c r="D153" s="7"/>
      <c r="E153" s="7"/>
      <c r="F153" s="7"/>
      <c r="G153" s="7"/>
      <c r="H153" s="7"/>
      <c r="I153" s="24"/>
    </row>
    <row r="154" spans="1:9" ht="12.75">
      <c r="A154" s="7"/>
      <c r="B154" s="7"/>
      <c r="C154" s="7"/>
      <c r="D154" s="7"/>
      <c r="E154" s="7"/>
      <c r="F154" s="7"/>
      <c r="G154" s="7"/>
      <c r="H154" s="7"/>
      <c r="I154" s="24"/>
    </row>
    <row r="155" spans="1:9" ht="12.75">
      <c r="A155" s="7"/>
      <c r="B155" s="7"/>
      <c r="C155" s="7"/>
      <c r="D155" s="7"/>
      <c r="E155" s="7"/>
      <c r="F155" s="7"/>
      <c r="G155" s="7"/>
      <c r="H155" s="7"/>
      <c r="I155" s="24"/>
    </row>
    <row r="156" spans="1:9" ht="12.75">
      <c r="A156" s="7"/>
      <c r="B156" s="7"/>
      <c r="C156" s="7"/>
      <c r="D156" s="7"/>
      <c r="E156" s="7"/>
      <c r="F156" s="7"/>
      <c r="G156" s="7"/>
      <c r="H156" s="7"/>
      <c r="I156" s="24"/>
    </row>
    <row r="157" spans="1:9" ht="12.75">
      <c r="A157" s="7"/>
      <c r="B157" s="7"/>
      <c r="C157" s="7"/>
      <c r="D157" s="7"/>
      <c r="E157" s="7"/>
      <c r="F157" s="7"/>
      <c r="G157" s="7"/>
      <c r="H157" s="7"/>
      <c r="I157" s="24"/>
    </row>
    <row r="158" spans="1:9" ht="12.75">
      <c r="A158" s="7"/>
      <c r="B158" s="7"/>
      <c r="C158" s="7"/>
      <c r="D158" s="7"/>
      <c r="E158" s="7"/>
      <c r="F158" s="7"/>
      <c r="G158" s="7"/>
      <c r="H158" s="7"/>
      <c r="I158" s="24"/>
    </row>
    <row r="159" spans="1:9" ht="12.75">
      <c r="A159" s="7"/>
      <c r="B159" s="7"/>
      <c r="C159" s="7"/>
      <c r="D159" s="7"/>
      <c r="E159" s="7"/>
      <c r="F159" s="7"/>
      <c r="G159" s="7"/>
      <c r="H159" s="7"/>
      <c r="I159" s="24"/>
    </row>
    <row r="160" spans="1:9" ht="12.75">
      <c r="A160" s="7"/>
      <c r="B160" s="7"/>
      <c r="C160" s="7"/>
      <c r="D160" s="7"/>
      <c r="E160" s="7"/>
      <c r="F160" s="7"/>
      <c r="G160" s="7"/>
      <c r="H160" s="7"/>
      <c r="I160" s="24"/>
    </row>
    <row r="161" spans="1:9" ht="12.75">
      <c r="A161" s="7"/>
      <c r="B161" s="7"/>
      <c r="C161" s="7"/>
      <c r="D161" s="7"/>
      <c r="E161" s="7"/>
      <c r="F161" s="7"/>
      <c r="G161" s="7"/>
      <c r="H161" s="7"/>
      <c r="I161" s="24"/>
    </row>
    <row r="162" spans="1:9" ht="12.75">
      <c r="A162" s="7"/>
      <c r="B162" s="7"/>
      <c r="C162" s="7"/>
      <c r="D162" s="7"/>
      <c r="E162" s="7"/>
      <c r="F162" s="7"/>
      <c r="G162" s="7"/>
      <c r="H162" s="7"/>
      <c r="I162" s="24"/>
    </row>
    <row r="163" spans="1:9" ht="12.75">
      <c r="A163" s="7"/>
      <c r="B163" s="7"/>
      <c r="C163" s="7"/>
      <c r="D163" s="7"/>
      <c r="E163" s="7"/>
      <c r="F163" s="7"/>
      <c r="G163" s="7"/>
      <c r="H163" s="7"/>
      <c r="I163" s="24"/>
    </row>
    <row r="164" spans="1:9" ht="12.75">
      <c r="A164" s="7"/>
      <c r="B164" s="7"/>
      <c r="C164" s="7"/>
      <c r="D164" s="7"/>
      <c r="E164" s="7"/>
      <c r="F164" s="7"/>
      <c r="G164" s="7"/>
      <c r="H164" s="7"/>
      <c r="I164" s="24"/>
    </row>
    <row r="165" spans="1:9" ht="12.75">
      <c r="A165" s="7"/>
      <c r="B165" s="7"/>
      <c r="C165" s="7"/>
      <c r="D165" s="7"/>
      <c r="E165" s="7"/>
      <c r="F165" s="7"/>
      <c r="G165" s="7"/>
      <c r="H165" s="7"/>
      <c r="I165" s="24"/>
    </row>
    <row r="166" spans="1:9" ht="12.75">
      <c r="A166" s="7"/>
      <c r="B166" s="7"/>
      <c r="C166" s="7"/>
      <c r="D166" s="7"/>
      <c r="E166" s="7"/>
      <c r="F166" s="7"/>
      <c r="G166" s="7"/>
      <c r="H166" s="7"/>
      <c r="I166" s="24"/>
    </row>
    <row r="167" spans="1:9" ht="12.75">
      <c r="A167" s="7"/>
      <c r="B167" s="7"/>
      <c r="C167" s="7"/>
      <c r="D167" s="7"/>
      <c r="E167" s="7"/>
      <c r="F167" s="7"/>
      <c r="G167" s="7"/>
      <c r="H167" s="7"/>
      <c r="I167" s="24"/>
    </row>
    <row r="168" spans="1:9" ht="12.75">
      <c r="A168" s="7"/>
      <c r="B168" s="7"/>
      <c r="C168" s="7"/>
      <c r="D168" s="7"/>
      <c r="E168" s="7"/>
      <c r="F168" s="7"/>
      <c r="G168" s="7"/>
      <c r="H168" s="7"/>
      <c r="I168" s="24"/>
    </row>
    <row r="169" spans="1:9" ht="12.75">
      <c r="A169" s="7"/>
      <c r="B169" s="7"/>
      <c r="C169" s="7"/>
      <c r="D169" s="7"/>
      <c r="E169" s="7"/>
      <c r="F169" s="7"/>
      <c r="G169" s="7"/>
      <c r="H169" s="7"/>
      <c r="I169" s="24"/>
    </row>
    <row r="170" spans="1:9" ht="12.75">
      <c r="A170" s="7"/>
      <c r="B170" s="7"/>
      <c r="C170" s="7"/>
      <c r="D170" s="7"/>
      <c r="E170" s="7"/>
      <c r="F170" s="7"/>
      <c r="G170" s="7"/>
      <c r="H170" s="7"/>
      <c r="I170" s="24"/>
    </row>
    <row r="171" spans="1:9" ht="12.75">
      <c r="A171" s="7"/>
      <c r="B171" s="7"/>
      <c r="C171" s="7"/>
      <c r="D171" s="7"/>
      <c r="E171" s="7"/>
      <c r="F171" s="7"/>
      <c r="G171" s="7"/>
      <c r="H171" s="7"/>
      <c r="I171" s="24"/>
    </row>
    <row r="172" spans="1:9" ht="12.75">
      <c r="A172" s="7"/>
      <c r="B172" s="7"/>
      <c r="C172" s="7"/>
      <c r="D172" s="7"/>
      <c r="E172" s="7"/>
      <c r="F172" s="7"/>
      <c r="G172" s="7"/>
      <c r="H172" s="7"/>
      <c r="I172" s="24"/>
    </row>
    <row r="173" spans="1:9" ht="12.75">
      <c r="A173" s="7"/>
      <c r="B173" s="7"/>
      <c r="C173" s="7"/>
      <c r="D173" s="7"/>
      <c r="E173" s="7"/>
      <c r="F173" s="7"/>
      <c r="G173" s="7"/>
      <c r="H173" s="7"/>
      <c r="I173" s="24"/>
    </row>
    <row r="174" spans="1:9" ht="12.75">
      <c r="A174" s="7"/>
      <c r="B174" s="7"/>
      <c r="C174" s="7"/>
      <c r="D174" s="7"/>
      <c r="E174" s="7"/>
      <c r="F174" s="7"/>
      <c r="G174" s="7"/>
      <c r="H174" s="7"/>
      <c r="I174" s="24"/>
    </row>
    <row r="175" spans="1:9" ht="12.75">
      <c r="A175" s="7"/>
      <c r="B175" s="7"/>
      <c r="C175" s="7"/>
      <c r="D175" s="7"/>
      <c r="E175" s="7"/>
      <c r="F175" s="7"/>
      <c r="G175" s="7"/>
      <c r="H175" s="7"/>
      <c r="I175" s="24"/>
    </row>
    <row r="176" spans="1:9" ht="12.75">
      <c r="A176" s="7"/>
      <c r="B176" s="7"/>
      <c r="C176" s="7"/>
      <c r="D176" s="7"/>
      <c r="E176" s="7"/>
      <c r="F176" s="7"/>
      <c r="G176" s="7"/>
      <c r="H176" s="7"/>
      <c r="I176" s="24"/>
    </row>
    <row r="177" spans="1:9" ht="12.75">
      <c r="A177" s="7"/>
      <c r="B177" s="7"/>
      <c r="C177" s="7"/>
      <c r="D177" s="7"/>
      <c r="E177" s="7"/>
      <c r="F177" s="7"/>
      <c r="G177" s="7"/>
      <c r="H177" s="7"/>
      <c r="I177" s="24"/>
    </row>
    <row r="178" spans="1:9" ht="12.75">
      <c r="A178" s="7"/>
      <c r="B178" s="7"/>
      <c r="C178" s="7"/>
      <c r="D178" s="7"/>
      <c r="E178" s="7"/>
      <c r="F178" s="7"/>
      <c r="G178" s="7"/>
      <c r="H178" s="7"/>
      <c r="I178" s="24"/>
    </row>
    <row r="179" spans="1:9" ht="12.75">
      <c r="A179" s="7"/>
      <c r="B179" s="7"/>
      <c r="C179" s="7"/>
      <c r="D179" s="7"/>
      <c r="E179" s="7"/>
      <c r="F179" s="7"/>
      <c r="G179" s="7"/>
      <c r="H179" s="7"/>
      <c r="I179" s="24"/>
    </row>
    <row r="180" spans="1:9" ht="12.75">
      <c r="A180" s="7"/>
      <c r="B180" s="7"/>
      <c r="C180" s="7"/>
      <c r="D180" s="7"/>
      <c r="E180" s="7"/>
      <c r="F180" s="7"/>
      <c r="G180" s="7"/>
      <c r="H180" s="7"/>
      <c r="I180" s="24"/>
    </row>
    <row r="181" spans="1:9" ht="12.75">
      <c r="A181" s="7"/>
      <c r="B181" s="7"/>
      <c r="C181" s="7"/>
      <c r="D181" s="7"/>
      <c r="E181" s="7"/>
      <c r="F181" s="7"/>
      <c r="G181" s="7"/>
      <c r="H181" s="7"/>
      <c r="I181" s="24"/>
    </row>
    <row r="182" spans="1:9" ht="12.75">
      <c r="A182" s="7"/>
      <c r="B182" s="7"/>
      <c r="C182" s="7"/>
      <c r="D182" s="7"/>
      <c r="E182" s="7"/>
      <c r="F182" s="7"/>
      <c r="G182" s="7"/>
      <c r="H182" s="7"/>
      <c r="I182" s="24"/>
    </row>
    <row r="183" spans="1:9" ht="12.75">
      <c r="A183" s="7"/>
      <c r="B183" s="7"/>
      <c r="C183" s="7"/>
      <c r="D183" s="7"/>
      <c r="E183" s="7"/>
      <c r="F183" s="7"/>
      <c r="G183" s="7"/>
      <c r="H183" s="7"/>
      <c r="I183" s="24"/>
    </row>
    <row r="184" spans="1:9" ht="12.75">
      <c r="A184" s="7"/>
      <c r="B184" s="7"/>
      <c r="C184" s="7"/>
      <c r="D184" s="7"/>
      <c r="E184" s="7"/>
      <c r="F184" s="7"/>
      <c r="G184" s="7"/>
      <c r="H184" s="7"/>
      <c r="I184" s="24"/>
    </row>
    <row r="185" spans="1:9" ht="12.75">
      <c r="A185" s="7"/>
      <c r="B185" s="7"/>
      <c r="C185" s="7"/>
      <c r="D185" s="7"/>
      <c r="E185" s="7"/>
      <c r="F185" s="7"/>
      <c r="G185" s="7"/>
      <c r="H185" s="7"/>
      <c r="I185" s="24"/>
    </row>
    <row r="186" spans="1:9" ht="12.75">
      <c r="A186" s="7"/>
      <c r="B186" s="7"/>
      <c r="C186" s="7"/>
      <c r="D186" s="7"/>
      <c r="E186" s="7"/>
      <c r="F186" s="7"/>
      <c r="G186" s="7"/>
      <c r="H186" s="7"/>
      <c r="I186" s="24"/>
    </row>
    <row r="187" spans="1:9" ht="12.75">
      <c r="A187" s="7"/>
      <c r="B187" s="7"/>
      <c r="C187" s="7"/>
      <c r="D187" s="7"/>
      <c r="E187" s="7"/>
      <c r="F187" s="7"/>
      <c r="G187" s="7"/>
      <c r="H187" s="7"/>
      <c r="I187" s="24"/>
    </row>
    <row r="188" spans="1:9" ht="12.75">
      <c r="A188" s="7"/>
      <c r="B188" s="7"/>
      <c r="C188" s="7"/>
      <c r="D188" s="7"/>
      <c r="E188" s="7"/>
      <c r="F188" s="7"/>
      <c r="G188" s="7"/>
      <c r="H188" s="7"/>
      <c r="I188" s="24"/>
    </row>
    <row r="189" spans="1:9" ht="12.75">
      <c r="A189" s="7"/>
      <c r="B189" s="7"/>
      <c r="C189" s="7"/>
      <c r="D189" s="7"/>
      <c r="E189" s="7"/>
      <c r="F189" s="7"/>
      <c r="G189" s="7"/>
      <c r="H189" s="7"/>
      <c r="I189" s="24"/>
    </row>
    <row r="190" spans="1:9" ht="12.75">
      <c r="A190" s="7"/>
      <c r="B190" s="7"/>
      <c r="C190" s="7"/>
      <c r="D190" s="7"/>
      <c r="E190" s="7"/>
      <c r="F190" s="7"/>
      <c r="G190" s="7"/>
      <c r="H190" s="7"/>
      <c r="I190" s="24"/>
    </row>
    <row r="191" spans="1:9" ht="12.75">
      <c r="A191" s="7"/>
      <c r="B191" s="7"/>
      <c r="C191" s="7"/>
      <c r="D191" s="7"/>
      <c r="E191" s="7"/>
      <c r="F191" s="7"/>
      <c r="G191" s="7"/>
      <c r="H191" s="7"/>
      <c r="I191" s="24"/>
    </row>
    <row r="192" spans="1:9" ht="12.75">
      <c r="A192" s="7"/>
      <c r="B192" s="7"/>
      <c r="C192" s="7"/>
      <c r="D192" s="7"/>
      <c r="E192" s="7"/>
      <c r="F192" s="7"/>
      <c r="G192" s="7"/>
      <c r="H192" s="7"/>
      <c r="I192" s="24"/>
    </row>
    <row r="193" spans="1:9" ht="12.75">
      <c r="A193" s="7"/>
      <c r="B193" s="7"/>
      <c r="C193" s="7"/>
      <c r="D193" s="7"/>
      <c r="E193" s="7"/>
      <c r="F193" s="7"/>
      <c r="G193" s="7"/>
      <c r="H193" s="7"/>
      <c r="I193" s="24"/>
    </row>
  </sheetData>
  <sheetProtection password="EF65" sheet="1" objects="1" scenarios="1"/>
  <mergeCells count="61">
    <mergeCell ref="H9:I9"/>
    <mergeCell ref="D15:H15"/>
    <mergeCell ref="D11:H11"/>
    <mergeCell ref="D12:H12"/>
    <mergeCell ref="D13:H13"/>
    <mergeCell ref="D14:H14"/>
    <mergeCell ref="A11:C11"/>
    <mergeCell ref="D24:H24"/>
    <mergeCell ref="H8:I8"/>
    <mergeCell ref="H7:I7"/>
    <mergeCell ref="B10:H10"/>
    <mergeCell ref="A4:D7"/>
    <mergeCell ref="A9:D9"/>
    <mergeCell ref="E4:F4"/>
    <mergeCell ref="E5:G9"/>
    <mergeCell ref="G1:G4"/>
    <mergeCell ref="H1:I1"/>
    <mergeCell ref="H6:I6"/>
    <mergeCell ref="A1:D2"/>
    <mergeCell ref="E1:F1"/>
    <mergeCell ref="E2:F2"/>
    <mergeCell ref="H4:I5"/>
    <mergeCell ref="A3:D3"/>
    <mergeCell ref="E3:F3"/>
    <mergeCell ref="H2:I3"/>
    <mergeCell ref="A51:I51"/>
    <mergeCell ref="A32:C32"/>
    <mergeCell ref="A37:C37"/>
    <mergeCell ref="D36:H36"/>
    <mergeCell ref="D37:H37"/>
    <mergeCell ref="D38:H38"/>
    <mergeCell ref="D39:H39"/>
    <mergeCell ref="D32:H32"/>
    <mergeCell ref="A49:I49"/>
    <mergeCell ref="D44:H44"/>
    <mergeCell ref="A50:I50"/>
    <mergeCell ref="D22:H22"/>
    <mergeCell ref="B48:H48"/>
    <mergeCell ref="B47:H47"/>
    <mergeCell ref="D40:H40"/>
    <mergeCell ref="D41:H41"/>
    <mergeCell ref="D42:H42"/>
    <mergeCell ref="D28:H28"/>
    <mergeCell ref="D29:H29"/>
    <mergeCell ref="D23:H23"/>
    <mergeCell ref="D45:H45"/>
    <mergeCell ref="D46:H46"/>
    <mergeCell ref="D43:H43"/>
    <mergeCell ref="D16:H16"/>
    <mergeCell ref="D17:H17"/>
    <mergeCell ref="D18:H18"/>
    <mergeCell ref="D19:H19"/>
    <mergeCell ref="D20:H20"/>
    <mergeCell ref="D30:H30"/>
    <mergeCell ref="D34:H34"/>
    <mergeCell ref="D21:H21"/>
    <mergeCell ref="D35:H35"/>
    <mergeCell ref="D31:H31"/>
    <mergeCell ref="D26:H26"/>
    <mergeCell ref="D27:H27"/>
    <mergeCell ref="D33:H33"/>
  </mergeCells>
  <printOptions horizontalCentered="1" verticalCentered="1"/>
  <pageMargins left="0.3937007874015748" right="0.3937007874015748" top="0.3937007874015748" bottom="0.3937007874015748" header="0.31496062992125984" footer="0.31496062992125984"/>
  <pageSetup fitToHeight="1" fitToWidth="1" horizontalDpi="300" verticalDpi="3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AV170"/>
  <sheetViews>
    <sheetView zoomScalePageLayoutView="0" workbookViewId="0" topLeftCell="A1">
      <selection activeCell="D24" sqref="D24"/>
    </sheetView>
  </sheetViews>
  <sheetFormatPr defaultColWidth="9.140625" defaultRowHeight="12.75"/>
  <cols>
    <col min="1" max="1" width="2.7109375" style="3" customWidth="1"/>
    <col min="2" max="2" width="19.7109375" style="3" customWidth="1"/>
    <col min="3" max="3" width="27.8515625" style="3" customWidth="1"/>
    <col min="4" max="6" width="11.7109375" style="3" customWidth="1"/>
    <col min="7" max="7" width="11.7109375" style="2" customWidth="1"/>
    <col min="8" max="48" width="9.140625" style="22" customWidth="1"/>
  </cols>
  <sheetData>
    <row r="1" spans="1:7" ht="36" customHeight="1">
      <c r="A1" s="1230"/>
      <c r="B1" s="1231"/>
      <c r="C1" s="1231"/>
      <c r="D1" s="1231"/>
      <c r="E1" s="1231"/>
      <c r="F1" s="1231"/>
      <c r="G1" s="1231"/>
    </row>
    <row r="2" spans="1:7" ht="26.25" customHeight="1">
      <c r="A2" s="1236" t="s">
        <v>427</v>
      </c>
      <c r="B2" s="1236"/>
      <c r="C2" s="1234" t="s">
        <v>379</v>
      </c>
      <c r="D2" s="1234"/>
      <c r="E2" s="1248"/>
      <c r="F2" s="1238" t="s">
        <v>456</v>
      </c>
      <c r="G2" s="1239"/>
    </row>
    <row r="3" spans="1:7" ht="18" customHeight="1">
      <c r="A3" s="1237"/>
      <c r="B3" s="1237"/>
      <c r="C3" s="1235"/>
      <c r="D3" s="1235"/>
      <c r="E3" s="1249"/>
      <c r="F3" s="1241" t="str">
        <f>+'CF1'!H2</f>
        <v>  </v>
      </c>
      <c r="G3" s="1242"/>
    </row>
    <row r="4" spans="1:7" ht="18" customHeight="1">
      <c r="A4" s="528"/>
      <c r="B4" s="529"/>
      <c r="C4" s="1240" t="str">
        <f>+'V1'!E3</f>
        <v>ke dni 31. prosince 2012</v>
      </c>
      <c r="D4" s="1240"/>
      <c r="E4" s="1249"/>
      <c r="F4" s="1243"/>
      <c r="G4" s="1243"/>
    </row>
    <row r="5" spans="1:7" ht="15.75" customHeight="1">
      <c r="A5" s="53"/>
      <c r="B5" s="39"/>
      <c r="C5" s="1244" t="str">
        <f>+'V1'!E4</f>
        <v>( v celých tisících Kč )</v>
      </c>
      <c r="D5" s="1244"/>
      <c r="E5" s="1249"/>
      <c r="F5" s="1245" t="s">
        <v>455</v>
      </c>
      <c r="G5" s="1246"/>
    </row>
    <row r="6" spans="1:7" ht="15.75" customHeight="1">
      <c r="A6" s="459"/>
      <c r="B6" s="459"/>
      <c r="C6" s="459"/>
      <c r="D6" s="459"/>
      <c r="E6" s="459"/>
      <c r="F6" s="1247"/>
      <c r="G6" s="1247"/>
    </row>
    <row r="7" spans="1:7" ht="15.75" customHeight="1">
      <c r="A7" s="459"/>
      <c r="B7" s="459"/>
      <c r="C7" s="459"/>
      <c r="D7" s="459"/>
      <c r="E7" s="459"/>
      <c r="F7" s="1250" t="str">
        <f>+'CF1'!H6</f>
        <v> </v>
      </c>
      <c r="G7" s="1251"/>
    </row>
    <row r="8" spans="1:7" ht="15.75" customHeight="1">
      <c r="A8" s="459"/>
      <c r="B8" s="459"/>
      <c r="C8" s="459"/>
      <c r="D8" s="459"/>
      <c r="E8" s="459"/>
      <c r="F8" s="1250">
        <f>+'CF1'!H7</f>
      </c>
      <c r="G8" s="1251"/>
    </row>
    <row r="9" spans="1:7" ht="15.75" customHeight="1">
      <c r="A9" s="459"/>
      <c r="B9" s="459"/>
      <c r="C9" s="459"/>
      <c r="D9" s="459"/>
      <c r="E9" s="459"/>
      <c r="F9" s="1250">
        <f>+'CF1'!H8</f>
      </c>
      <c r="G9" s="1251"/>
    </row>
    <row r="10" spans="1:7" ht="24.75" customHeight="1" thickBot="1">
      <c r="A10" s="1232"/>
      <c r="B10" s="1232"/>
      <c r="C10" s="1232"/>
      <c r="D10" s="1232"/>
      <c r="E10" s="1232"/>
      <c r="F10" s="1233"/>
      <c r="G10" s="1233"/>
    </row>
    <row r="11" spans="1:7" ht="30.75" customHeight="1">
      <c r="A11" s="30"/>
      <c r="B11" s="31"/>
      <c r="C11" s="32"/>
      <c r="D11" s="27" t="s">
        <v>381</v>
      </c>
      <c r="E11" s="28" t="s">
        <v>382</v>
      </c>
      <c r="F11" s="28" t="s">
        <v>383</v>
      </c>
      <c r="G11" s="29" t="s">
        <v>384</v>
      </c>
    </row>
    <row r="12" spans="1:7" ht="21.75" customHeight="1">
      <c r="A12" s="56" t="s">
        <v>79</v>
      </c>
      <c r="B12" s="57" t="s">
        <v>380</v>
      </c>
      <c r="C12" s="58"/>
      <c r="D12" s="59">
        <f>+'R3'!G8</f>
        <v>0</v>
      </c>
      <c r="E12" s="59">
        <v>0</v>
      </c>
      <c r="F12" s="59">
        <v>0</v>
      </c>
      <c r="G12" s="60">
        <f>+D12+E12-F12</f>
        <v>0</v>
      </c>
    </row>
    <row r="13" spans="1:7" ht="21.75" customHeight="1">
      <c r="A13" s="56" t="s">
        <v>80</v>
      </c>
      <c r="B13" s="57" t="s">
        <v>385</v>
      </c>
      <c r="C13" s="58"/>
      <c r="D13" s="61">
        <v>0</v>
      </c>
      <c r="E13" s="59">
        <v>0</v>
      </c>
      <c r="F13" s="59">
        <v>0</v>
      </c>
      <c r="G13" s="60">
        <f aca="true" t="shared" si="0" ref="G13:G23">+D13+E13-F13</f>
        <v>0</v>
      </c>
    </row>
    <row r="14" spans="1:7" ht="21.75" customHeight="1">
      <c r="A14" s="56" t="s">
        <v>128</v>
      </c>
      <c r="B14" s="57" t="s">
        <v>394</v>
      </c>
      <c r="C14" s="58"/>
      <c r="D14" s="61">
        <f>SUM(D12:D13)</f>
        <v>0</v>
      </c>
      <c r="E14" s="201" t="s">
        <v>392</v>
      </c>
      <c r="F14" s="201" t="s">
        <v>392</v>
      </c>
      <c r="G14" s="62" t="s">
        <v>392</v>
      </c>
    </row>
    <row r="15" spans="1:7" ht="21.75" customHeight="1">
      <c r="A15" s="56" t="s">
        <v>129</v>
      </c>
      <c r="B15" s="57" t="s">
        <v>344</v>
      </c>
      <c r="C15" s="58"/>
      <c r="D15" s="61">
        <f>+'R3'!G9</f>
        <v>0</v>
      </c>
      <c r="E15" s="59">
        <v>0</v>
      </c>
      <c r="F15" s="59">
        <v>0</v>
      </c>
      <c r="G15" s="60">
        <f t="shared" si="0"/>
        <v>0</v>
      </c>
    </row>
    <row r="16" spans="1:7" ht="21.75" customHeight="1">
      <c r="A16" s="63" t="s">
        <v>241</v>
      </c>
      <c r="B16" s="64" t="s">
        <v>395</v>
      </c>
      <c r="C16" s="65"/>
      <c r="D16" s="202" t="s">
        <v>392</v>
      </c>
      <c r="E16" s="201" t="s">
        <v>392</v>
      </c>
      <c r="F16" s="201" t="s">
        <v>392</v>
      </c>
      <c r="G16" s="60">
        <f>+G15+G13+G12</f>
        <v>0</v>
      </c>
    </row>
    <row r="17" spans="1:7" ht="21.75" customHeight="1">
      <c r="A17" s="56" t="s">
        <v>235</v>
      </c>
      <c r="B17" s="57" t="s">
        <v>176</v>
      </c>
      <c r="C17" s="58"/>
      <c r="D17" s="61">
        <f>+'R3'!G12</f>
        <v>0</v>
      </c>
      <c r="E17" s="59">
        <v>0</v>
      </c>
      <c r="F17" s="59">
        <v>0</v>
      </c>
      <c r="G17" s="60">
        <f t="shared" si="0"/>
        <v>0</v>
      </c>
    </row>
    <row r="18" spans="1:7" ht="21.75" customHeight="1">
      <c r="A18" s="56" t="s">
        <v>387</v>
      </c>
      <c r="B18" s="57" t="s">
        <v>386</v>
      </c>
      <c r="C18" s="58"/>
      <c r="D18" s="61">
        <f>+'R3'!G19</f>
        <v>0</v>
      </c>
      <c r="E18" s="59">
        <v>0</v>
      </c>
      <c r="F18" s="59">
        <v>0</v>
      </c>
      <c r="G18" s="60">
        <f t="shared" si="0"/>
        <v>0</v>
      </c>
    </row>
    <row r="19" spans="1:7" ht="21.75" customHeight="1">
      <c r="A19" s="56" t="s">
        <v>237</v>
      </c>
      <c r="B19" s="57" t="s">
        <v>390</v>
      </c>
      <c r="C19" s="58"/>
      <c r="D19" s="61">
        <f>+'R3'!G20</f>
        <v>0</v>
      </c>
      <c r="E19" s="59">
        <v>0</v>
      </c>
      <c r="F19" s="59">
        <v>0</v>
      </c>
      <c r="G19" s="60">
        <f t="shared" si="0"/>
        <v>0</v>
      </c>
    </row>
    <row r="20" spans="1:7" ht="21.75" customHeight="1">
      <c r="A20" s="56" t="s">
        <v>238</v>
      </c>
      <c r="B20" s="57" t="s">
        <v>388</v>
      </c>
      <c r="C20" s="58"/>
      <c r="D20" s="61">
        <f>+'R3'!G13</f>
        <v>0</v>
      </c>
      <c r="E20" s="59">
        <v>0</v>
      </c>
      <c r="F20" s="59">
        <v>0</v>
      </c>
      <c r="G20" s="60">
        <f t="shared" si="0"/>
        <v>0</v>
      </c>
    </row>
    <row r="21" spans="1:7" ht="21.75" customHeight="1">
      <c r="A21" s="56" t="s">
        <v>82</v>
      </c>
      <c r="B21" s="57" t="s">
        <v>391</v>
      </c>
      <c r="C21" s="58"/>
      <c r="D21" s="61">
        <f>+'R3'!G14+'R3'!G15</f>
        <v>0</v>
      </c>
      <c r="E21" s="59">
        <v>0</v>
      </c>
      <c r="F21" s="59">
        <v>0</v>
      </c>
      <c r="G21" s="60">
        <f t="shared" si="0"/>
        <v>0</v>
      </c>
    </row>
    <row r="22" spans="1:7" ht="21.75" customHeight="1">
      <c r="A22" s="56" t="s">
        <v>239</v>
      </c>
      <c r="B22" s="57" t="s">
        <v>436</v>
      </c>
      <c r="C22" s="58"/>
      <c r="D22" s="61">
        <f>+'R3'!G22+('R3'!G25+ABS('R3'!G25))/2+('R3'!G24+ABS('R3'!G24))/2</f>
        <v>0</v>
      </c>
      <c r="E22" s="59">
        <v>0</v>
      </c>
      <c r="F22" s="59">
        <v>0</v>
      </c>
      <c r="G22" s="60">
        <f t="shared" si="0"/>
        <v>0</v>
      </c>
    </row>
    <row r="23" spans="1:7" ht="21.75" customHeight="1">
      <c r="A23" s="56" t="s">
        <v>353</v>
      </c>
      <c r="B23" s="57" t="s">
        <v>437</v>
      </c>
      <c r="C23" s="58"/>
      <c r="D23" s="61">
        <f>+'R3'!G23+('R3'!G25-ABS('R3'!G25))/2+('R3'!G24-ABS('R3'!G24))/2</f>
        <v>0</v>
      </c>
      <c r="E23" s="59">
        <v>0</v>
      </c>
      <c r="F23" s="59">
        <v>0</v>
      </c>
      <c r="G23" s="60">
        <f t="shared" si="0"/>
        <v>0</v>
      </c>
    </row>
    <row r="24" spans="1:7" ht="21.75" customHeight="1">
      <c r="A24" s="66" t="s">
        <v>282</v>
      </c>
      <c r="B24" s="67" t="s">
        <v>389</v>
      </c>
      <c r="C24" s="68"/>
      <c r="D24" s="203" t="s">
        <v>392</v>
      </c>
      <c r="E24" s="69">
        <f>+'V2'!G35</f>
        <v>0</v>
      </c>
      <c r="F24" s="69" t="s">
        <v>392</v>
      </c>
      <c r="G24" s="70">
        <f>+'R3'!F25</f>
        <v>0</v>
      </c>
    </row>
    <row r="25" spans="1:7" ht="21.75" customHeight="1" thickBot="1">
      <c r="A25" s="71" t="s">
        <v>241</v>
      </c>
      <c r="B25" s="1253" t="s">
        <v>393</v>
      </c>
      <c r="C25" s="1254"/>
      <c r="D25" s="72">
        <f>SUM(D15:D24)+D14</f>
        <v>0</v>
      </c>
      <c r="E25" s="72">
        <f>SUM(E12:E24)</f>
        <v>0</v>
      </c>
      <c r="F25" s="72">
        <f>SUM(F12:F24)</f>
        <v>0</v>
      </c>
      <c r="G25" s="73">
        <f>SUM(G16:G24)</f>
        <v>0</v>
      </c>
    </row>
    <row r="26" spans="1:7" ht="230.25" customHeight="1">
      <c r="A26" s="1252"/>
      <c r="B26" s="630"/>
      <c r="C26" s="630"/>
      <c r="D26" s="630"/>
      <c r="E26" s="630"/>
      <c r="F26" s="630"/>
      <c r="G26" s="630"/>
    </row>
    <row r="27" spans="1:48" s="199" customFormat="1" ht="15.75" customHeight="1">
      <c r="A27" s="623" t="str">
        <f>+'CF1'!A50:I50</f>
        <v>Formulář zpracovala ASPEKT HM, daňová, účetní a auditorská kancelář, www.danovapriznani.cz, business.center.cz</v>
      </c>
      <c r="B27" s="624"/>
      <c r="C27" s="624"/>
      <c r="D27" s="624"/>
      <c r="E27" s="624"/>
      <c r="F27" s="624"/>
      <c r="G27" s="1202"/>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c r="AV27" s="198"/>
    </row>
    <row r="28" spans="1:48" s="199" customFormat="1" ht="15.75" customHeight="1">
      <c r="A28" s="1207">
        <f>1+'CF1'!A51:I51</f>
        <v>17</v>
      </c>
      <c r="B28" s="1208"/>
      <c r="C28" s="1208"/>
      <c r="D28" s="1208"/>
      <c r="E28" s="1208"/>
      <c r="F28" s="1208"/>
      <c r="G28" s="474"/>
      <c r="H28" s="200"/>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c r="AP28" s="198"/>
      <c r="AQ28" s="198"/>
      <c r="AR28" s="198"/>
      <c r="AS28" s="198"/>
      <c r="AT28" s="198"/>
      <c r="AU28" s="198"/>
      <c r="AV28" s="198"/>
    </row>
    <row r="29" spans="1:8" ht="12.75">
      <c r="A29" s="7"/>
      <c r="B29" s="7"/>
      <c r="C29" s="7"/>
      <c r="D29" s="7"/>
      <c r="E29" s="7"/>
      <c r="F29" s="7"/>
      <c r="G29" s="7"/>
      <c r="H29" s="7"/>
    </row>
    <row r="30" spans="1:8" ht="12.75">
      <c r="A30" s="7"/>
      <c r="B30" s="7"/>
      <c r="C30" s="7"/>
      <c r="D30" s="7"/>
      <c r="E30" s="7"/>
      <c r="F30" s="7"/>
      <c r="G30" s="7"/>
      <c r="H30" s="7"/>
    </row>
    <row r="31" spans="1:8" ht="12.75">
      <c r="A31" s="7"/>
      <c r="B31" s="7"/>
      <c r="C31" s="7"/>
      <c r="D31" s="7"/>
      <c r="E31" s="7"/>
      <c r="F31" s="7"/>
      <c r="G31" s="7"/>
      <c r="H31" s="7"/>
    </row>
    <row r="32" spans="1:8" ht="12.75">
      <c r="A32" s="7"/>
      <c r="B32" s="7"/>
      <c r="C32" s="7"/>
      <c r="D32" s="7"/>
      <c r="E32" s="7"/>
      <c r="F32" s="7"/>
      <c r="G32" s="7"/>
      <c r="H32" s="7"/>
    </row>
    <row r="33" spans="1:8" ht="12.75">
      <c r="A33" s="7"/>
      <c r="B33" s="7"/>
      <c r="C33" s="7"/>
      <c r="D33" s="7"/>
      <c r="E33" s="7"/>
      <c r="F33" s="7"/>
      <c r="G33" s="7"/>
      <c r="H33" s="7"/>
    </row>
    <row r="34" spans="1:8" ht="12.75">
      <c r="A34" s="7"/>
      <c r="B34" s="7"/>
      <c r="C34" s="7"/>
      <c r="D34" s="7"/>
      <c r="E34" s="7"/>
      <c r="F34" s="7"/>
      <c r="G34" s="7"/>
      <c r="H34" s="7"/>
    </row>
    <row r="35" spans="1:7" ht="12.75">
      <c r="A35" s="7"/>
      <c r="B35" s="7"/>
      <c r="C35" s="7"/>
      <c r="D35" s="7"/>
      <c r="E35" s="7"/>
      <c r="F35" s="7"/>
      <c r="G35" s="24"/>
    </row>
    <row r="36" spans="1:7" ht="12.75">
      <c r="A36" s="7"/>
      <c r="B36" s="7"/>
      <c r="C36" s="7"/>
      <c r="D36" s="7"/>
      <c r="E36" s="7"/>
      <c r="F36" s="7"/>
      <c r="G36" s="24"/>
    </row>
    <row r="37" spans="1:7" ht="12.75">
      <c r="A37" s="7"/>
      <c r="B37" s="7"/>
      <c r="C37" s="7"/>
      <c r="D37" s="7"/>
      <c r="E37" s="7"/>
      <c r="F37" s="7"/>
      <c r="G37" s="24"/>
    </row>
    <row r="38" spans="1:7" ht="12.75">
      <c r="A38" s="7"/>
      <c r="B38" s="7"/>
      <c r="C38" s="7"/>
      <c r="D38" s="7"/>
      <c r="E38" s="7"/>
      <c r="F38" s="7"/>
      <c r="G38" s="24"/>
    </row>
    <row r="39" spans="1:7" ht="12.75">
      <c r="A39" s="7"/>
      <c r="B39" s="7"/>
      <c r="C39" s="7"/>
      <c r="D39" s="7"/>
      <c r="E39" s="7"/>
      <c r="F39" s="7"/>
      <c r="G39" s="24"/>
    </row>
    <row r="40" spans="1:7" ht="12.75">
      <c r="A40" s="7"/>
      <c r="B40" s="7"/>
      <c r="C40" s="7"/>
      <c r="D40" s="7"/>
      <c r="E40" s="7"/>
      <c r="F40" s="7"/>
      <c r="G40" s="24"/>
    </row>
    <row r="41" spans="1:7" ht="12.75">
      <c r="A41" s="7"/>
      <c r="B41" s="7"/>
      <c r="C41" s="7"/>
      <c r="D41" s="7"/>
      <c r="E41" s="7"/>
      <c r="F41" s="7"/>
      <c r="G41" s="24"/>
    </row>
    <row r="42" spans="1:7" ht="12.75">
      <c r="A42" s="7"/>
      <c r="B42" s="7"/>
      <c r="C42" s="7"/>
      <c r="D42" s="7"/>
      <c r="E42" s="7"/>
      <c r="F42" s="7"/>
      <c r="G42" s="24"/>
    </row>
    <row r="43" spans="1:7" ht="12.75">
      <c r="A43" s="7"/>
      <c r="B43" s="7"/>
      <c r="C43" s="7"/>
      <c r="D43" s="7"/>
      <c r="E43" s="7"/>
      <c r="F43" s="7"/>
      <c r="G43" s="24"/>
    </row>
    <row r="44" spans="1:7" ht="12.75">
      <c r="A44" s="7"/>
      <c r="B44" s="7"/>
      <c r="C44" s="7"/>
      <c r="D44" s="7"/>
      <c r="E44" s="7"/>
      <c r="F44" s="7"/>
      <c r="G44" s="24"/>
    </row>
    <row r="45" spans="1:7" ht="12.75">
      <c r="A45" s="7"/>
      <c r="B45" s="7"/>
      <c r="C45" s="7"/>
      <c r="D45" s="7"/>
      <c r="E45" s="7"/>
      <c r="F45" s="7"/>
      <c r="G45" s="24"/>
    </row>
    <row r="46" spans="1:7" ht="12.75">
      <c r="A46" s="7"/>
      <c r="B46" s="7"/>
      <c r="C46" s="7"/>
      <c r="D46" s="7"/>
      <c r="E46" s="7"/>
      <c r="F46" s="7"/>
      <c r="G46" s="24"/>
    </row>
    <row r="47" spans="1:7" ht="12.75">
      <c r="A47" s="7"/>
      <c r="B47" s="7"/>
      <c r="C47" s="7"/>
      <c r="D47" s="7"/>
      <c r="E47" s="7"/>
      <c r="F47" s="7"/>
      <c r="G47" s="24"/>
    </row>
    <row r="48" spans="1:7" ht="12.75">
      <c r="A48" s="7"/>
      <c r="B48" s="7"/>
      <c r="C48" s="7"/>
      <c r="D48" s="7"/>
      <c r="E48" s="7"/>
      <c r="F48" s="7"/>
      <c r="G48" s="24"/>
    </row>
    <row r="49" spans="1:7" ht="12.75">
      <c r="A49" s="7"/>
      <c r="B49" s="7"/>
      <c r="C49" s="7"/>
      <c r="D49" s="7"/>
      <c r="E49" s="7"/>
      <c r="F49" s="7"/>
      <c r="G49" s="24"/>
    </row>
    <row r="50" spans="1:7" ht="12.75">
      <c r="A50" s="7"/>
      <c r="B50" s="7"/>
      <c r="C50" s="7"/>
      <c r="D50" s="7"/>
      <c r="E50" s="7"/>
      <c r="F50" s="7"/>
      <c r="G50" s="24"/>
    </row>
    <row r="51" spans="1:7" ht="12.75">
      <c r="A51" s="7"/>
      <c r="B51" s="7"/>
      <c r="C51" s="7"/>
      <c r="D51" s="7"/>
      <c r="E51" s="7"/>
      <c r="F51" s="7"/>
      <c r="G51" s="24"/>
    </row>
    <row r="52" spans="1:7" ht="12.75">
      <c r="A52" s="7"/>
      <c r="B52" s="7"/>
      <c r="C52" s="7"/>
      <c r="D52" s="7"/>
      <c r="E52" s="7"/>
      <c r="F52" s="7"/>
      <c r="G52" s="24"/>
    </row>
    <row r="53" spans="1:7" ht="12.75">
      <c r="A53" s="7"/>
      <c r="B53" s="7"/>
      <c r="C53" s="7"/>
      <c r="D53" s="7"/>
      <c r="E53" s="7"/>
      <c r="F53" s="7"/>
      <c r="G53" s="24"/>
    </row>
    <row r="54" spans="1:7" ht="12.75">
      <c r="A54" s="7"/>
      <c r="B54" s="7"/>
      <c r="C54" s="7"/>
      <c r="D54" s="7"/>
      <c r="E54" s="7"/>
      <c r="F54" s="7"/>
      <c r="G54" s="24"/>
    </row>
    <row r="55" spans="1:7" ht="12.75">
      <c r="A55" s="7"/>
      <c r="B55" s="7"/>
      <c r="C55" s="7"/>
      <c r="D55" s="7"/>
      <c r="E55" s="7"/>
      <c r="F55" s="7"/>
      <c r="G55" s="24"/>
    </row>
    <row r="56" spans="1:7" ht="12.75">
      <c r="A56" s="7"/>
      <c r="B56" s="7"/>
      <c r="C56" s="7"/>
      <c r="D56" s="7"/>
      <c r="E56" s="7"/>
      <c r="F56" s="7"/>
      <c r="G56" s="24"/>
    </row>
    <row r="57" spans="1:7" ht="12.75">
      <c r="A57" s="7"/>
      <c r="B57" s="7"/>
      <c r="C57" s="7"/>
      <c r="D57" s="7"/>
      <c r="E57" s="7"/>
      <c r="F57" s="7"/>
      <c r="G57" s="24"/>
    </row>
    <row r="58" spans="1:7" ht="12.75">
      <c r="A58" s="7"/>
      <c r="B58" s="7"/>
      <c r="C58" s="7"/>
      <c r="D58" s="7"/>
      <c r="E58" s="7"/>
      <c r="F58" s="7"/>
      <c r="G58" s="24"/>
    </row>
    <row r="59" spans="1:7" ht="12.75">
      <c r="A59" s="7"/>
      <c r="B59" s="7"/>
      <c r="C59" s="7"/>
      <c r="D59" s="7"/>
      <c r="E59" s="7"/>
      <c r="F59" s="7"/>
      <c r="G59" s="24"/>
    </row>
    <row r="60" spans="1:7" ht="12.75">
      <c r="A60" s="7"/>
      <c r="B60" s="7"/>
      <c r="C60" s="7"/>
      <c r="D60" s="7"/>
      <c r="E60" s="7"/>
      <c r="F60" s="7"/>
      <c r="G60" s="24"/>
    </row>
    <row r="61" spans="1:7" ht="12.75">
      <c r="A61" s="7"/>
      <c r="B61" s="7"/>
      <c r="C61" s="7"/>
      <c r="D61" s="7"/>
      <c r="E61" s="7"/>
      <c r="F61" s="7"/>
      <c r="G61" s="24"/>
    </row>
    <row r="62" spans="1:7" ht="12.75">
      <c r="A62" s="7"/>
      <c r="B62" s="7"/>
      <c r="C62" s="7"/>
      <c r="D62" s="7"/>
      <c r="E62" s="7"/>
      <c r="F62" s="7"/>
      <c r="G62" s="24"/>
    </row>
    <row r="63" spans="1:7" ht="12.75">
      <c r="A63" s="7"/>
      <c r="B63" s="7"/>
      <c r="C63" s="7"/>
      <c r="D63" s="7"/>
      <c r="E63" s="7"/>
      <c r="F63" s="7"/>
      <c r="G63" s="24"/>
    </row>
    <row r="64" spans="1:7" ht="12.75">
      <c r="A64" s="7"/>
      <c r="B64" s="7"/>
      <c r="C64" s="7"/>
      <c r="D64" s="7"/>
      <c r="E64" s="7"/>
      <c r="F64" s="7"/>
      <c r="G64" s="24"/>
    </row>
    <row r="65" spans="1:7" ht="12.75">
      <c r="A65" s="7"/>
      <c r="B65" s="7"/>
      <c r="C65" s="7"/>
      <c r="D65" s="7"/>
      <c r="E65" s="7"/>
      <c r="F65" s="7"/>
      <c r="G65" s="24"/>
    </row>
    <row r="66" spans="1:7" ht="12.75">
      <c r="A66" s="7"/>
      <c r="B66" s="7"/>
      <c r="C66" s="7"/>
      <c r="D66" s="7"/>
      <c r="E66" s="7"/>
      <c r="F66" s="7"/>
      <c r="G66" s="24"/>
    </row>
    <row r="67" spans="1:7" ht="12.75">
      <c r="A67" s="7"/>
      <c r="B67" s="7"/>
      <c r="C67" s="7"/>
      <c r="D67" s="7"/>
      <c r="E67" s="7"/>
      <c r="F67" s="7"/>
      <c r="G67" s="24"/>
    </row>
    <row r="68" spans="1:7" ht="12.75">
      <c r="A68" s="7"/>
      <c r="B68" s="7"/>
      <c r="C68" s="7"/>
      <c r="D68" s="7"/>
      <c r="E68" s="7"/>
      <c r="F68" s="7"/>
      <c r="G68" s="24"/>
    </row>
    <row r="69" spans="1:7" ht="12.75">
      <c r="A69" s="7"/>
      <c r="B69" s="7"/>
      <c r="C69" s="7"/>
      <c r="D69" s="7"/>
      <c r="E69" s="7"/>
      <c r="F69" s="7"/>
      <c r="G69" s="24"/>
    </row>
    <row r="70" spans="1:7" ht="12.75">
      <c r="A70" s="7"/>
      <c r="B70" s="7"/>
      <c r="C70" s="7"/>
      <c r="D70" s="7"/>
      <c r="E70" s="7"/>
      <c r="F70" s="7"/>
      <c r="G70" s="24"/>
    </row>
    <row r="71" spans="1:7" ht="12.75">
      <c r="A71" s="7"/>
      <c r="B71" s="7"/>
      <c r="C71" s="7"/>
      <c r="D71" s="7"/>
      <c r="E71" s="7"/>
      <c r="F71" s="7"/>
      <c r="G71" s="24"/>
    </row>
    <row r="72" spans="1:7" ht="12.75">
      <c r="A72" s="7"/>
      <c r="B72" s="7"/>
      <c r="C72" s="7"/>
      <c r="D72" s="7"/>
      <c r="E72" s="7"/>
      <c r="F72" s="7"/>
      <c r="G72" s="24"/>
    </row>
    <row r="73" spans="1:7" ht="12.75">
      <c r="A73" s="7"/>
      <c r="B73" s="7"/>
      <c r="C73" s="7"/>
      <c r="D73" s="7"/>
      <c r="E73" s="7"/>
      <c r="F73" s="7"/>
      <c r="G73" s="24"/>
    </row>
    <row r="74" spans="1:7" ht="12.75">
      <c r="A74" s="7"/>
      <c r="B74" s="7"/>
      <c r="C74" s="7"/>
      <c r="D74" s="7"/>
      <c r="E74" s="7"/>
      <c r="F74" s="7"/>
      <c r="G74" s="24"/>
    </row>
    <row r="75" spans="1:7" ht="12.75">
      <c r="A75" s="7"/>
      <c r="B75" s="7"/>
      <c r="C75" s="7"/>
      <c r="D75" s="7"/>
      <c r="E75" s="7"/>
      <c r="F75" s="7"/>
      <c r="G75" s="24"/>
    </row>
    <row r="76" spans="1:7" ht="12.75">
      <c r="A76" s="7"/>
      <c r="B76" s="7"/>
      <c r="C76" s="7"/>
      <c r="D76" s="7"/>
      <c r="E76" s="7"/>
      <c r="F76" s="7"/>
      <c r="G76" s="24"/>
    </row>
    <row r="77" spans="1:7" ht="12.75">
      <c r="A77" s="7"/>
      <c r="B77" s="7"/>
      <c r="C77" s="7"/>
      <c r="D77" s="7"/>
      <c r="E77" s="7"/>
      <c r="F77" s="7"/>
      <c r="G77" s="24"/>
    </row>
    <row r="78" spans="1:7" ht="12.75">
      <c r="A78" s="7"/>
      <c r="B78" s="7"/>
      <c r="C78" s="7"/>
      <c r="D78" s="7"/>
      <c r="E78" s="7"/>
      <c r="F78" s="7"/>
      <c r="G78" s="24"/>
    </row>
    <row r="79" spans="1:7" ht="12.75">
      <c r="A79" s="7"/>
      <c r="B79" s="7"/>
      <c r="C79" s="7"/>
      <c r="D79" s="7"/>
      <c r="E79" s="7"/>
      <c r="F79" s="7"/>
      <c r="G79" s="24"/>
    </row>
    <row r="80" spans="1:7" ht="12.75">
      <c r="A80" s="7"/>
      <c r="B80" s="7"/>
      <c r="C80" s="7"/>
      <c r="D80" s="7"/>
      <c r="E80" s="7"/>
      <c r="F80" s="7"/>
      <c r="G80" s="24"/>
    </row>
    <row r="81" spans="1:7" ht="12.75">
      <c r="A81" s="7"/>
      <c r="B81" s="7"/>
      <c r="C81" s="7"/>
      <c r="D81" s="7"/>
      <c r="E81" s="7"/>
      <c r="F81" s="7"/>
      <c r="G81" s="24"/>
    </row>
    <row r="82" spans="1:7" ht="12.75">
      <c r="A82" s="7"/>
      <c r="B82" s="7"/>
      <c r="C82" s="7"/>
      <c r="D82" s="7"/>
      <c r="E82" s="7"/>
      <c r="F82" s="7"/>
      <c r="G82" s="24"/>
    </row>
    <row r="83" spans="1:7" ht="12.75">
      <c r="A83" s="7"/>
      <c r="B83" s="7"/>
      <c r="C83" s="7"/>
      <c r="D83" s="7"/>
      <c r="E83" s="7"/>
      <c r="F83" s="7"/>
      <c r="G83" s="24"/>
    </row>
    <row r="84" spans="1:7" ht="12.75">
      <c r="A84" s="7"/>
      <c r="B84" s="7"/>
      <c r="C84" s="7"/>
      <c r="D84" s="7"/>
      <c r="E84" s="7"/>
      <c r="F84" s="7"/>
      <c r="G84" s="24"/>
    </row>
    <row r="85" spans="1:7" ht="12.75">
      <c r="A85" s="7"/>
      <c r="B85" s="7"/>
      <c r="C85" s="7"/>
      <c r="D85" s="7"/>
      <c r="E85" s="7"/>
      <c r="F85" s="7"/>
      <c r="G85" s="24"/>
    </row>
    <row r="86" spans="1:7" ht="12.75">
      <c r="A86" s="7"/>
      <c r="B86" s="7"/>
      <c r="C86" s="7"/>
      <c r="D86" s="7"/>
      <c r="E86" s="7"/>
      <c r="F86" s="7"/>
      <c r="G86" s="24"/>
    </row>
    <row r="87" spans="1:7" ht="12.75">
      <c r="A87" s="7"/>
      <c r="B87" s="7"/>
      <c r="C87" s="7"/>
      <c r="D87" s="7"/>
      <c r="E87" s="7"/>
      <c r="F87" s="7"/>
      <c r="G87" s="24"/>
    </row>
    <row r="88" spans="1:7" ht="12.75">
      <c r="A88" s="7"/>
      <c r="B88" s="7"/>
      <c r="C88" s="7"/>
      <c r="D88" s="7"/>
      <c r="E88" s="7"/>
      <c r="F88" s="7"/>
      <c r="G88" s="24"/>
    </row>
    <row r="89" spans="1:7" ht="12.75">
      <c r="A89" s="7"/>
      <c r="B89" s="7"/>
      <c r="C89" s="7"/>
      <c r="D89" s="7"/>
      <c r="E89" s="7"/>
      <c r="F89" s="7"/>
      <c r="G89" s="24"/>
    </row>
    <row r="90" spans="1:7" ht="12.75">
      <c r="A90" s="7"/>
      <c r="B90" s="7"/>
      <c r="C90" s="7"/>
      <c r="D90" s="7"/>
      <c r="E90" s="7"/>
      <c r="F90" s="7"/>
      <c r="G90" s="24"/>
    </row>
    <row r="91" spans="1:7" ht="12.75">
      <c r="A91" s="7"/>
      <c r="B91" s="7"/>
      <c r="C91" s="7"/>
      <c r="D91" s="7"/>
      <c r="E91" s="7"/>
      <c r="F91" s="7"/>
      <c r="G91" s="24"/>
    </row>
    <row r="92" spans="1:7" ht="12.75">
      <c r="A92" s="7"/>
      <c r="B92" s="7"/>
      <c r="C92" s="7"/>
      <c r="D92" s="7"/>
      <c r="E92" s="7"/>
      <c r="F92" s="7"/>
      <c r="G92" s="24"/>
    </row>
    <row r="93" spans="1:7" ht="12.75">
      <c r="A93" s="7"/>
      <c r="B93" s="7"/>
      <c r="C93" s="7"/>
      <c r="D93" s="7"/>
      <c r="E93" s="7"/>
      <c r="F93" s="7"/>
      <c r="G93" s="24"/>
    </row>
    <row r="94" spans="1:7" ht="12.75">
      <c r="A94" s="7"/>
      <c r="B94" s="7"/>
      <c r="C94" s="7"/>
      <c r="D94" s="7"/>
      <c r="E94" s="7"/>
      <c r="F94" s="7"/>
      <c r="G94" s="24"/>
    </row>
    <row r="95" spans="1:7" ht="12.75">
      <c r="A95" s="7"/>
      <c r="B95" s="7"/>
      <c r="C95" s="7"/>
      <c r="D95" s="7"/>
      <c r="E95" s="7"/>
      <c r="F95" s="7"/>
      <c r="G95" s="24"/>
    </row>
    <row r="96" spans="1:7" ht="12.75">
      <c r="A96" s="7"/>
      <c r="B96" s="7"/>
      <c r="C96" s="7"/>
      <c r="D96" s="7"/>
      <c r="E96" s="7"/>
      <c r="F96" s="7"/>
      <c r="G96" s="24"/>
    </row>
    <row r="97" spans="1:7" ht="12.75">
      <c r="A97" s="7"/>
      <c r="B97" s="7"/>
      <c r="C97" s="7"/>
      <c r="D97" s="7"/>
      <c r="E97" s="7"/>
      <c r="F97" s="7"/>
      <c r="G97" s="24"/>
    </row>
    <row r="98" spans="1:7" ht="12.75">
      <c r="A98" s="7"/>
      <c r="B98" s="7"/>
      <c r="C98" s="7"/>
      <c r="D98" s="7"/>
      <c r="E98" s="7"/>
      <c r="F98" s="7"/>
      <c r="G98" s="24"/>
    </row>
    <row r="99" spans="1:7" ht="12.75">
      <c r="A99" s="7"/>
      <c r="B99" s="7"/>
      <c r="C99" s="7"/>
      <c r="D99" s="7"/>
      <c r="E99" s="7"/>
      <c r="F99" s="7"/>
      <c r="G99" s="24"/>
    </row>
    <row r="100" spans="1:7" ht="12.75">
      <c r="A100" s="7"/>
      <c r="B100" s="7"/>
      <c r="C100" s="7"/>
      <c r="D100" s="7"/>
      <c r="E100" s="7"/>
      <c r="F100" s="7"/>
      <c r="G100" s="24"/>
    </row>
    <row r="101" spans="1:7" ht="12.75">
      <c r="A101" s="7"/>
      <c r="B101" s="7"/>
      <c r="C101" s="7"/>
      <c r="D101" s="7"/>
      <c r="E101" s="7"/>
      <c r="F101" s="7"/>
      <c r="G101" s="24"/>
    </row>
    <row r="102" spans="1:7" ht="12.75">
      <c r="A102" s="7"/>
      <c r="B102" s="7"/>
      <c r="C102" s="7"/>
      <c r="D102" s="7"/>
      <c r="E102" s="7"/>
      <c r="F102" s="7"/>
      <c r="G102" s="24"/>
    </row>
    <row r="103" spans="1:7" ht="12.75">
      <c r="A103" s="7"/>
      <c r="B103" s="7"/>
      <c r="C103" s="7"/>
      <c r="D103" s="7"/>
      <c r="E103" s="7"/>
      <c r="F103" s="7"/>
      <c r="G103" s="24"/>
    </row>
    <row r="104" spans="1:7" ht="12.75">
      <c r="A104" s="7"/>
      <c r="B104" s="7"/>
      <c r="C104" s="7"/>
      <c r="D104" s="7"/>
      <c r="E104" s="7"/>
      <c r="F104" s="7"/>
      <c r="G104" s="24"/>
    </row>
    <row r="105" spans="1:7" ht="12.75">
      <c r="A105" s="7"/>
      <c r="B105" s="7"/>
      <c r="C105" s="7"/>
      <c r="D105" s="7"/>
      <c r="E105" s="7"/>
      <c r="F105" s="7"/>
      <c r="G105" s="24"/>
    </row>
    <row r="106" spans="1:7" ht="12.75">
      <c r="A106" s="7"/>
      <c r="B106" s="7"/>
      <c r="C106" s="7"/>
      <c r="D106" s="7"/>
      <c r="E106" s="7"/>
      <c r="F106" s="7"/>
      <c r="G106" s="24"/>
    </row>
    <row r="107" spans="1:7" ht="12.75">
      <c r="A107" s="7"/>
      <c r="B107" s="7"/>
      <c r="C107" s="7"/>
      <c r="D107" s="7"/>
      <c r="E107" s="7"/>
      <c r="F107" s="7"/>
      <c r="G107" s="24"/>
    </row>
    <row r="108" spans="1:7" ht="12.75">
      <c r="A108" s="7"/>
      <c r="B108" s="7"/>
      <c r="C108" s="7"/>
      <c r="D108" s="7"/>
      <c r="E108" s="7"/>
      <c r="F108" s="7"/>
      <c r="G108" s="24"/>
    </row>
    <row r="109" spans="1:7" ht="12.75">
      <c r="A109" s="7"/>
      <c r="B109" s="7"/>
      <c r="C109" s="7"/>
      <c r="D109" s="7"/>
      <c r="E109" s="7"/>
      <c r="F109" s="7"/>
      <c r="G109" s="24"/>
    </row>
    <row r="110" spans="1:7" ht="12.75">
      <c r="A110" s="7"/>
      <c r="B110" s="7"/>
      <c r="C110" s="7"/>
      <c r="D110" s="7"/>
      <c r="E110" s="7"/>
      <c r="F110" s="7"/>
      <c r="G110" s="24"/>
    </row>
    <row r="111" spans="1:7" ht="12.75">
      <c r="A111" s="7"/>
      <c r="B111" s="7"/>
      <c r="C111" s="7"/>
      <c r="D111" s="7"/>
      <c r="E111" s="7"/>
      <c r="F111" s="7"/>
      <c r="G111" s="24"/>
    </row>
    <row r="112" spans="1:7" ht="12.75">
      <c r="A112" s="7"/>
      <c r="B112" s="7"/>
      <c r="C112" s="7"/>
      <c r="D112" s="7"/>
      <c r="E112" s="7"/>
      <c r="F112" s="7"/>
      <c r="G112" s="24"/>
    </row>
    <row r="113" spans="1:7" ht="12.75">
      <c r="A113" s="7"/>
      <c r="B113" s="7"/>
      <c r="C113" s="7"/>
      <c r="D113" s="7"/>
      <c r="E113" s="7"/>
      <c r="F113" s="7"/>
      <c r="G113" s="24"/>
    </row>
    <row r="114" spans="1:7" ht="12.75">
      <c r="A114" s="7"/>
      <c r="B114" s="7"/>
      <c r="C114" s="7"/>
      <c r="D114" s="7"/>
      <c r="E114" s="7"/>
      <c r="F114" s="7"/>
      <c r="G114" s="24"/>
    </row>
    <row r="115" spans="1:7" ht="12.75">
      <c r="A115" s="7"/>
      <c r="B115" s="7"/>
      <c r="C115" s="7"/>
      <c r="D115" s="7"/>
      <c r="E115" s="7"/>
      <c r="F115" s="7"/>
      <c r="G115" s="24"/>
    </row>
    <row r="116" spans="1:7" ht="12.75">
      <c r="A116" s="7"/>
      <c r="B116" s="7"/>
      <c r="C116" s="7"/>
      <c r="D116" s="7"/>
      <c r="E116" s="7"/>
      <c r="F116" s="7"/>
      <c r="G116" s="24"/>
    </row>
    <row r="117" spans="1:7" ht="12.75">
      <c r="A117" s="7"/>
      <c r="B117" s="7"/>
      <c r="C117" s="7"/>
      <c r="D117" s="7"/>
      <c r="E117" s="7"/>
      <c r="F117" s="7"/>
      <c r="G117" s="24"/>
    </row>
    <row r="118" spans="1:7" ht="12.75">
      <c r="A118" s="7"/>
      <c r="B118" s="7"/>
      <c r="C118" s="7"/>
      <c r="D118" s="7"/>
      <c r="E118" s="7"/>
      <c r="F118" s="7"/>
      <c r="G118" s="24"/>
    </row>
    <row r="119" spans="1:7" ht="12.75">
      <c r="A119" s="7"/>
      <c r="B119" s="7"/>
      <c r="C119" s="7"/>
      <c r="D119" s="7"/>
      <c r="E119" s="7"/>
      <c r="F119" s="7"/>
      <c r="G119" s="24"/>
    </row>
    <row r="120" spans="1:7" ht="12.75">
      <c r="A120" s="7"/>
      <c r="B120" s="7"/>
      <c r="C120" s="7"/>
      <c r="D120" s="7"/>
      <c r="E120" s="7"/>
      <c r="F120" s="7"/>
      <c r="G120" s="24"/>
    </row>
    <row r="121" spans="1:7" ht="12.75">
      <c r="A121" s="7"/>
      <c r="B121" s="7"/>
      <c r="C121" s="7"/>
      <c r="D121" s="7"/>
      <c r="E121" s="7"/>
      <c r="F121" s="7"/>
      <c r="G121" s="24"/>
    </row>
    <row r="122" spans="1:7" ht="12.75">
      <c r="A122" s="7"/>
      <c r="B122" s="7"/>
      <c r="C122" s="7"/>
      <c r="D122" s="7"/>
      <c r="E122" s="7"/>
      <c r="F122" s="7"/>
      <c r="G122" s="24"/>
    </row>
    <row r="123" spans="1:7" ht="12.75">
      <c r="A123" s="7"/>
      <c r="B123" s="7"/>
      <c r="C123" s="7"/>
      <c r="D123" s="7"/>
      <c r="E123" s="7"/>
      <c r="F123" s="7"/>
      <c r="G123" s="24"/>
    </row>
    <row r="124" spans="1:7" ht="12.75">
      <c r="A124" s="7"/>
      <c r="B124" s="7"/>
      <c r="C124" s="7"/>
      <c r="D124" s="7"/>
      <c r="E124" s="7"/>
      <c r="F124" s="7"/>
      <c r="G124" s="24"/>
    </row>
    <row r="125" spans="1:7" ht="12.75">
      <c r="A125" s="7"/>
      <c r="B125" s="7"/>
      <c r="C125" s="7"/>
      <c r="D125" s="7"/>
      <c r="E125" s="7"/>
      <c r="F125" s="7"/>
      <c r="G125" s="24"/>
    </row>
    <row r="126" spans="1:7" ht="12.75">
      <c r="A126" s="7"/>
      <c r="B126" s="7"/>
      <c r="C126" s="7"/>
      <c r="D126" s="7"/>
      <c r="E126" s="7"/>
      <c r="F126" s="7"/>
      <c r="G126" s="24"/>
    </row>
    <row r="127" spans="1:7" ht="12.75">
      <c r="A127" s="7"/>
      <c r="B127" s="7"/>
      <c r="C127" s="7"/>
      <c r="D127" s="7"/>
      <c r="E127" s="7"/>
      <c r="F127" s="7"/>
      <c r="G127" s="24"/>
    </row>
    <row r="128" spans="1:7" ht="12.75">
      <c r="A128" s="7"/>
      <c r="B128" s="7"/>
      <c r="C128" s="7"/>
      <c r="D128" s="7"/>
      <c r="E128" s="7"/>
      <c r="F128" s="7"/>
      <c r="G128" s="24"/>
    </row>
    <row r="129" spans="1:7" ht="12.75">
      <c r="A129" s="7"/>
      <c r="B129" s="7"/>
      <c r="C129" s="7"/>
      <c r="D129" s="7"/>
      <c r="E129" s="7"/>
      <c r="F129" s="7"/>
      <c r="G129" s="24"/>
    </row>
    <row r="130" spans="1:7" ht="12.75">
      <c r="A130" s="7"/>
      <c r="B130" s="7"/>
      <c r="C130" s="7"/>
      <c r="D130" s="7"/>
      <c r="E130" s="7"/>
      <c r="F130" s="7"/>
      <c r="G130" s="24"/>
    </row>
    <row r="131" spans="1:7" ht="12.75">
      <c r="A131" s="7"/>
      <c r="B131" s="7"/>
      <c r="C131" s="7"/>
      <c r="D131" s="7"/>
      <c r="E131" s="7"/>
      <c r="F131" s="7"/>
      <c r="G131" s="24"/>
    </row>
    <row r="132" spans="1:7" ht="12.75">
      <c r="A132" s="7"/>
      <c r="B132" s="7"/>
      <c r="C132" s="7"/>
      <c r="D132" s="7"/>
      <c r="E132" s="7"/>
      <c r="F132" s="7"/>
      <c r="G132" s="24"/>
    </row>
    <row r="133" spans="1:7" ht="12.75">
      <c r="A133" s="7"/>
      <c r="B133" s="7"/>
      <c r="C133" s="7"/>
      <c r="D133" s="7"/>
      <c r="E133" s="7"/>
      <c r="F133" s="7"/>
      <c r="G133" s="24"/>
    </row>
    <row r="134" spans="1:7" ht="12.75">
      <c r="A134" s="7"/>
      <c r="B134" s="7"/>
      <c r="C134" s="7"/>
      <c r="D134" s="7"/>
      <c r="E134" s="7"/>
      <c r="F134" s="7"/>
      <c r="G134" s="24"/>
    </row>
    <row r="135" spans="1:7" ht="12.75">
      <c r="A135" s="7"/>
      <c r="B135" s="7"/>
      <c r="C135" s="7"/>
      <c r="D135" s="7"/>
      <c r="E135" s="7"/>
      <c r="F135" s="7"/>
      <c r="G135" s="24"/>
    </row>
    <row r="136" spans="1:7" ht="12.75">
      <c r="A136" s="7"/>
      <c r="B136" s="7"/>
      <c r="C136" s="7"/>
      <c r="D136" s="7"/>
      <c r="E136" s="7"/>
      <c r="F136" s="7"/>
      <c r="G136" s="24"/>
    </row>
    <row r="137" spans="1:7" ht="12.75">
      <c r="A137" s="7"/>
      <c r="B137" s="7"/>
      <c r="C137" s="7"/>
      <c r="D137" s="7"/>
      <c r="E137" s="7"/>
      <c r="F137" s="7"/>
      <c r="G137" s="24"/>
    </row>
    <row r="138" spans="1:7" ht="12.75">
      <c r="A138" s="7"/>
      <c r="B138" s="7"/>
      <c r="C138" s="7"/>
      <c r="D138" s="7"/>
      <c r="E138" s="7"/>
      <c r="F138" s="7"/>
      <c r="G138" s="24"/>
    </row>
    <row r="139" spans="1:7" ht="12.75">
      <c r="A139" s="7"/>
      <c r="B139" s="7"/>
      <c r="C139" s="7"/>
      <c r="D139" s="7"/>
      <c r="E139" s="7"/>
      <c r="F139" s="7"/>
      <c r="G139" s="24"/>
    </row>
    <row r="140" spans="1:7" ht="12.75">
      <c r="A140" s="7"/>
      <c r="B140" s="7"/>
      <c r="C140" s="7"/>
      <c r="D140" s="7"/>
      <c r="E140" s="7"/>
      <c r="F140" s="7"/>
      <c r="G140" s="24"/>
    </row>
    <row r="141" spans="1:7" ht="12.75">
      <c r="A141" s="7"/>
      <c r="B141" s="7"/>
      <c r="C141" s="7"/>
      <c r="D141" s="7"/>
      <c r="E141" s="7"/>
      <c r="F141" s="7"/>
      <c r="G141" s="24"/>
    </row>
    <row r="142" spans="1:7" ht="12.75">
      <c r="A142" s="7"/>
      <c r="B142" s="7"/>
      <c r="C142" s="7"/>
      <c r="D142" s="7"/>
      <c r="E142" s="7"/>
      <c r="F142" s="7"/>
      <c r="G142" s="24"/>
    </row>
    <row r="143" spans="1:7" ht="12.75">
      <c r="A143" s="7"/>
      <c r="B143" s="7"/>
      <c r="C143" s="7"/>
      <c r="D143" s="7"/>
      <c r="E143" s="7"/>
      <c r="F143" s="7"/>
      <c r="G143" s="24"/>
    </row>
    <row r="144" spans="1:7" ht="12.75">
      <c r="A144" s="7"/>
      <c r="B144" s="7"/>
      <c r="C144" s="7"/>
      <c r="D144" s="7"/>
      <c r="E144" s="7"/>
      <c r="F144" s="7"/>
      <c r="G144" s="24"/>
    </row>
    <row r="145" spans="1:7" ht="12.75">
      <c r="A145" s="7"/>
      <c r="B145" s="7"/>
      <c r="C145" s="7"/>
      <c r="D145" s="7"/>
      <c r="E145" s="7"/>
      <c r="F145" s="7"/>
      <c r="G145" s="24"/>
    </row>
    <row r="146" spans="1:7" ht="12.75">
      <c r="A146" s="7"/>
      <c r="B146" s="7"/>
      <c r="C146" s="7"/>
      <c r="D146" s="7"/>
      <c r="E146" s="7"/>
      <c r="F146" s="7"/>
      <c r="G146" s="24"/>
    </row>
    <row r="147" spans="1:7" ht="12.75">
      <c r="A147" s="7"/>
      <c r="B147" s="7"/>
      <c r="C147" s="7"/>
      <c r="D147" s="7"/>
      <c r="E147" s="7"/>
      <c r="F147" s="7"/>
      <c r="G147" s="24"/>
    </row>
    <row r="148" spans="1:7" ht="12.75">
      <c r="A148" s="7"/>
      <c r="B148" s="7"/>
      <c r="C148" s="7"/>
      <c r="D148" s="7"/>
      <c r="E148" s="7"/>
      <c r="F148" s="7"/>
      <c r="G148" s="24"/>
    </row>
    <row r="149" spans="1:7" ht="12.75">
      <c r="A149" s="7"/>
      <c r="B149" s="7"/>
      <c r="C149" s="7"/>
      <c r="D149" s="7"/>
      <c r="E149" s="7"/>
      <c r="F149" s="7"/>
      <c r="G149" s="24"/>
    </row>
    <row r="150" spans="1:7" ht="12.75">
      <c r="A150" s="7"/>
      <c r="B150" s="7"/>
      <c r="C150" s="7"/>
      <c r="D150" s="7"/>
      <c r="E150" s="7"/>
      <c r="F150" s="7"/>
      <c r="G150" s="24"/>
    </row>
    <row r="151" spans="1:7" ht="12.75">
      <c r="A151" s="7"/>
      <c r="B151" s="7"/>
      <c r="C151" s="7"/>
      <c r="D151" s="7"/>
      <c r="E151" s="7"/>
      <c r="F151" s="7"/>
      <c r="G151" s="24"/>
    </row>
    <row r="152" spans="1:7" ht="12.75">
      <c r="A152" s="7"/>
      <c r="B152" s="7"/>
      <c r="C152" s="7"/>
      <c r="D152" s="7"/>
      <c r="E152" s="7"/>
      <c r="F152" s="7"/>
      <c r="G152" s="24"/>
    </row>
    <row r="153" spans="1:7" ht="12.75">
      <c r="A153" s="7"/>
      <c r="B153" s="7"/>
      <c r="C153" s="7"/>
      <c r="D153" s="7"/>
      <c r="E153" s="7"/>
      <c r="F153" s="7"/>
      <c r="G153" s="24"/>
    </row>
    <row r="154" spans="1:7" ht="12.75">
      <c r="A154" s="7"/>
      <c r="B154" s="7"/>
      <c r="C154" s="7"/>
      <c r="D154" s="7"/>
      <c r="E154" s="7"/>
      <c r="F154" s="7"/>
      <c r="G154" s="24"/>
    </row>
    <row r="155" spans="1:7" ht="12.75">
      <c r="A155" s="7"/>
      <c r="B155" s="7"/>
      <c r="C155" s="7"/>
      <c r="D155" s="7"/>
      <c r="E155" s="7"/>
      <c r="F155" s="7"/>
      <c r="G155" s="24"/>
    </row>
    <row r="156" spans="1:7" ht="12.75">
      <c r="A156" s="7"/>
      <c r="B156" s="7"/>
      <c r="C156" s="7"/>
      <c r="D156" s="7"/>
      <c r="E156" s="7"/>
      <c r="F156" s="7"/>
      <c r="G156" s="24"/>
    </row>
    <row r="157" spans="1:7" ht="12.75">
      <c r="A157" s="7"/>
      <c r="B157" s="7"/>
      <c r="C157" s="7"/>
      <c r="D157" s="7"/>
      <c r="E157" s="7"/>
      <c r="F157" s="7"/>
      <c r="G157" s="24"/>
    </row>
    <row r="158" spans="1:7" ht="12.75">
      <c r="A158" s="7"/>
      <c r="B158" s="7"/>
      <c r="C158" s="7"/>
      <c r="D158" s="7"/>
      <c r="E158" s="7"/>
      <c r="F158" s="7"/>
      <c r="G158" s="24"/>
    </row>
    <row r="159" spans="1:7" ht="12.75">
      <c r="A159" s="7"/>
      <c r="B159" s="7"/>
      <c r="C159" s="7"/>
      <c r="D159" s="7"/>
      <c r="E159" s="7"/>
      <c r="F159" s="7"/>
      <c r="G159" s="24"/>
    </row>
    <row r="160" spans="1:7" ht="12.75">
      <c r="A160" s="7"/>
      <c r="B160" s="7"/>
      <c r="C160" s="7"/>
      <c r="D160" s="7"/>
      <c r="E160" s="7"/>
      <c r="F160" s="7"/>
      <c r="G160" s="24"/>
    </row>
    <row r="161" spans="1:7" ht="12.75">
      <c r="A161" s="7"/>
      <c r="B161" s="7"/>
      <c r="C161" s="7"/>
      <c r="D161" s="7"/>
      <c r="E161" s="7"/>
      <c r="F161" s="7"/>
      <c r="G161" s="24"/>
    </row>
    <row r="162" spans="1:7" ht="12.75">
      <c r="A162" s="7"/>
      <c r="B162" s="7"/>
      <c r="C162" s="7"/>
      <c r="D162" s="7"/>
      <c r="E162" s="7"/>
      <c r="F162" s="7"/>
      <c r="G162" s="24"/>
    </row>
    <row r="163" spans="1:7" ht="12.75">
      <c r="A163" s="7"/>
      <c r="B163" s="7"/>
      <c r="C163" s="7"/>
      <c r="D163" s="7"/>
      <c r="E163" s="7"/>
      <c r="F163" s="7"/>
      <c r="G163" s="24"/>
    </row>
    <row r="164" spans="1:7" ht="12.75">
      <c r="A164" s="7"/>
      <c r="B164" s="7"/>
      <c r="C164" s="7"/>
      <c r="D164" s="7"/>
      <c r="E164" s="7"/>
      <c r="F164" s="7"/>
      <c r="G164" s="24"/>
    </row>
    <row r="165" spans="1:7" ht="12.75">
      <c r="A165" s="7"/>
      <c r="B165" s="7"/>
      <c r="C165" s="7"/>
      <c r="D165" s="7"/>
      <c r="E165" s="7"/>
      <c r="F165" s="7"/>
      <c r="G165" s="24"/>
    </row>
    <row r="166" spans="1:7" ht="12.75">
      <c r="A166" s="7"/>
      <c r="B166" s="7"/>
      <c r="C166" s="7"/>
      <c r="D166" s="7"/>
      <c r="E166" s="7"/>
      <c r="F166" s="7"/>
      <c r="G166" s="24"/>
    </row>
    <row r="167" spans="1:7" ht="12.75">
      <c r="A167" s="7"/>
      <c r="B167" s="7"/>
      <c r="C167" s="7"/>
      <c r="D167" s="7"/>
      <c r="E167" s="7"/>
      <c r="F167" s="7"/>
      <c r="G167" s="24"/>
    </row>
    <row r="168" spans="1:7" ht="12.75">
      <c r="A168" s="7"/>
      <c r="B168" s="7"/>
      <c r="C168" s="7"/>
      <c r="D168" s="7"/>
      <c r="E168" s="7"/>
      <c r="F168" s="7"/>
      <c r="G168" s="24"/>
    </row>
    <row r="169" spans="1:7" ht="12.75">
      <c r="A169" s="7"/>
      <c r="B169" s="7"/>
      <c r="C169" s="7"/>
      <c r="D169" s="7"/>
      <c r="E169" s="7"/>
      <c r="F169" s="7"/>
      <c r="G169" s="24"/>
    </row>
    <row r="170" spans="1:7" ht="12.75">
      <c r="A170" s="7"/>
      <c r="B170" s="7"/>
      <c r="C170" s="7"/>
      <c r="D170" s="7"/>
      <c r="E170" s="7"/>
      <c r="F170" s="7"/>
      <c r="G170" s="24"/>
    </row>
  </sheetData>
  <sheetProtection password="EF65" sheet="1" objects="1" scenarios="1"/>
  <mergeCells count="19">
    <mergeCell ref="F5:G6"/>
    <mergeCell ref="E2:E5"/>
    <mergeCell ref="A28:G28"/>
    <mergeCell ref="F7:G7"/>
    <mergeCell ref="F8:G8"/>
    <mergeCell ref="A26:G26"/>
    <mergeCell ref="F9:G9"/>
    <mergeCell ref="B25:C25"/>
    <mergeCell ref="A27:G27"/>
    <mergeCell ref="A1:G1"/>
    <mergeCell ref="A6:E10"/>
    <mergeCell ref="F10:G10"/>
    <mergeCell ref="C2:D3"/>
    <mergeCell ref="A2:B3"/>
    <mergeCell ref="F2:G2"/>
    <mergeCell ref="A4:B4"/>
    <mergeCell ref="C4:D4"/>
    <mergeCell ref="F3:G4"/>
    <mergeCell ref="C5:D5"/>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zoomScalePageLayoutView="0" workbookViewId="0" topLeftCell="A1">
      <selection activeCell="B4" sqref="B4"/>
    </sheetView>
  </sheetViews>
  <sheetFormatPr defaultColWidth="9.140625" defaultRowHeight="12.75"/>
  <cols>
    <col min="1" max="1" width="28.140625" style="21" customWidth="1"/>
    <col min="2" max="2" width="65.7109375" style="21" customWidth="1"/>
    <col min="3" max="3" width="3.00390625" style="21" customWidth="1"/>
    <col min="4" max="4" width="65.7109375" style="21" customWidth="1"/>
    <col min="5" max="5" width="28.28125" style="21" customWidth="1"/>
    <col min="6" max="37" width="9.140625" style="22" customWidth="1"/>
  </cols>
  <sheetData>
    <row r="1" spans="1:37" s="199" customFormat="1" ht="18">
      <c r="A1" s="448" t="s">
        <v>518</v>
      </c>
      <c r="B1" s="466"/>
      <c r="C1" s="466"/>
      <c r="D1" s="466"/>
      <c r="E1" s="466"/>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row>
    <row r="2" spans="1:37" s="199" customFormat="1" ht="18">
      <c r="A2" s="208"/>
      <c r="B2" s="209" t="s">
        <v>519</v>
      </c>
      <c r="C2" s="210"/>
      <c r="D2" s="211" t="s">
        <v>2</v>
      </c>
      <c r="E2" s="204"/>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row>
    <row r="3" spans="1:37" s="199" customFormat="1" ht="15.75" customHeight="1">
      <c r="A3" s="212"/>
      <c r="B3" s="213" t="s">
        <v>520</v>
      </c>
      <c r="C3" s="206"/>
      <c r="D3" s="213" t="s">
        <v>521</v>
      </c>
      <c r="E3" s="205"/>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row>
    <row r="4" spans="1:37" s="199" customFormat="1" ht="15.75" customHeight="1">
      <c r="A4" s="214" t="s">
        <v>522</v>
      </c>
      <c r="B4" s="215"/>
      <c r="C4" s="216"/>
      <c r="D4" s="449"/>
      <c r="E4" s="206" t="s">
        <v>523</v>
      </c>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row>
    <row r="5" spans="1:37" s="199" customFormat="1" ht="15.75" customHeight="1">
      <c r="A5" s="214" t="s">
        <v>524</v>
      </c>
      <c r="B5" s="217"/>
      <c r="C5" s="218"/>
      <c r="D5" s="446"/>
      <c r="E5" s="206"/>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row>
    <row r="6" spans="1:37" s="199" customFormat="1" ht="15.75" customHeight="1">
      <c r="A6" s="214" t="s">
        <v>525</v>
      </c>
      <c r="B6" s="217"/>
      <c r="C6" s="218"/>
      <c r="D6" s="446"/>
      <c r="E6" s="206"/>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row>
    <row r="7" spans="1:37" s="199" customFormat="1" ht="15.75" customHeight="1">
      <c r="A7" s="214" t="s">
        <v>526</v>
      </c>
      <c r="B7" s="217"/>
      <c r="C7" s="218"/>
      <c r="D7" s="219"/>
      <c r="E7" s="206" t="s">
        <v>527</v>
      </c>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row>
    <row r="8" spans="1:37" s="199" customFormat="1" ht="15.75" customHeight="1">
      <c r="A8" s="214" t="s">
        <v>528</v>
      </c>
      <c r="B8" s="220"/>
      <c r="C8" s="218"/>
      <c r="D8" s="219"/>
      <c r="E8" s="206"/>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row>
    <row r="9" spans="1:37" s="199" customFormat="1" ht="15.75" customHeight="1">
      <c r="A9" s="214" t="s">
        <v>529</v>
      </c>
      <c r="B9" s="221"/>
      <c r="C9" s="218"/>
      <c r="D9" s="219"/>
      <c r="E9" s="206"/>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row>
    <row r="10" spans="1:37" s="199" customFormat="1" ht="15.75" customHeight="1">
      <c r="A10" s="214" t="s">
        <v>322</v>
      </c>
      <c r="B10" s="221"/>
      <c r="C10" s="218"/>
      <c r="D10" s="222"/>
      <c r="E10" s="206" t="s">
        <v>322</v>
      </c>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row>
    <row r="11" spans="1:37" s="199" customFormat="1" ht="15.75" customHeight="1">
      <c r="A11" s="214" t="s">
        <v>530</v>
      </c>
      <c r="B11" s="221"/>
      <c r="C11" s="218"/>
      <c r="D11" s="219"/>
      <c r="E11" s="206"/>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row>
    <row r="12" spans="1:37" s="199" customFormat="1" ht="15.75" customHeight="1">
      <c r="A12" s="214"/>
      <c r="B12" s="447" t="s">
        <v>531</v>
      </c>
      <c r="C12" s="445"/>
      <c r="D12" s="441"/>
      <c r="E12" s="206"/>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row>
    <row r="13" spans="1:37" s="199" customFormat="1" ht="15.75" customHeight="1">
      <c r="A13" s="214" t="s">
        <v>532</v>
      </c>
      <c r="B13" s="223"/>
      <c r="C13" s="224"/>
      <c r="D13" s="225"/>
      <c r="E13" s="226" t="s">
        <v>533</v>
      </c>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row>
    <row r="14" spans="1:37" s="199" customFormat="1" ht="15.75" customHeight="1">
      <c r="A14" s="214"/>
      <c r="B14" s="223"/>
      <c r="C14" s="218"/>
      <c r="D14" s="225"/>
      <c r="E14" s="206" t="s">
        <v>522</v>
      </c>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row>
    <row r="15" spans="1:37" s="199" customFormat="1" ht="15.75" customHeight="1">
      <c r="A15" s="227" t="s">
        <v>534</v>
      </c>
      <c r="B15" s="223"/>
      <c r="C15" s="218"/>
      <c r="D15" s="225"/>
      <c r="E15" s="206" t="s">
        <v>524</v>
      </c>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row>
    <row r="16" spans="1:37" s="199" customFormat="1" ht="15.75" customHeight="1">
      <c r="A16" s="214" t="s">
        <v>535</v>
      </c>
      <c r="B16" s="223"/>
      <c r="C16" s="218"/>
      <c r="D16" s="225"/>
      <c r="E16" s="206" t="s">
        <v>526</v>
      </c>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row>
    <row r="17" spans="1:37" s="199" customFormat="1" ht="15.75" customHeight="1">
      <c r="A17" s="214" t="s">
        <v>536</v>
      </c>
      <c r="B17" s="228"/>
      <c r="C17" s="218"/>
      <c r="D17" s="225"/>
      <c r="E17" s="206" t="s">
        <v>537</v>
      </c>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row>
    <row r="18" spans="1:37" s="199" customFormat="1" ht="15.75" customHeight="1">
      <c r="A18" s="214" t="s">
        <v>538</v>
      </c>
      <c r="B18" s="223"/>
      <c r="C18" s="218"/>
      <c r="D18" s="225"/>
      <c r="E18" s="206"/>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row>
    <row r="19" spans="1:37" s="199" customFormat="1" ht="15.75" customHeight="1">
      <c r="A19" s="214" t="s">
        <v>539</v>
      </c>
      <c r="B19" s="228"/>
      <c r="C19" s="224"/>
      <c r="D19" s="225"/>
      <c r="E19" s="226" t="s">
        <v>540</v>
      </c>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row>
    <row r="20" spans="1:37" s="199" customFormat="1" ht="15.75" customHeight="1">
      <c r="A20" s="214" t="s">
        <v>541</v>
      </c>
      <c r="B20" s="223"/>
      <c r="C20" s="218"/>
      <c r="D20" s="225"/>
      <c r="E20" s="206" t="s">
        <v>522</v>
      </c>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row>
    <row r="21" spans="1:37" s="199" customFormat="1" ht="15.75" customHeight="1">
      <c r="A21" s="214" t="s">
        <v>542</v>
      </c>
      <c r="B21" s="223"/>
      <c r="C21" s="218"/>
      <c r="D21" s="225"/>
      <c r="E21" s="206" t="s">
        <v>524</v>
      </c>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row>
    <row r="22" spans="1:37" s="199" customFormat="1" ht="15.75" customHeight="1">
      <c r="A22" s="214"/>
      <c r="B22" s="223"/>
      <c r="C22" s="218"/>
      <c r="D22" s="225"/>
      <c r="E22" s="206" t="s">
        <v>526</v>
      </c>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row>
    <row r="23" spans="1:37" s="199" customFormat="1" ht="15.75" customHeight="1">
      <c r="A23" s="227" t="s">
        <v>543</v>
      </c>
      <c r="B23" s="223"/>
      <c r="C23" s="218"/>
      <c r="D23" s="229"/>
      <c r="E23" s="206" t="s">
        <v>544</v>
      </c>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row>
    <row r="24" spans="1:37" s="199" customFormat="1" ht="15.75" customHeight="1">
      <c r="A24" s="214"/>
      <c r="B24" s="223"/>
      <c r="C24" s="218"/>
      <c r="D24" s="229"/>
      <c r="E24" s="206" t="s">
        <v>545</v>
      </c>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row>
    <row r="25" spans="1:37" s="199" customFormat="1" ht="15.75" customHeight="1">
      <c r="A25" s="214" t="s">
        <v>544</v>
      </c>
      <c r="B25" s="230"/>
      <c r="C25" s="218"/>
      <c r="D25" s="231"/>
      <c r="E25" s="206" t="s">
        <v>536</v>
      </c>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row>
    <row r="26" spans="1:37" s="199" customFormat="1" ht="15.75" customHeight="1">
      <c r="A26" s="214" t="s">
        <v>546</v>
      </c>
      <c r="B26" s="230"/>
      <c r="C26" s="218"/>
      <c r="D26" s="225"/>
      <c r="E26" s="206" t="s">
        <v>538</v>
      </c>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row>
    <row r="27" spans="1:37" s="199" customFormat="1" ht="15.75" customHeight="1">
      <c r="A27" s="214" t="s">
        <v>547</v>
      </c>
      <c r="B27" s="232"/>
      <c r="C27" s="218"/>
      <c r="D27" s="233"/>
      <c r="E27" s="206" t="s">
        <v>539</v>
      </c>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row>
    <row r="28" spans="1:37" s="199" customFormat="1" ht="15.75" customHeight="1">
      <c r="A28" s="214"/>
      <c r="B28" s="223"/>
      <c r="C28" s="218"/>
      <c r="D28" s="225"/>
      <c r="E28" s="206"/>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row>
    <row r="29" spans="1:37" s="199" customFormat="1" ht="15.75" customHeight="1">
      <c r="A29" s="214" t="s">
        <v>548</v>
      </c>
      <c r="B29" s="442"/>
      <c r="C29" s="224"/>
      <c r="D29" s="225"/>
      <c r="E29" s="226" t="s">
        <v>549</v>
      </c>
      <c r="F29" s="198"/>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row>
    <row r="30" spans="1:37" s="199" customFormat="1" ht="15.75" customHeight="1">
      <c r="A30" s="214"/>
      <c r="B30" s="442"/>
      <c r="C30" s="218"/>
      <c r="D30" s="225"/>
      <c r="E30" s="206" t="s">
        <v>522</v>
      </c>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row>
    <row r="31" spans="1:37" s="199" customFormat="1" ht="15.75" customHeight="1">
      <c r="A31" s="227" t="s">
        <v>550</v>
      </c>
      <c r="B31" s="223"/>
      <c r="C31" s="218"/>
      <c r="D31" s="225"/>
      <c r="E31" s="206" t="s">
        <v>524</v>
      </c>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row>
    <row r="32" spans="1:37" s="199" customFormat="1" ht="15.75" customHeight="1">
      <c r="A32" s="214" t="s">
        <v>551</v>
      </c>
      <c r="B32" s="228"/>
      <c r="C32" s="218"/>
      <c r="D32" s="225"/>
      <c r="E32" s="206" t="s">
        <v>526</v>
      </c>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row>
    <row r="33" spans="1:37" s="199" customFormat="1" ht="15.75" customHeight="1">
      <c r="A33" s="214" t="s">
        <v>552</v>
      </c>
      <c r="B33" s="228"/>
      <c r="C33" s="218"/>
      <c r="D33" s="229"/>
      <c r="E33" s="206" t="s">
        <v>544</v>
      </c>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8"/>
    </row>
    <row r="34" spans="1:37" s="199" customFormat="1" ht="15.75" customHeight="1">
      <c r="A34" s="214" t="s">
        <v>553</v>
      </c>
      <c r="B34" s="223"/>
      <c r="C34" s="218"/>
      <c r="D34" s="229"/>
      <c r="E34" s="206" t="s">
        <v>554</v>
      </c>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row>
    <row r="35" spans="1:37" s="199" customFormat="1" ht="15.75" customHeight="1">
      <c r="A35" s="214"/>
      <c r="B35" s="223"/>
      <c r="C35" s="218"/>
      <c r="D35" s="234"/>
      <c r="E35" s="206" t="s">
        <v>547</v>
      </c>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8"/>
      <c r="AJ35" s="198"/>
      <c r="AK35" s="198"/>
    </row>
    <row r="36" spans="1:37" s="199" customFormat="1" ht="15.75" customHeight="1">
      <c r="A36" s="214"/>
      <c r="B36" s="235"/>
      <c r="C36" s="236"/>
      <c r="D36" s="237"/>
      <c r="E36" s="206"/>
      <c r="F36" s="198"/>
      <c r="G36" s="198"/>
      <c r="H36" s="198"/>
      <c r="I36" s="198"/>
      <c r="J36" s="198"/>
      <c r="K36" s="198"/>
      <c r="L36" s="198"/>
      <c r="M36" s="198"/>
      <c r="N36" s="198"/>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198"/>
    </row>
    <row r="37" spans="1:37" s="199" customFormat="1" ht="12.75">
      <c r="A37" s="465" t="s">
        <v>555</v>
      </c>
      <c r="B37" s="466"/>
      <c r="C37" s="466"/>
      <c r="D37" s="466"/>
      <c r="E37" s="466"/>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8"/>
    </row>
    <row r="38" spans="1:37" s="199" customFormat="1" ht="12.75">
      <c r="A38" s="238"/>
      <c r="B38" s="239" t="s">
        <v>556</v>
      </c>
      <c r="C38" s="206"/>
      <c r="D38" s="467" t="s">
        <v>557</v>
      </c>
      <c r="E38" s="46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row>
    <row r="39" spans="1:37" s="199" customFormat="1" ht="12.75">
      <c r="A39" s="240"/>
      <c r="B39" s="241" t="s">
        <v>558</v>
      </c>
      <c r="C39" s="206"/>
      <c r="D39" s="242" t="s">
        <v>559</v>
      </c>
      <c r="E39" s="206"/>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row>
    <row r="40" spans="1:37" s="199" customFormat="1" ht="12.75">
      <c r="A40" s="243"/>
      <c r="B40" s="244" t="s">
        <v>560</v>
      </c>
      <c r="C40" s="206"/>
      <c r="D40" s="206"/>
      <c r="E40" s="206"/>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row>
    <row r="41" spans="1:37" s="199" customFormat="1" ht="12.75">
      <c r="A41" s="469" t="s">
        <v>488</v>
      </c>
      <c r="B41" s="469"/>
      <c r="C41" s="469"/>
      <c r="D41" s="469"/>
      <c r="E41" s="245"/>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row>
    <row r="43" s="22" customFormat="1" ht="12.75">
      <c r="A43" s="246"/>
    </row>
    <row r="44" spans="1:5" s="22" customFormat="1" ht="12.75">
      <c r="A44" s="470"/>
      <c r="B44" s="471"/>
      <c r="C44" s="471"/>
      <c r="D44" s="471"/>
      <c r="E44" s="471"/>
    </row>
    <row r="45" s="22" customFormat="1" ht="12.75"/>
    <row r="46" s="22" customFormat="1" ht="12.75"/>
    <row r="47" s="22" customFormat="1" ht="12.75"/>
    <row r="48" s="22" customFormat="1" ht="12.75"/>
    <row r="49" s="22" customFormat="1" ht="12.75"/>
    <row r="50" s="22" customFormat="1" ht="12.75"/>
    <row r="51" s="22" customFormat="1" ht="12.75"/>
    <row r="52" s="22" customFormat="1" ht="12.75"/>
    <row r="53" s="22" customFormat="1" ht="12.75">
      <c r="A53" s="246"/>
    </row>
    <row r="54" s="22" customFormat="1" ht="12.75"/>
    <row r="55" s="22" customFormat="1" ht="12.75"/>
    <row r="56" s="22" customFormat="1" ht="12.75"/>
    <row r="57" s="22" customFormat="1" ht="12.75"/>
    <row r="58" s="22" customFormat="1" ht="12.75"/>
    <row r="59" s="22" customFormat="1" ht="12.75"/>
    <row r="60" s="22" customFormat="1" ht="12.75"/>
    <row r="61" s="22" customFormat="1" ht="12.75"/>
    <row r="62" s="22" customFormat="1" ht="12.75"/>
    <row r="63" s="22" customFormat="1" ht="12.75"/>
    <row r="64" s="22" customFormat="1" ht="12.75"/>
    <row r="65" s="22" customFormat="1" ht="12.75"/>
    <row r="66" s="22" customFormat="1" ht="12.75"/>
    <row r="67" s="22" customFormat="1" ht="12.75"/>
    <row r="68" s="22" customFormat="1" ht="12.75"/>
    <row r="69" s="22" customFormat="1" ht="12.75"/>
    <row r="70" s="22" customFormat="1" ht="12.75"/>
    <row r="71" s="22" customFormat="1" ht="12.75"/>
    <row r="72" s="22" customFormat="1" ht="12.75"/>
    <row r="73" s="22" customFormat="1" ht="12.75"/>
    <row r="74" s="22" customFormat="1" ht="12.75"/>
    <row r="75" s="22" customFormat="1" ht="12.75"/>
    <row r="76" s="22" customFormat="1" ht="12.75"/>
    <row r="77" s="22" customFormat="1" ht="12.75"/>
    <row r="78" s="22" customFormat="1" ht="12.75"/>
    <row r="79" s="22" customFormat="1" ht="12.75"/>
    <row r="80" s="22" customFormat="1" ht="12.75"/>
    <row r="81" s="22" customFormat="1" ht="12.75"/>
    <row r="82" s="22" customFormat="1" ht="12.75"/>
    <row r="83" s="22" customFormat="1" ht="12.75"/>
    <row r="84" s="22" customFormat="1" ht="12.75"/>
    <row r="85" s="22" customFormat="1" ht="12.75"/>
    <row r="86" s="22" customFormat="1" ht="12.75"/>
    <row r="87" s="22" customFormat="1" ht="12.75"/>
    <row r="88" s="22" customFormat="1" ht="12.75"/>
    <row r="89" s="22" customFormat="1" ht="12.75"/>
    <row r="90" s="22" customFormat="1" ht="12.75"/>
    <row r="91" s="22" customFormat="1" ht="12.75"/>
    <row r="92" s="22" customFormat="1" ht="12.75"/>
    <row r="93" s="22" customFormat="1" ht="12.75"/>
    <row r="94" s="22" customFormat="1" ht="12.75"/>
    <row r="95" s="22" customFormat="1" ht="12.75"/>
    <row r="96" s="22" customFormat="1" ht="12.75"/>
    <row r="97" s="22" customFormat="1" ht="12.75"/>
    <row r="98" s="22" customFormat="1" ht="12.75"/>
    <row r="99" s="22" customFormat="1" ht="12.75"/>
    <row r="100" s="22" customFormat="1" ht="12.75"/>
    <row r="101" s="22" customFormat="1" ht="12.75"/>
    <row r="102" s="22" customFormat="1" ht="12.75"/>
    <row r="103" s="22" customFormat="1" ht="12.75"/>
    <row r="104" s="22" customFormat="1" ht="12.75"/>
    <row r="105" s="22" customFormat="1" ht="12.75"/>
    <row r="106" s="22" customFormat="1" ht="12.75"/>
    <row r="107" s="22" customFormat="1" ht="12.75"/>
    <row r="108" s="22" customFormat="1" ht="12.75"/>
    <row r="109" s="22" customFormat="1" ht="12.75"/>
    <row r="110" s="22" customFormat="1" ht="12.75"/>
    <row r="111" s="22" customFormat="1" ht="12.75"/>
    <row r="112" s="22" customFormat="1" ht="12.75"/>
    <row r="113" s="22" customFormat="1" ht="12.75"/>
    <row r="114" s="22" customFormat="1" ht="12.75"/>
    <row r="115" s="22" customFormat="1" ht="12.75"/>
    <row r="116" s="22" customFormat="1" ht="12.75"/>
    <row r="117" s="22" customFormat="1" ht="12.75"/>
    <row r="118" s="22" customFormat="1" ht="12.75"/>
    <row r="119" s="22" customFormat="1" ht="12.75"/>
    <row r="120" s="22" customFormat="1" ht="12.75"/>
    <row r="121" s="22" customFormat="1" ht="12.75"/>
    <row r="122" s="22" customFormat="1" ht="12.75"/>
    <row r="123" s="22" customFormat="1" ht="12.75"/>
    <row r="124" s="22" customFormat="1" ht="12.75"/>
    <row r="125" s="22" customFormat="1" ht="12.75"/>
    <row r="126" s="22" customFormat="1" ht="12.75"/>
    <row r="127" s="22" customFormat="1" ht="12.75"/>
    <row r="128" s="22" customFormat="1" ht="12.75"/>
    <row r="129" s="22" customFormat="1" ht="12.75"/>
    <row r="130" s="22" customFormat="1" ht="12.75"/>
    <row r="131" s="22" customFormat="1" ht="12.75"/>
    <row r="132" s="22" customFormat="1" ht="12.75"/>
    <row r="133" s="22" customFormat="1" ht="12.75"/>
    <row r="134" s="22" customFormat="1" ht="12.75"/>
    <row r="135" s="22" customFormat="1" ht="12.75"/>
    <row r="136" s="22" customFormat="1" ht="12.75"/>
    <row r="137" s="22" customFormat="1" ht="12.75"/>
    <row r="138" s="22" customFormat="1" ht="12.75"/>
    <row r="139" s="22" customFormat="1" ht="12.75"/>
    <row r="140" s="22" customFormat="1" ht="12.75"/>
    <row r="141" s="22" customFormat="1" ht="12.75"/>
    <row r="142" s="22" customFormat="1" ht="12.75"/>
    <row r="143" s="22" customFormat="1" ht="12.75"/>
    <row r="144" s="22" customFormat="1" ht="12.75"/>
    <row r="145" s="22" customFormat="1" ht="12.75"/>
    <row r="146" s="22" customFormat="1" ht="12.75"/>
    <row r="147" s="22" customFormat="1" ht="12.75"/>
    <row r="148" s="22" customFormat="1" ht="12.75"/>
    <row r="149" s="22" customFormat="1" ht="12.75"/>
    <row r="150" s="22" customFormat="1" ht="12.75"/>
    <row r="151" s="22" customFormat="1" ht="12.75"/>
    <row r="152" s="22" customFormat="1" ht="12.75"/>
    <row r="153" s="22" customFormat="1" ht="12.75"/>
    <row r="154" s="22" customFormat="1" ht="12.75"/>
    <row r="155" s="22" customFormat="1" ht="12.75"/>
    <row r="156" s="22" customFormat="1" ht="12.75"/>
    <row r="157" s="22" customFormat="1" ht="12.75"/>
    <row r="158" s="22" customFormat="1" ht="12.75"/>
    <row r="159" s="22" customFormat="1" ht="12.75"/>
    <row r="160" s="22" customFormat="1" ht="12.75"/>
    <row r="161" s="22" customFormat="1" ht="12.75"/>
    <row r="162" s="22" customFormat="1" ht="12.75"/>
    <row r="163" s="22" customFormat="1" ht="12.75"/>
    <row r="164" s="22" customFormat="1" ht="12.75"/>
    <row r="165" s="22" customFormat="1" ht="12.75"/>
    <row r="166" s="22" customFormat="1" ht="12.75"/>
    <row r="167" s="22" customFormat="1" ht="12.75"/>
    <row r="168" s="22" customFormat="1" ht="12.75"/>
    <row r="169" s="22" customFormat="1" ht="12.75"/>
    <row r="170" s="22" customFormat="1" ht="12.75"/>
    <row r="171" s="22" customFormat="1" ht="12.75"/>
    <row r="172" s="22" customFormat="1" ht="12.75"/>
    <row r="173" s="22" customFormat="1" ht="12.75"/>
    <row r="174" s="22" customFormat="1" ht="12.75"/>
    <row r="175" s="22" customFormat="1" ht="12.75"/>
    <row r="176" s="22" customFormat="1" ht="12.75"/>
    <row r="177" s="22" customFormat="1" ht="12.75"/>
    <row r="178" s="22" customFormat="1" ht="12.75"/>
    <row r="179" s="22" customFormat="1" ht="12.75"/>
    <row r="180" s="22" customFormat="1" ht="12.75"/>
    <row r="181" s="22" customFormat="1" ht="12.75"/>
    <row r="182" s="22" customFormat="1" ht="12.75"/>
    <row r="183" s="22" customFormat="1" ht="12.75"/>
    <row r="184" s="22" customFormat="1" ht="12.75"/>
    <row r="185" s="22" customFormat="1" ht="12.75"/>
    <row r="186" s="22" customFormat="1" ht="12.75"/>
    <row r="187" s="22" customFormat="1" ht="12.75"/>
    <row r="188" s="22" customFormat="1" ht="12.75"/>
    <row r="189" s="22" customFormat="1" ht="12.75"/>
    <row r="190" s="22" customFormat="1" ht="12.75"/>
    <row r="191" s="22" customFormat="1" ht="12.75"/>
    <row r="192" s="22" customFormat="1" ht="12.75"/>
    <row r="193" s="22" customFormat="1" ht="12.75"/>
    <row r="194" s="22" customFormat="1" ht="12.75"/>
    <row r="195" s="22" customFormat="1" ht="12.75"/>
    <row r="196" s="22" customFormat="1" ht="12.75"/>
    <row r="197" s="22" customFormat="1" ht="12.75"/>
    <row r="198" s="22" customFormat="1" ht="12.75"/>
    <row r="199" s="22" customFormat="1" ht="12.75"/>
    <row r="200" s="22" customFormat="1" ht="12.75"/>
    <row r="201" s="22" customFormat="1" ht="12.75"/>
    <row r="202" s="22" customFormat="1" ht="12.75"/>
    <row r="203" s="22" customFormat="1" ht="12.75"/>
    <row r="204" s="22" customFormat="1" ht="12.75"/>
    <row r="205" s="22" customFormat="1" ht="12.75"/>
    <row r="206" s="22" customFormat="1" ht="12.75"/>
    <row r="207" s="22" customFormat="1" ht="12.75"/>
    <row r="208" s="22" customFormat="1" ht="12.75"/>
    <row r="209" s="22" customFormat="1" ht="12.75"/>
    <row r="210" s="22" customFormat="1" ht="12.75"/>
    <row r="211" s="22" customFormat="1" ht="12.75"/>
    <row r="212" s="22" customFormat="1" ht="12.75"/>
    <row r="213" s="22" customFormat="1" ht="12.75"/>
    <row r="214" s="22" customFormat="1" ht="12.75"/>
    <row r="215" s="22" customFormat="1" ht="12.75"/>
    <row r="216" s="22" customFormat="1" ht="12.75"/>
    <row r="217" s="22" customFormat="1" ht="12.75"/>
  </sheetData>
  <sheetProtection password="EF65" sheet="1" objects="1" scenarios="1"/>
  <mergeCells count="8">
    <mergeCell ref="A1:E1"/>
    <mergeCell ref="D4:D6"/>
    <mergeCell ref="B12:D12"/>
    <mergeCell ref="B29:B30"/>
    <mergeCell ref="A37:E37"/>
    <mergeCell ref="D38:E38"/>
    <mergeCell ref="A41:D41"/>
    <mergeCell ref="A44:E44"/>
  </mergeCells>
  <printOptions horizontalCentered="1" verticalCentered="1"/>
  <pageMargins left="0.1968503937007874" right="0.1968503937007874" top="0.3937007874015748" bottom="0.3937007874015748" header="0.5118110236220472" footer="0.5118110236220472"/>
  <pageSetup fitToHeight="1" fitToWidth="1" horizontalDpi="600" verticalDpi="600" orientation="landscape" paperSize="9" scale="76"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B64"/>
  <sheetViews>
    <sheetView zoomScalePageLayoutView="0" workbookViewId="0" topLeftCell="A1">
      <selection activeCell="A8" sqref="A8:C9"/>
    </sheetView>
  </sheetViews>
  <sheetFormatPr defaultColWidth="9.140625" defaultRowHeight="12.75"/>
  <cols>
    <col min="1" max="1" width="17.00390625" style="0" customWidth="1"/>
    <col min="2" max="7" width="14.7109375" style="0" customWidth="1"/>
    <col min="8" max="28" width="9.140625" style="6" customWidth="1"/>
  </cols>
  <sheetData>
    <row r="1" spans="1:7" ht="24" customHeight="1">
      <c r="A1" s="475" t="s">
        <v>487</v>
      </c>
      <c r="B1" s="476"/>
      <c r="C1" s="476"/>
      <c r="D1" s="476"/>
      <c r="E1" s="476"/>
      <c r="F1" s="476"/>
      <c r="G1" s="476"/>
    </row>
    <row r="2" spans="1:7" ht="24" customHeight="1">
      <c r="A2" s="476"/>
      <c r="B2" s="476"/>
      <c r="C2" s="476"/>
      <c r="D2" s="476"/>
      <c r="E2" s="476"/>
      <c r="F2" s="476"/>
      <c r="G2" s="476"/>
    </row>
    <row r="3" spans="1:7" ht="12.75">
      <c r="A3" s="477" t="s">
        <v>764</v>
      </c>
      <c r="B3" s="477"/>
      <c r="C3" s="477"/>
      <c r="D3" s="477"/>
      <c r="E3" s="477"/>
      <c r="F3" s="477"/>
      <c r="G3" s="477"/>
    </row>
    <row r="4" spans="1:7" ht="12.75">
      <c r="A4" s="477"/>
      <c r="B4" s="477"/>
      <c r="C4" s="477"/>
      <c r="D4" s="477"/>
      <c r="E4" s="477"/>
      <c r="F4" s="477"/>
      <c r="G4" s="477"/>
    </row>
    <row r="5" spans="1:7" ht="15.75" customHeight="1">
      <c r="A5" s="482" t="s">
        <v>574</v>
      </c>
      <c r="B5" s="482"/>
      <c r="C5" s="482"/>
      <c r="D5" s="482"/>
      <c r="E5" s="482"/>
      <c r="F5" s="482"/>
      <c r="G5" s="482"/>
    </row>
    <row r="6" spans="1:7" ht="60" customHeight="1">
      <c r="A6" s="483" t="s">
        <v>736</v>
      </c>
      <c r="B6" s="483"/>
      <c r="C6" s="483"/>
      <c r="D6" s="483"/>
      <c r="E6" s="483"/>
      <c r="F6" s="483"/>
      <c r="G6" s="483"/>
    </row>
    <row r="7" spans="1:7" ht="32.25" customHeight="1">
      <c r="A7" s="478" t="s">
        <v>456</v>
      </c>
      <c r="B7" s="479"/>
      <c r="C7" s="480"/>
      <c r="D7" s="414"/>
      <c r="E7" s="481" t="s">
        <v>455</v>
      </c>
      <c r="F7" s="480"/>
      <c r="G7" s="480"/>
    </row>
    <row r="8" spans="1:7" ht="18" customHeight="1">
      <c r="A8" s="410" t="str">
        <f>+CONCATENATE(ZAKL_DATA!D4,ZAKL_DATA!B5," ",ZAKL_DATA!B4,ZAKL_DATA!D7," ",ZAKL_DATA!B7)</f>
        <v>  </v>
      </c>
      <c r="B8" s="410"/>
      <c r="C8" s="407"/>
      <c r="D8" s="414"/>
      <c r="E8" s="403" t="str">
        <f>+CONCATENATE(ZAKL_DATA!B16," ",ZAKL_DATA!B17)</f>
        <v> </v>
      </c>
      <c r="F8" s="403"/>
      <c r="G8" s="404"/>
    </row>
    <row r="9" spans="1:7" ht="18" customHeight="1">
      <c r="A9" s="408"/>
      <c r="B9" s="408"/>
      <c r="C9" s="408"/>
      <c r="D9" s="414"/>
      <c r="E9" s="411">
        <f>+CONCATENATE(ZAKL_DATA!B18)</f>
      </c>
      <c r="F9" s="411"/>
      <c r="G9" s="409"/>
    </row>
    <row r="10" spans="1:7" ht="18" customHeight="1">
      <c r="A10" s="207" t="s">
        <v>322</v>
      </c>
      <c r="B10" s="401">
        <f>+CONCATENATE(ZAKL_DATA!B10,ZAKL_DATA!D10)</f>
      </c>
      <c r="C10" s="402"/>
      <c r="D10" s="414"/>
      <c r="E10" s="411">
        <f>+CONCATENATE(ZAKL_DATA!B19)</f>
      </c>
      <c r="F10" s="411"/>
      <c r="G10" s="409"/>
    </row>
    <row r="11" spans="1:7" ht="18" customHeight="1">
      <c r="A11" s="207" t="s">
        <v>519</v>
      </c>
      <c r="B11" s="472" t="str">
        <f>+CONCATENATE(ZAKL_DATA!D2)</f>
        <v>CZ</v>
      </c>
      <c r="C11" s="473"/>
      <c r="D11" s="414"/>
      <c r="E11" s="411">
        <f>+CONCATENATE(ZAKL_DATA!B20)</f>
      </c>
      <c r="F11" s="411"/>
      <c r="G11" s="409"/>
    </row>
    <row r="12" spans="1:7" ht="60" customHeight="1">
      <c r="A12" s="418"/>
      <c r="B12" s="418"/>
      <c r="C12" s="414"/>
      <c r="D12" s="414"/>
      <c r="E12" s="414"/>
      <c r="F12" s="414"/>
      <c r="G12" s="414"/>
    </row>
    <row r="13" spans="1:28" ht="18" customHeight="1">
      <c r="A13" s="436" t="s">
        <v>422</v>
      </c>
      <c r="B13" s="437"/>
      <c r="C13" s="437"/>
      <c r="D13" s="440">
        <f>+CONCATENATE(ZAKL_DATA!D7)</f>
      </c>
      <c r="E13" s="435"/>
      <c r="F13" s="435"/>
      <c r="G13" s="435"/>
      <c r="AB13"/>
    </row>
    <row r="14" spans="1:28" ht="54" customHeight="1">
      <c r="A14" s="436" t="s">
        <v>423</v>
      </c>
      <c r="B14" s="437"/>
      <c r="C14" s="437"/>
      <c r="D14" s="438">
        <f>+CONCATENATE(ZAKL_DATA!B29)</f>
      </c>
      <c r="E14" s="439"/>
      <c r="F14" s="439"/>
      <c r="G14" s="439"/>
      <c r="AB14"/>
    </row>
    <row r="15" spans="1:28" ht="18" customHeight="1">
      <c r="A15" s="418"/>
      <c r="B15" s="418"/>
      <c r="C15" s="414"/>
      <c r="D15" s="414"/>
      <c r="E15" s="414"/>
      <c r="F15" s="414"/>
      <c r="G15" s="414"/>
      <c r="AB15"/>
    </row>
    <row r="16" spans="1:28" ht="18" customHeight="1">
      <c r="A16" s="417" t="s">
        <v>510</v>
      </c>
      <c r="B16" s="474"/>
      <c r="C16" s="474"/>
      <c r="D16" s="474"/>
      <c r="E16" s="54">
        <v>40909</v>
      </c>
      <c r="F16" s="51" t="s">
        <v>512</v>
      </c>
      <c r="G16" s="54">
        <f>+E16+365</f>
        <v>41274</v>
      </c>
      <c r="AB16"/>
    </row>
    <row r="17" spans="1:28" ht="18" customHeight="1">
      <c r="A17" s="417" t="s">
        <v>511</v>
      </c>
      <c r="B17" s="474"/>
      <c r="C17" s="474"/>
      <c r="D17" s="474"/>
      <c r="E17" s="55">
        <f>+E16-365</f>
        <v>40544</v>
      </c>
      <c r="F17" s="51" t="s">
        <v>512</v>
      </c>
      <c r="G17" s="54">
        <f>+E17+364</f>
        <v>40908</v>
      </c>
      <c r="AB17"/>
    </row>
    <row r="18" spans="1:28" ht="18" customHeight="1">
      <c r="A18" s="418"/>
      <c r="B18" s="418"/>
      <c r="C18" s="414"/>
      <c r="D18" s="414"/>
      <c r="E18" s="414"/>
      <c r="F18" s="414"/>
      <c r="G18" s="414"/>
      <c r="AB18"/>
    </row>
    <row r="19" spans="1:7" ht="18" customHeight="1">
      <c r="A19" s="405" t="s">
        <v>507</v>
      </c>
      <c r="B19" s="405"/>
      <c r="C19" s="406"/>
      <c r="D19" s="414"/>
      <c r="E19" s="50" t="s">
        <v>508</v>
      </c>
      <c r="F19" s="50" t="s">
        <v>509</v>
      </c>
      <c r="G19" s="49"/>
    </row>
    <row r="20" spans="1:7" ht="18" customHeight="1">
      <c r="A20" s="417" t="s">
        <v>502</v>
      </c>
      <c r="B20" s="417"/>
      <c r="C20" s="414"/>
      <c r="D20" s="414"/>
      <c r="E20" s="51">
        <f>+'R1'!A45</f>
        <v>2</v>
      </c>
      <c r="F20" s="51">
        <v>4</v>
      </c>
      <c r="G20" s="45"/>
    </row>
    <row r="21" spans="1:7" ht="18" customHeight="1">
      <c r="A21" s="421" t="s">
        <v>503</v>
      </c>
      <c r="B21" s="414"/>
      <c r="C21" s="414"/>
      <c r="D21" s="414"/>
      <c r="E21" s="51">
        <f>+'V1'!A46</f>
        <v>6</v>
      </c>
      <c r="F21" s="51">
        <v>2</v>
      </c>
      <c r="G21" s="45"/>
    </row>
    <row r="22" spans="1:7" ht="18" customHeight="1">
      <c r="A22" s="421" t="s">
        <v>504</v>
      </c>
      <c r="B22" s="414"/>
      <c r="C22" s="414"/>
      <c r="D22" s="414"/>
      <c r="E22" s="51">
        <f>1+'V2'!A39</f>
        <v>8</v>
      </c>
      <c r="F22" s="378">
        <v>8</v>
      </c>
      <c r="G22" s="45"/>
    </row>
    <row r="23" spans="1:7" ht="18" customHeight="1">
      <c r="A23" s="417" t="s">
        <v>505</v>
      </c>
      <c r="B23" s="417"/>
      <c r="C23" s="414"/>
      <c r="D23" s="414"/>
      <c r="E23" s="51">
        <f>+E22+F22</f>
        <v>16</v>
      </c>
      <c r="F23" s="51">
        <v>1</v>
      </c>
      <c r="G23" s="45"/>
    </row>
    <row r="24" spans="1:7" ht="18" customHeight="1">
      <c r="A24" s="421" t="s">
        <v>506</v>
      </c>
      <c r="B24" s="414"/>
      <c r="C24" s="414"/>
      <c r="D24" s="414"/>
      <c r="E24" s="51">
        <f>+ZVK!A28</f>
        <v>17</v>
      </c>
      <c r="F24" s="51">
        <v>1</v>
      </c>
      <c r="G24" s="45"/>
    </row>
    <row r="25" spans="1:7" ht="79.5" customHeight="1" thickBot="1">
      <c r="A25" s="418"/>
      <c r="B25" s="418"/>
      <c r="C25" s="414"/>
      <c r="D25" s="414"/>
      <c r="E25" s="414"/>
      <c r="F25" s="414"/>
      <c r="G25" s="414"/>
    </row>
    <row r="26" spans="1:7" ht="26.25" customHeight="1">
      <c r="A26" s="247" t="s">
        <v>424</v>
      </c>
      <c r="B26" s="433" t="s">
        <v>426</v>
      </c>
      <c r="C26" s="434"/>
      <c r="D26" s="423"/>
      <c r="E26" s="433" t="s">
        <v>425</v>
      </c>
      <c r="F26" s="434"/>
      <c r="G26" s="429"/>
    </row>
    <row r="27" spans="1:7" ht="18" customHeight="1">
      <c r="A27" s="248"/>
      <c r="B27" s="430"/>
      <c r="C27" s="424"/>
      <c r="D27" s="425"/>
      <c r="E27" s="430"/>
      <c r="F27" s="431"/>
      <c r="G27" s="432"/>
    </row>
    <row r="28" spans="1:7" ht="18" customHeight="1">
      <c r="A28" s="46">
        <f ca="1">TODAY()</f>
        <v>41285</v>
      </c>
      <c r="B28" s="430"/>
      <c r="C28" s="424"/>
      <c r="D28" s="425"/>
      <c r="E28" s="430"/>
      <c r="F28" s="431"/>
      <c r="G28" s="432"/>
    </row>
    <row r="29" spans="1:7" ht="18" customHeight="1">
      <c r="A29" s="47"/>
      <c r="B29" s="430"/>
      <c r="C29" s="424"/>
      <c r="D29" s="425"/>
      <c r="E29" s="430"/>
      <c r="F29" s="431"/>
      <c r="G29" s="432"/>
    </row>
    <row r="30" spans="1:7" ht="18" customHeight="1">
      <c r="A30" s="48">
        <f ca="1">NOW()</f>
        <v>41285.38011875</v>
      </c>
      <c r="B30" s="430"/>
      <c r="C30" s="424"/>
      <c r="D30" s="425"/>
      <c r="E30" s="430"/>
      <c r="F30" s="431"/>
      <c r="G30" s="432"/>
    </row>
    <row r="31" spans="1:7" ht="18" customHeight="1">
      <c r="A31" s="412"/>
      <c r="B31" s="430"/>
      <c r="C31" s="424"/>
      <c r="D31" s="425"/>
      <c r="E31" s="430"/>
      <c r="F31" s="431"/>
      <c r="G31" s="432"/>
    </row>
    <row r="32" spans="1:7" ht="18" customHeight="1" thickBot="1">
      <c r="A32" s="413"/>
      <c r="B32" s="426"/>
      <c r="C32" s="427"/>
      <c r="D32" s="422"/>
      <c r="E32" s="426"/>
      <c r="F32" s="427"/>
      <c r="G32" s="428"/>
    </row>
    <row r="33" spans="1:7" ht="18" customHeight="1">
      <c r="A33" s="418"/>
      <c r="B33" s="418"/>
      <c r="C33" s="414"/>
      <c r="D33" s="414"/>
      <c r="E33" s="414"/>
      <c r="F33" s="414"/>
      <c r="G33" s="414"/>
    </row>
    <row r="34" spans="1:7" ht="18" customHeight="1">
      <c r="A34" s="419" t="s">
        <v>488</v>
      </c>
      <c r="B34" s="420"/>
      <c r="C34" s="420"/>
      <c r="D34" s="420"/>
      <c r="E34" s="420"/>
      <c r="F34" s="420"/>
      <c r="G34" s="420"/>
    </row>
    <row r="35" spans="1:7" ht="12.75">
      <c r="A35" s="415">
        <f>+CONCATENATE(ZAKL_DATA!A44)</f>
      </c>
      <c r="B35" s="416"/>
      <c r="C35" s="416"/>
      <c r="D35" s="416"/>
      <c r="E35" s="416"/>
      <c r="F35" s="416"/>
      <c r="G35" s="416"/>
    </row>
    <row r="36" spans="1:7" ht="12.75">
      <c r="A36" s="443">
        <v>1</v>
      </c>
      <c r="B36" s="444"/>
      <c r="C36" s="444"/>
      <c r="D36" s="444"/>
      <c r="E36" s="444"/>
      <c r="F36" s="444"/>
      <c r="G36" s="444"/>
    </row>
    <row r="37" spans="1:7" ht="12.75">
      <c r="A37" s="6"/>
      <c r="B37" s="6"/>
      <c r="C37" s="6"/>
      <c r="D37" s="6"/>
      <c r="E37" s="6"/>
      <c r="F37" s="6"/>
      <c r="G37" s="6"/>
    </row>
    <row r="38" spans="1:7" ht="12.75">
      <c r="A38" s="6"/>
      <c r="B38" s="6"/>
      <c r="C38" s="6"/>
      <c r="D38" s="6"/>
      <c r="E38" s="6"/>
      <c r="F38" s="6"/>
      <c r="G38" s="6"/>
    </row>
    <row r="39" spans="1:7" ht="12.75">
      <c r="A39" s="6"/>
      <c r="B39" s="6"/>
      <c r="C39" s="6"/>
      <c r="D39" s="6"/>
      <c r="E39" s="6"/>
      <c r="F39" s="6"/>
      <c r="G39" s="6"/>
    </row>
    <row r="40" spans="1:7" ht="12.75">
      <c r="A40" s="6"/>
      <c r="B40" s="6"/>
      <c r="C40" s="6"/>
      <c r="D40" s="6"/>
      <c r="E40" s="6"/>
      <c r="F40" s="6"/>
      <c r="G40" s="6"/>
    </row>
    <row r="41" spans="1:7" ht="12.75">
      <c r="A41" s="6"/>
      <c r="B41" s="6"/>
      <c r="C41" s="6"/>
      <c r="D41" s="6"/>
      <c r="E41" s="6"/>
      <c r="F41" s="6"/>
      <c r="G41" s="6"/>
    </row>
    <row r="42" spans="1:7" ht="12.75">
      <c r="A42" s="6"/>
      <c r="B42" s="6"/>
      <c r="C42" s="6"/>
      <c r="D42" s="6"/>
      <c r="E42" s="6"/>
      <c r="F42" s="6"/>
      <c r="G42" s="6"/>
    </row>
    <row r="43" spans="1:7" ht="12.75">
      <c r="A43" s="6"/>
      <c r="B43" s="6"/>
      <c r="C43" s="6"/>
      <c r="D43" s="6"/>
      <c r="E43" s="6"/>
      <c r="F43" s="6"/>
      <c r="G43" s="6"/>
    </row>
    <row r="44" spans="1:7" ht="12.75">
      <c r="A44" s="6"/>
      <c r="B44" s="6"/>
      <c r="C44" s="6"/>
      <c r="D44" s="6"/>
      <c r="E44" s="6"/>
      <c r="F44" s="6"/>
      <c r="G44" s="6"/>
    </row>
    <row r="45" spans="1:7" ht="12.75">
      <c r="A45" s="6"/>
      <c r="B45" s="6"/>
      <c r="C45" s="6"/>
      <c r="D45" s="6"/>
      <c r="E45" s="6"/>
      <c r="F45" s="6"/>
      <c r="G45" s="6"/>
    </row>
    <row r="46" spans="1:7" ht="12.75">
      <c r="A46" s="6"/>
      <c r="B46" s="6"/>
      <c r="C46" s="6"/>
      <c r="D46" s="6"/>
      <c r="E46" s="6"/>
      <c r="F46" s="6"/>
      <c r="G46" s="6"/>
    </row>
    <row r="47" spans="1:7" ht="12.75">
      <c r="A47" s="6"/>
      <c r="B47" s="6"/>
      <c r="C47" s="6"/>
      <c r="D47" s="6"/>
      <c r="E47" s="6"/>
      <c r="F47" s="6"/>
      <c r="G47" s="6"/>
    </row>
    <row r="48" spans="1:7" ht="12.75">
      <c r="A48" s="6"/>
      <c r="B48" s="6"/>
      <c r="C48" s="6"/>
      <c r="D48" s="6"/>
      <c r="E48" s="6"/>
      <c r="F48" s="6"/>
      <c r="G48" s="6"/>
    </row>
    <row r="49" spans="1:7" ht="12.75">
      <c r="A49" s="6"/>
      <c r="B49" s="6"/>
      <c r="C49" s="6"/>
      <c r="D49" s="6"/>
      <c r="E49" s="6"/>
      <c r="F49" s="6"/>
      <c r="G49" s="6"/>
    </row>
    <row r="50" spans="1:7" ht="12.75">
      <c r="A50" s="6"/>
      <c r="B50" s="6"/>
      <c r="C50" s="6"/>
      <c r="D50" s="6"/>
      <c r="E50" s="6"/>
      <c r="F50" s="6"/>
      <c r="G50" s="6"/>
    </row>
    <row r="51" spans="1:7" ht="12.75">
      <c r="A51" s="6"/>
      <c r="B51" s="6"/>
      <c r="C51" s="6"/>
      <c r="D51" s="6"/>
      <c r="E51" s="6"/>
      <c r="F51" s="6"/>
      <c r="G51" s="6"/>
    </row>
    <row r="52" spans="1:7" ht="12.75">
      <c r="A52" s="6"/>
      <c r="B52" s="6"/>
      <c r="C52" s="6"/>
      <c r="D52" s="6"/>
      <c r="E52" s="6"/>
      <c r="F52" s="6"/>
      <c r="G52" s="6"/>
    </row>
    <row r="53" spans="1:7" ht="12.75">
      <c r="A53" s="6"/>
      <c r="B53" s="6"/>
      <c r="C53" s="6"/>
      <c r="D53" s="6"/>
      <c r="E53" s="6"/>
      <c r="F53" s="6"/>
      <c r="G53" s="6"/>
    </row>
    <row r="54" spans="1:7" ht="12.75">
      <c r="A54" s="6"/>
      <c r="B54" s="6"/>
      <c r="C54" s="6"/>
      <c r="D54" s="6"/>
      <c r="E54" s="6"/>
      <c r="F54" s="6"/>
      <c r="G54" s="6"/>
    </row>
    <row r="55" spans="1:7" ht="12.75">
      <c r="A55" s="6"/>
      <c r="B55" s="6"/>
      <c r="C55" s="6"/>
      <c r="D55" s="6"/>
      <c r="E55" s="6"/>
      <c r="F55" s="6"/>
      <c r="G55" s="6"/>
    </row>
    <row r="56" spans="1:7" ht="12.75">
      <c r="A56" s="6"/>
      <c r="B56" s="6"/>
      <c r="C56" s="6"/>
      <c r="D56" s="6"/>
      <c r="E56" s="6"/>
      <c r="F56" s="6"/>
      <c r="G56" s="6"/>
    </row>
    <row r="57" spans="1:7" ht="12.75">
      <c r="A57" s="6"/>
      <c r="B57" s="6"/>
      <c r="C57" s="6"/>
      <c r="D57" s="6"/>
      <c r="E57" s="6"/>
      <c r="F57" s="6"/>
      <c r="G57" s="6"/>
    </row>
    <row r="58" spans="1:7" ht="12.75">
      <c r="A58" s="6"/>
      <c r="B58" s="6"/>
      <c r="C58" s="6"/>
      <c r="D58" s="6"/>
      <c r="E58" s="6"/>
      <c r="F58" s="6"/>
      <c r="G58" s="6"/>
    </row>
    <row r="59" spans="1:7" ht="12.75">
      <c r="A59" s="6"/>
      <c r="B59" s="6"/>
      <c r="C59" s="6"/>
      <c r="D59" s="6"/>
      <c r="E59" s="6"/>
      <c r="F59" s="6"/>
      <c r="G59" s="6"/>
    </row>
    <row r="60" spans="1:7" ht="12.75">
      <c r="A60" s="6"/>
      <c r="B60" s="6"/>
      <c r="C60" s="6"/>
      <c r="D60" s="6"/>
      <c r="E60" s="6"/>
      <c r="F60" s="6"/>
      <c r="G60" s="6"/>
    </row>
    <row r="61" spans="1:7" ht="12.75">
      <c r="A61" s="6"/>
      <c r="B61" s="6"/>
      <c r="C61" s="6"/>
      <c r="D61" s="6"/>
      <c r="E61" s="6"/>
      <c r="F61" s="6"/>
      <c r="G61" s="6"/>
    </row>
    <row r="62" spans="1:7" ht="12.75">
      <c r="A62" s="6"/>
      <c r="B62" s="6"/>
      <c r="C62" s="6"/>
      <c r="D62" s="6"/>
      <c r="E62" s="6"/>
      <c r="F62" s="6"/>
      <c r="G62" s="6"/>
    </row>
    <row r="63" spans="1:7" ht="12.75">
      <c r="A63" s="6"/>
      <c r="B63" s="6"/>
      <c r="C63" s="6"/>
      <c r="D63" s="6"/>
      <c r="E63" s="6"/>
      <c r="F63" s="6"/>
      <c r="G63" s="6"/>
    </row>
    <row r="64" spans="1:7" ht="12.75">
      <c r="A64" s="6"/>
      <c r="B64" s="6"/>
      <c r="C64" s="6"/>
      <c r="D64" s="6"/>
      <c r="E64" s="6"/>
      <c r="F64" s="6"/>
      <c r="G64" s="6"/>
    </row>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sheetData>
  <sheetProtection password="EF65" sheet="1" objects="1" scenarios="1"/>
  <mergeCells count="39">
    <mergeCell ref="A1:G2"/>
    <mergeCell ref="A3:G4"/>
    <mergeCell ref="A7:C7"/>
    <mergeCell ref="E7:G7"/>
    <mergeCell ref="A5:G5"/>
    <mergeCell ref="A6:G6"/>
    <mergeCell ref="A19:D19"/>
    <mergeCell ref="A20:D20"/>
    <mergeCell ref="A21:D21"/>
    <mergeCell ref="D7:D11"/>
    <mergeCell ref="B10:C10"/>
    <mergeCell ref="B11:C11"/>
    <mergeCell ref="A16:D16"/>
    <mergeCell ref="A17:D17"/>
    <mergeCell ref="A15:G15"/>
    <mergeCell ref="A12:G12"/>
    <mergeCell ref="E10:G10"/>
    <mergeCell ref="E11:G11"/>
    <mergeCell ref="A8:C9"/>
    <mergeCell ref="A18:G18"/>
    <mergeCell ref="E8:G8"/>
    <mergeCell ref="E9:G9"/>
    <mergeCell ref="A35:G35"/>
    <mergeCell ref="A23:D23"/>
    <mergeCell ref="A24:D24"/>
    <mergeCell ref="A25:G25"/>
    <mergeCell ref="A33:G33"/>
    <mergeCell ref="A34:G34"/>
    <mergeCell ref="A31:A32"/>
    <mergeCell ref="A36:G36"/>
    <mergeCell ref="D14:G14"/>
    <mergeCell ref="D13:G13"/>
    <mergeCell ref="A13:C13"/>
    <mergeCell ref="A14:C14"/>
    <mergeCell ref="E26:G26"/>
    <mergeCell ref="E27:G32"/>
    <mergeCell ref="B26:D26"/>
    <mergeCell ref="B27:D32"/>
    <mergeCell ref="A22:D22"/>
  </mergeCell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portrait" paperSize="9" scale="91" r:id="rId3"/>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CW442"/>
  <sheetViews>
    <sheetView showOutlineSymbols="0" zoomScalePageLayoutView="0" workbookViewId="0" topLeftCell="A1">
      <selection activeCell="E7" sqref="E7:I8"/>
    </sheetView>
  </sheetViews>
  <sheetFormatPr defaultColWidth="9.140625" defaultRowHeight="12.75"/>
  <cols>
    <col min="1" max="3" width="2.7109375" style="3" customWidth="1"/>
    <col min="4" max="4" width="23.140625" style="3" customWidth="1"/>
    <col min="5" max="5" width="5.7109375" style="3" customWidth="1"/>
    <col min="6" max="6" width="10.28125" style="5" customWidth="1"/>
    <col min="7" max="7" width="5.7109375" style="5" customWidth="1"/>
    <col min="8" max="8" width="5.7109375" style="3" customWidth="1"/>
    <col min="9" max="12" width="10.28125" style="3" customWidth="1"/>
    <col min="13" max="101" width="9.140625" style="6" customWidth="1"/>
    <col min="102" max="16384" width="9.140625" style="4" customWidth="1"/>
  </cols>
  <sheetData>
    <row r="1" spans="1:12" ht="26.25" customHeight="1">
      <c r="A1" s="526" t="s">
        <v>473</v>
      </c>
      <c r="B1" s="526"/>
      <c r="C1" s="526"/>
      <c r="D1" s="526"/>
      <c r="E1" s="548" t="s">
        <v>327</v>
      </c>
      <c r="F1" s="548"/>
      <c r="G1" s="548"/>
      <c r="H1" s="548"/>
      <c r="I1" s="548"/>
      <c r="J1" s="511"/>
      <c r="K1" s="544" t="s">
        <v>456</v>
      </c>
      <c r="L1" s="545"/>
    </row>
    <row r="2" spans="1:12" ht="21" customHeight="1">
      <c r="A2" s="527"/>
      <c r="B2" s="527"/>
      <c r="C2" s="527"/>
      <c r="D2" s="527"/>
      <c r="E2" s="547" t="s">
        <v>396</v>
      </c>
      <c r="F2" s="547"/>
      <c r="G2" s="547"/>
      <c r="H2" s="547"/>
      <c r="I2" s="547"/>
      <c r="J2" s="512"/>
      <c r="K2" s="523" t="str">
        <f>+ZAV!A8</f>
        <v>  </v>
      </c>
      <c r="L2" s="524"/>
    </row>
    <row r="3" spans="1:12" ht="21" customHeight="1">
      <c r="A3" s="528"/>
      <c r="B3" s="529"/>
      <c r="C3" s="529"/>
      <c r="D3" s="529"/>
      <c r="E3" s="546" t="str">
        <f>+ZAV!A3</f>
        <v>ke dni 31. prosince 2012</v>
      </c>
      <c r="F3" s="546"/>
      <c r="G3" s="546"/>
      <c r="H3" s="546"/>
      <c r="I3" s="546"/>
      <c r="J3" s="512"/>
      <c r="K3" s="525"/>
      <c r="L3" s="525"/>
    </row>
    <row r="4" spans="1:12" ht="15" customHeight="1" thickBot="1">
      <c r="A4" s="530"/>
      <c r="B4" s="530"/>
      <c r="C4" s="530"/>
      <c r="D4" s="530"/>
      <c r="E4" s="516" t="s">
        <v>85</v>
      </c>
      <c r="F4" s="516"/>
      <c r="G4" s="516"/>
      <c r="H4" s="516"/>
      <c r="I4" s="516"/>
      <c r="J4" s="512"/>
      <c r="K4" s="517" t="s">
        <v>455</v>
      </c>
      <c r="L4" s="518"/>
    </row>
    <row r="5" spans="1:12" ht="15" customHeight="1">
      <c r="A5" s="530"/>
      <c r="B5" s="530"/>
      <c r="C5" s="530"/>
      <c r="D5" s="530"/>
      <c r="E5" s="532" t="s">
        <v>457</v>
      </c>
      <c r="F5" s="533"/>
      <c r="G5" s="533"/>
      <c r="H5" s="533"/>
      <c r="I5" s="534"/>
      <c r="J5" s="512"/>
      <c r="K5" s="519"/>
      <c r="L5" s="519"/>
    </row>
    <row r="6" spans="1:12" ht="15" customHeight="1">
      <c r="A6" s="530"/>
      <c r="B6" s="530"/>
      <c r="C6" s="530"/>
      <c r="D6" s="530"/>
      <c r="E6" s="535"/>
      <c r="F6" s="536"/>
      <c r="G6" s="536"/>
      <c r="H6" s="536"/>
      <c r="I6" s="537"/>
      <c r="J6" s="512"/>
      <c r="K6" s="520" t="str">
        <f>+ZAV!E8</f>
        <v> </v>
      </c>
      <c r="L6" s="521"/>
    </row>
    <row r="7" spans="1:12" ht="15" customHeight="1">
      <c r="A7" s="530"/>
      <c r="B7" s="530"/>
      <c r="C7" s="530"/>
      <c r="D7" s="530"/>
      <c r="E7" s="538">
        <f>+CONCATENATE(ZAV!B10)</f>
      </c>
      <c r="F7" s="539"/>
      <c r="G7" s="539"/>
      <c r="H7" s="539"/>
      <c r="I7" s="540"/>
      <c r="J7" s="512"/>
      <c r="K7" s="520">
        <f>+ZAV!E9</f>
      </c>
      <c r="L7" s="521"/>
    </row>
    <row r="8" spans="1:12" ht="15" customHeight="1" thickBot="1">
      <c r="A8" s="530"/>
      <c r="B8" s="530"/>
      <c r="C8" s="530"/>
      <c r="D8" s="530"/>
      <c r="E8" s="541"/>
      <c r="F8" s="542"/>
      <c r="G8" s="542"/>
      <c r="H8" s="542"/>
      <c r="I8" s="543"/>
      <c r="J8" s="513"/>
      <c r="K8" s="520">
        <f>+ZAV!E10</f>
      </c>
      <c r="L8" s="521"/>
    </row>
    <row r="9" spans="1:12" ht="15.75" customHeight="1" thickBot="1">
      <c r="A9" s="531"/>
      <c r="B9" s="531"/>
      <c r="C9" s="531"/>
      <c r="D9" s="531"/>
      <c r="E9" s="522"/>
      <c r="F9" s="522"/>
      <c r="G9" s="522"/>
      <c r="H9" s="522"/>
      <c r="I9" s="522"/>
      <c r="J9" s="513"/>
      <c r="K9" s="514"/>
      <c r="L9" s="515"/>
    </row>
    <row r="10" spans="1:12" ht="13.5" customHeight="1">
      <c r="A10" s="489" t="s">
        <v>325</v>
      </c>
      <c r="B10" s="490"/>
      <c r="C10" s="491"/>
      <c r="D10" s="572" t="s">
        <v>86</v>
      </c>
      <c r="E10" s="490"/>
      <c r="F10" s="490"/>
      <c r="G10" s="491"/>
      <c r="H10" s="9" t="s">
        <v>95</v>
      </c>
      <c r="I10" s="560" t="s">
        <v>326</v>
      </c>
      <c r="J10" s="561"/>
      <c r="K10" s="562"/>
      <c r="L10" s="10" t="s">
        <v>515</v>
      </c>
    </row>
    <row r="11" spans="1:12" ht="13.5" customHeight="1">
      <c r="A11" s="492" t="s">
        <v>81</v>
      </c>
      <c r="B11" s="493"/>
      <c r="C11" s="494"/>
      <c r="D11" s="565" t="s">
        <v>87</v>
      </c>
      <c r="E11" s="566"/>
      <c r="F11" s="566"/>
      <c r="G11" s="567"/>
      <c r="H11" s="573" t="s">
        <v>96</v>
      </c>
      <c r="I11" s="563"/>
      <c r="J11" s="508"/>
      <c r="K11" s="564"/>
      <c r="L11" s="12" t="s">
        <v>127</v>
      </c>
    </row>
    <row r="12" spans="1:12" ht="13.5" customHeight="1">
      <c r="A12" s="495"/>
      <c r="B12" s="493"/>
      <c r="C12" s="494"/>
      <c r="D12" s="568"/>
      <c r="E12" s="566"/>
      <c r="F12" s="566"/>
      <c r="G12" s="567"/>
      <c r="H12" s="574"/>
      <c r="I12" s="13" t="s">
        <v>124</v>
      </c>
      <c r="J12" s="101" t="s">
        <v>125</v>
      </c>
      <c r="K12" s="11" t="s">
        <v>126</v>
      </c>
      <c r="L12" s="14" t="s">
        <v>126</v>
      </c>
    </row>
    <row r="13" spans="1:12" ht="13.5" customHeight="1" thickBot="1">
      <c r="A13" s="496"/>
      <c r="B13" s="497"/>
      <c r="C13" s="498"/>
      <c r="D13" s="569"/>
      <c r="E13" s="570"/>
      <c r="F13" s="570"/>
      <c r="G13" s="571"/>
      <c r="H13" s="575"/>
      <c r="I13" s="15">
        <v>1</v>
      </c>
      <c r="J13" s="16">
        <v>2</v>
      </c>
      <c r="K13" s="17">
        <v>3</v>
      </c>
      <c r="L13" s="18">
        <v>4</v>
      </c>
    </row>
    <row r="14" spans="1:12" ht="16.5" customHeight="1">
      <c r="A14" s="486"/>
      <c r="B14" s="487"/>
      <c r="C14" s="488"/>
      <c r="D14" s="576" t="s">
        <v>481</v>
      </c>
      <c r="E14" s="577"/>
      <c r="F14" s="577"/>
      <c r="G14" s="578"/>
      <c r="H14" s="77" t="s">
        <v>97</v>
      </c>
      <c r="I14" s="78">
        <f>IF(I15+I16+'R2'!F6+'R2'!F38&lt;800,I15+I16+'R2'!F6+'R2'!F38,T("LIMIT"))</f>
        <v>0</v>
      </c>
      <c r="J14" s="78">
        <f>J15+J16+'R2'!G6+'R2'!G38</f>
        <v>0</v>
      </c>
      <c r="K14" s="78">
        <f>IF(K15+K16+'R2'!H6+'R2'!H38&lt;800,K15+K16+'R2'!H6+'R2'!H38,T("LIMIT"))</f>
        <v>0</v>
      </c>
      <c r="L14" s="110">
        <f>IF(L15+L16+'R2'!I6+'R2'!I38&lt;800,L15+L16+'R2'!I6+'R2'!I38,T("LIMIT"))</f>
        <v>0</v>
      </c>
    </row>
    <row r="15" spans="1:12" ht="16.5" customHeight="1">
      <c r="A15" s="79" t="s">
        <v>79</v>
      </c>
      <c r="B15" s="509"/>
      <c r="C15" s="510"/>
      <c r="D15" s="504" t="s">
        <v>397</v>
      </c>
      <c r="E15" s="505"/>
      <c r="F15" s="505"/>
      <c r="G15" s="506"/>
      <c r="H15" s="82" t="s">
        <v>98</v>
      </c>
      <c r="I15" s="83">
        <v>0</v>
      </c>
      <c r="J15" s="83">
        <v>0</v>
      </c>
      <c r="K15" s="84">
        <f>I15+J15</f>
        <v>0</v>
      </c>
      <c r="L15" s="85">
        <v>0</v>
      </c>
    </row>
    <row r="16" spans="1:12" ht="16.5" customHeight="1">
      <c r="A16" s="79" t="s">
        <v>80</v>
      </c>
      <c r="B16" s="509"/>
      <c r="C16" s="510"/>
      <c r="D16" s="551" t="s">
        <v>440</v>
      </c>
      <c r="E16" s="552"/>
      <c r="F16" s="552"/>
      <c r="G16" s="553"/>
      <c r="H16" s="82" t="s">
        <v>99</v>
      </c>
      <c r="I16" s="86">
        <f>I17+I26+I36</f>
        <v>0</v>
      </c>
      <c r="J16" s="86">
        <f>J17+J26+J36</f>
        <v>0</v>
      </c>
      <c r="K16" s="86">
        <f>K17+K26+K36</f>
        <v>0</v>
      </c>
      <c r="L16" s="87">
        <f>L17+L26+L36</f>
        <v>0</v>
      </c>
    </row>
    <row r="17" spans="1:12" ht="16.5" customHeight="1">
      <c r="A17" s="88" t="s">
        <v>80</v>
      </c>
      <c r="B17" s="89" t="s">
        <v>82</v>
      </c>
      <c r="C17" s="89"/>
      <c r="D17" s="551" t="s">
        <v>441</v>
      </c>
      <c r="E17" s="552"/>
      <c r="F17" s="552"/>
      <c r="G17" s="553"/>
      <c r="H17" s="82" t="s">
        <v>100</v>
      </c>
      <c r="I17" s="86">
        <f>SUM(I18:I25)</f>
        <v>0</v>
      </c>
      <c r="J17" s="86">
        <f>SUM(J18:J25)</f>
        <v>0</v>
      </c>
      <c r="K17" s="86">
        <f>I17+J17</f>
        <v>0</v>
      </c>
      <c r="L17" s="87">
        <f>SUM(L18:L25)</f>
        <v>0</v>
      </c>
    </row>
    <row r="18" spans="1:12" ht="16.5" customHeight="1">
      <c r="A18" s="90" t="s">
        <v>80</v>
      </c>
      <c r="B18" s="33" t="s">
        <v>82</v>
      </c>
      <c r="C18" s="33">
        <v>1</v>
      </c>
      <c r="D18" s="504" t="s">
        <v>88</v>
      </c>
      <c r="E18" s="505"/>
      <c r="F18" s="505"/>
      <c r="G18" s="506"/>
      <c r="H18" s="82" t="s">
        <v>101</v>
      </c>
      <c r="I18" s="83">
        <v>0</v>
      </c>
      <c r="J18" s="83">
        <v>0</v>
      </c>
      <c r="K18" s="84">
        <f aca="true" t="shared" si="0" ref="K18:K40">I18+J18</f>
        <v>0</v>
      </c>
      <c r="L18" s="85">
        <v>0</v>
      </c>
    </row>
    <row r="19" spans="1:12" ht="16.5" customHeight="1">
      <c r="A19" s="499"/>
      <c r="B19" s="500"/>
      <c r="C19" s="33">
        <v>2</v>
      </c>
      <c r="D19" s="504" t="s">
        <v>341</v>
      </c>
      <c r="E19" s="505"/>
      <c r="F19" s="505"/>
      <c r="G19" s="506"/>
      <c r="H19" s="82" t="s">
        <v>102</v>
      </c>
      <c r="I19" s="83">
        <v>0</v>
      </c>
      <c r="J19" s="83">
        <v>0</v>
      </c>
      <c r="K19" s="84">
        <f t="shared" si="0"/>
        <v>0</v>
      </c>
      <c r="L19" s="85">
        <v>0</v>
      </c>
    </row>
    <row r="20" spans="1:12" ht="16.5" customHeight="1">
      <c r="A20" s="501"/>
      <c r="B20" s="500"/>
      <c r="C20" s="33">
        <v>3</v>
      </c>
      <c r="D20" s="504" t="s">
        <v>89</v>
      </c>
      <c r="E20" s="505"/>
      <c r="F20" s="505"/>
      <c r="G20" s="506"/>
      <c r="H20" s="82" t="s">
        <v>103</v>
      </c>
      <c r="I20" s="83">
        <v>0</v>
      </c>
      <c r="J20" s="83">
        <v>0</v>
      </c>
      <c r="K20" s="84">
        <f t="shared" si="0"/>
        <v>0</v>
      </c>
      <c r="L20" s="85">
        <v>0</v>
      </c>
    </row>
    <row r="21" spans="1:12" ht="16.5" customHeight="1">
      <c r="A21" s="501"/>
      <c r="B21" s="500"/>
      <c r="C21" s="33">
        <v>4</v>
      </c>
      <c r="D21" s="504" t="s">
        <v>90</v>
      </c>
      <c r="E21" s="505"/>
      <c r="F21" s="505"/>
      <c r="G21" s="506"/>
      <c r="H21" s="82" t="s">
        <v>104</v>
      </c>
      <c r="I21" s="83">
        <v>0</v>
      </c>
      <c r="J21" s="83">
        <v>0</v>
      </c>
      <c r="K21" s="84">
        <f>I21+J21</f>
        <v>0</v>
      </c>
      <c r="L21" s="85">
        <v>0</v>
      </c>
    </row>
    <row r="22" spans="1:12" ht="16.5" customHeight="1">
      <c r="A22" s="501"/>
      <c r="B22" s="500"/>
      <c r="C22" s="33">
        <v>5</v>
      </c>
      <c r="D22" s="504" t="s">
        <v>398</v>
      </c>
      <c r="E22" s="505"/>
      <c r="F22" s="505"/>
      <c r="G22" s="506"/>
      <c r="H22" s="82" t="s">
        <v>105</v>
      </c>
      <c r="I22" s="83">
        <v>0</v>
      </c>
      <c r="J22" s="83">
        <v>0</v>
      </c>
      <c r="K22" s="84">
        <f t="shared" si="0"/>
        <v>0</v>
      </c>
      <c r="L22" s="85">
        <v>0</v>
      </c>
    </row>
    <row r="23" spans="1:12" ht="16.5" customHeight="1">
      <c r="A23" s="501"/>
      <c r="B23" s="500"/>
      <c r="C23" s="33">
        <v>6</v>
      </c>
      <c r="D23" s="504" t="s">
        <v>338</v>
      </c>
      <c r="E23" s="505"/>
      <c r="F23" s="505"/>
      <c r="G23" s="506"/>
      <c r="H23" s="82" t="s">
        <v>106</v>
      </c>
      <c r="I23" s="83">
        <v>0</v>
      </c>
      <c r="J23" s="83">
        <v>0</v>
      </c>
      <c r="K23" s="84">
        <f t="shared" si="0"/>
        <v>0</v>
      </c>
      <c r="L23" s="85">
        <v>0</v>
      </c>
    </row>
    <row r="24" spans="1:12" ht="16.5" customHeight="1">
      <c r="A24" s="501"/>
      <c r="B24" s="500"/>
      <c r="C24" s="33">
        <v>7</v>
      </c>
      <c r="D24" s="504" t="s">
        <v>345</v>
      </c>
      <c r="E24" s="505"/>
      <c r="F24" s="505"/>
      <c r="G24" s="506"/>
      <c r="H24" s="82" t="s">
        <v>107</v>
      </c>
      <c r="I24" s="83">
        <v>0</v>
      </c>
      <c r="J24" s="83">
        <v>0</v>
      </c>
      <c r="K24" s="84">
        <f t="shared" si="0"/>
        <v>0</v>
      </c>
      <c r="L24" s="85">
        <v>0</v>
      </c>
    </row>
    <row r="25" spans="1:12" ht="16.5" customHeight="1">
      <c r="A25" s="507"/>
      <c r="B25" s="508"/>
      <c r="C25" s="33">
        <v>8</v>
      </c>
      <c r="D25" s="504" t="s">
        <v>337</v>
      </c>
      <c r="E25" s="505"/>
      <c r="F25" s="505"/>
      <c r="G25" s="506"/>
      <c r="H25" s="82" t="s">
        <v>108</v>
      </c>
      <c r="I25" s="83">
        <v>0</v>
      </c>
      <c r="J25" s="83">
        <v>0</v>
      </c>
      <c r="K25" s="84">
        <f t="shared" si="0"/>
        <v>0</v>
      </c>
      <c r="L25" s="85">
        <v>0</v>
      </c>
    </row>
    <row r="26" spans="1:12" ht="16.5" customHeight="1">
      <c r="A26" s="88" t="s">
        <v>80</v>
      </c>
      <c r="B26" s="89" t="s">
        <v>83</v>
      </c>
      <c r="C26" s="89"/>
      <c r="D26" s="551" t="s">
        <v>442</v>
      </c>
      <c r="E26" s="552"/>
      <c r="F26" s="552"/>
      <c r="G26" s="553"/>
      <c r="H26" s="82" t="s">
        <v>109</v>
      </c>
      <c r="I26" s="86">
        <f>SUM(I27:I35)</f>
        <v>0</v>
      </c>
      <c r="J26" s="86">
        <f>SUM(J27:J35)</f>
        <v>0</v>
      </c>
      <c r="K26" s="86">
        <f>SUM(K27:K35)</f>
        <v>0</v>
      </c>
      <c r="L26" s="87">
        <f>SUM(L27:L35)</f>
        <v>0</v>
      </c>
    </row>
    <row r="27" spans="1:12" ht="16.5" customHeight="1">
      <c r="A27" s="90" t="s">
        <v>80</v>
      </c>
      <c r="B27" s="33" t="s">
        <v>83</v>
      </c>
      <c r="C27" s="33">
        <v>1</v>
      </c>
      <c r="D27" s="504" t="s">
        <v>91</v>
      </c>
      <c r="E27" s="505"/>
      <c r="F27" s="505"/>
      <c r="G27" s="506"/>
      <c r="H27" s="82" t="s">
        <v>110</v>
      </c>
      <c r="I27" s="83">
        <v>0</v>
      </c>
      <c r="J27" s="83">
        <v>0</v>
      </c>
      <c r="K27" s="84">
        <f t="shared" si="0"/>
        <v>0</v>
      </c>
      <c r="L27" s="85">
        <v>0</v>
      </c>
    </row>
    <row r="28" spans="1:12" ht="16.5" customHeight="1">
      <c r="A28" s="499"/>
      <c r="B28" s="500"/>
      <c r="C28" s="33">
        <v>2</v>
      </c>
      <c r="D28" s="504" t="s">
        <v>342</v>
      </c>
      <c r="E28" s="505"/>
      <c r="F28" s="505"/>
      <c r="G28" s="506"/>
      <c r="H28" s="82" t="s">
        <v>111</v>
      </c>
      <c r="I28" s="83">
        <v>0</v>
      </c>
      <c r="J28" s="83">
        <v>0</v>
      </c>
      <c r="K28" s="84">
        <f t="shared" si="0"/>
        <v>0</v>
      </c>
      <c r="L28" s="85">
        <v>0</v>
      </c>
    </row>
    <row r="29" spans="1:12" ht="16.5" customHeight="1">
      <c r="A29" s="501"/>
      <c r="B29" s="500"/>
      <c r="C29" s="33">
        <v>3</v>
      </c>
      <c r="D29" s="504" t="s">
        <v>92</v>
      </c>
      <c r="E29" s="505"/>
      <c r="F29" s="505"/>
      <c r="G29" s="506"/>
      <c r="H29" s="82" t="s">
        <v>112</v>
      </c>
      <c r="I29" s="83">
        <v>0</v>
      </c>
      <c r="J29" s="83">
        <v>0</v>
      </c>
      <c r="K29" s="84">
        <f t="shared" si="0"/>
        <v>0</v>
      </c>
      <c r="L29" s="85">
        <v>0</v>
      </c>
    </row>
    <row r="30" spans="1:12" ht="16.5" customHeight="1">
      <c r="A30" s="501"/>
      <c r="B30" s="500"/>
      <c r="C30" s="33">
        <v>4</v>
      </c>
      <c r="D30" s="504" t="s">
        <v>93</v>
      </c>
      <c r="E30" s="505"/>
      <c r="F30" s="505"/>
      <c r="G30" s="506"/>
      <c r="H30" s="82" t="s">
        <v>113</v>
      </c>
      <c r="I30" s="83">
        <v>0</v>
      </c>
      <c r="J30" s="83">
        <v>0</v>
      </c>
      <c r="K30" s="84">
        <f t="shared" si="0"/>
        <v>0</v>
      </c>
      <c r="L30" s="85">
        <v>0</v>
      </c>
    </row>
    <row r="31" spans="1:12" ht="16.5" customHeight="1">
      <c r="A31" s="501"/>
      <c r="B31" s="500"/>
      <c r="C31" s="33">
        <v>5</v>
      </c>
      <c r="D31" s="504" t="s">
        <v>490</v>
      </c>
      <c r="E31" s="505"/>
      <c r="F31" s="505"/>
      <c r="G31" s="506"/>
      <c r="H31" s="82" t="s">
        <v>114</v>
      </c>
      <c r="I31" s="83">
        <v>0</v>
      </c>
      <c r="J31" s="83">
        <v>0</v>
      </c>
      <c r="K31" s="84">
        <f t="shared" si="0"/>
        <v>0</v>
      </c>
      <c r="L31" s="85">
        <v>0</v>
      </c>
    </row>
    <row r="32" spans="1:12" ht="16.5" customHeight="1">
      <c r="A32" s="501"/>
      <c r="B32" s="500"/>
      <c r="C32" s="33">
        <v>6</v>
      </c>
      <c r="D32" s="504" t="s">
        <v>339</v>
      </c>
      <c r="E32" s="505"/>
      <c r="F32" s="505"/>
      <c r="G32" s="506"/>
      <c r="H32" s="82" t="s">
        <v>115</v>
      </c>
      <c r="I32" s="83">
        <v>0</v>
      </c>
      <c r="J32" s="83">
        <v>0</v>
      </c>
      <c r="K32" s="84">
        <f t="shared" si="0"/>
        <v>0</v>
      </c>
      <c r="L32" s="85">
        <v>0</v>
      </c>
    </row>
    <row r="33" spans="1:12" ht="16.5" customHeight="1">
      <c r="A33" s="501"/>
      <c r="B33" s="500"/>
      <c r="C33" s="33">
        <v>7</v>
      </c>
      <c r="D33" s="504" t="s">
        <v>465</v>
      </c>
      <c r="E33" s="505"/>
      <c r="F33" s="505"/>
      <c r="G33" s="506"/>
      <c r="H33" s="82" t="s">
        <v>116</v>
      </c>
      <c r="I33" s="83">
        <v>0</v>
      </c>
      <c r="J33" s="83">
        <v>0</v>
      </c>
      <c r="K33" s="84">
        <f t="shared" si="0"/>
        <v>0</v>
      </c>
      <c r="L33" s="85">
        <v>0</v>
      </c>
    </row>
    <row r="34" spans="1:12" ht="16.5" customHeight="1">
      <c r="A34" s="501"/>
      <c r="B34" s="500"/>
      <c r="C34" s="33">
        <v>8</v>
      </c>
      <c r="D34" s="504" t="s">
        <v>340</v>
      </c>
      <c r="E34" s="505"/>
      <c r="F34" s="505"/>
      <c r="G34" s="506"/>
      <c r="H34" s="82" t="s">
        <v>117</v>
      </c>
      <c r="I34" s="83">
        <v>0</v>
      </c>
      <c r="J34" s="83">
        <v>0</v>
      </c>
      <c r="K34" s="84">
        <f t="shared" si="0"/>
        <v>0</v>
      </c>
      <c r="L34" s="85">
        <v>0</v>
      </c>
    </row>
    <row r="35" spans="1:12" ht="16.5" customHeight="1">
      <c r="A35" s="507"/>
      <c r="B35" s="508"/>
      <c r="C35" s="91">
        <v>9</v>
      </c>
      <c r="D35" s="504" t="s">
        <v>399</v>
      </c>
      <c r="E35" s="505"/>
      <c r="F35" s="505"/>
      <c r="G35" s="506"/>
      <c r="H35" s="82" t="s">
        <v>118</v>
      </c>
      <c r="I35" s="83">
        <v>0</v>
      </c>
      <c r="J35" s="83">
        <v>0</v>
      </c>
      <c r="K35" s="84">
        <f t="shared" si="0"/>
        <v>0</v>
      </c>
      <c r="L35" s="85">
        <v>0</v>
      </c>
    </row>
    <row r="36" spans="1:12" ht="16.5" customHeight="1">
      <c r="A36" s="88" t="s">
        <v>80</v>
      </c>
      <c r="B36" s="89" t="s">
        <v>84</v>
      </c>
      <c r="C36" s="89"/>
      <c r="D36" s="551" t="s">
        <v>443</v>
      </c>
      <c r="E36" s="552"/>
      <c r="F36" s="552"/>
      <c r="G36" s="553"/>
      <c r="H36" s="82" t="s">
        <v>119</v>
      </c>
      <c r="I36" s="86">
        <f>SUM(I37:I43)</f>
        <v>0</v>
      </c>
      <c r="J36" s="86">
        <f>SUM(J37:J43)</f>
        <v>0</v>
      </c>
      <c r="K36" s="86">
        <f>SUM(K37:K43)</f>
        <v>0</v>
      </c>
      <c r="L36" s="87">
        <f>SUM(L37:L43)</f>
        <v>0</v>
      </c>
    </row>
    <row r="37" spans="1:12" ht="16.5" customHeight="1">
      <c r="A37" s="90" t="s">
        <v>80</v>
      </c>
      <c r="B37" s="33" t="s">
        <v>84</v>
      </c>
      <c r="C37" s="33">
        <v>1</v>
      </c>
      <c r="D37" s="554" t="s">
        <v>741</v>
      </c>
      <c r="E37" s="555"/>
      <c r="F37" s="555"/>
      <c r="G37" s="556"/>
      <c r="H37" s="82" t="s">
        <v>120</v>
      </c>
      <c r="I37" s="83">
        <v>0</v>
      </c>
      <c r="J37" s="83">
        <v>0</v>
      </c>
      <c r="K37" s="84">
        <f t="shared" si="0"/>
        <v>0</v>
      </c>
      <c r="L37" s="85">
        <v>0</v>
      </c>
    </row>
    <row r="38" spans="1:12" ht="16.5" customHeight="1">
      <c r="A38" s="499"/>
      <c r="B38" s="500"/>
      <c r="C38" s="33">
        <v>2</v>
      </c>
      <c r="D38" s="504" t="s">
        <v>400</v>
      </c>
      <c r="E38" s="505"/>
      <c r="F38" s="505"/>
      <c r="G38" s="506"/>
      <c r="H38" s="82" t="s">
        <v>121</v>
      </c>
      <c r="I38" s="83">
        <v>0</v>
      </c>
      <c r="J38" s="83">
        <v>0</v>
      </c>
      <c r="K38" s="84">
        <f t="shared" si="0"/>
        <v>0</v>
      </c>
      <c r="L38" s="85">
        <v>0</v>
      </c>
    </row>
    <row r="39" spans="1:12" ht="16.5" customHeight="1">
      <c r="A39" s="501"/>
      <c r="B39" s="500"/>
      <c r="C39" s="33">
        <v>3</v>
      </c>
      <c r="D39" s="504" t="s">
        <v>468</v>
      </c>
      <c r="E39" s="505"/>
      <c r="F39" s="505"/>
      <c r="G39" s="506"/>
      <c r="H39" s="82" t="s">
        <v>122</v>
      </c>
      <c r="I39" s="83">
        <v>0</v>
      </c>
      <c r="J39" s="83">
        <v>0</v>
      </c>
      <c r="K39" s="84">
        <f t="shared" si="0"/>
        <v>0</v>
      </c>
      <c r="L39" s="85">
        <v>0</v>
      </c>
    </row>
    <row r="40" spans="1:12" ht="24" customHeight="1">
      <c r="A40" s="501"/>
      <c r="B40" s="500"/>
      <c r="C40" s="33">
        <v>4</v>
      </c>
      <c r="D40" s="554" t="s">
        <v>742</v>
      </c>
      <c r="E40" s="555"/>
      <c r="F40" s="555"/>
      <c r="G40" s="556"/>
      <c r="H40" s="92" t="s">
        <v>123</v>
      </c>
      <c r="I40" s="83">
        <v>0</v>
      </c>
      <c r="J40" s="83">
        <v>0</v>
      </c>
      <c r="K40" s="84">
        <f t="shared" si="0"/>
        <v>0</v>
      </c>
      <c r="L40" s="85">
        <v>0</v>
      </c>
    </row>
    <row r="41" spans="1:12" ht="16.5" customHeight="1">
      <c r="A41" s="501"/>
      <c r="B41" s="500"/>
      <c r="C41" s="33">
        <v>5</v>
      </c>
      <c r="D41" s="504" t="s">
        <v>401</v>
      </c>
      <c r="E41" s="505"/>
      <c r="F41" s="505"/>
      <c r="G41" s="506"/>
      <c r="H41" s="92" t="s">
        <v>143</v>
      </c>
      <c r="I41" s="83">
        <v>0</v>
      </c>
      <c r="J41" s="83">
        <v>0</v>
      </c>
      <c r="K41" s="84">
        <f>I41+J41</f>
        <v>0</v>
      </c>
      <c r="L41" s="85">
        <v>0</v>
      </c>
    </row>
    <row r="42" spans="1:12" ht="16.5" customHeight="1">
      <c r="A42" s="501"/>
      <c r="B42" s="500"/>
      <c r="C42" s="33">
        <v>6</v>
      </c>
      <c r="D42" s="504" t="s">
        <v>402</v>
      </c>
      <c r="E42" s="505"/>
      <c r="F42" s="505"/>
      <c r="G42" s="506"/>
      <c r="H42" s="92" t="s">
        <v>144</v>
      </c>
      <c r="I42" s="83">
        <v>0</v>
      </c>
      <c r="J42" s="83">
        <v>0</v>
      </c>
      <c r="K42" s="84">
        <f>I42+J42</f>
        <v>0</v>
      </c>
      <c r="L42" s="85">
        <v>0</v>
      </c>
    </row>
    <row r="43" spans="1:12" ht="16.5" customHeight="1" thickBot="1">
      <c r="A43" s="502"/>
      <c r="B43" s="503"/>
      <c r="C43" s="93">
        <v>7</v>
      </c>
      <c r="D43" s="557" t="s">
        <v>346</v>
      </c>
      <c r="E43" s="558"/>
      <c r="F43" s="558"/>
      <c r="G43" s="559"/>
      <c r="H43" s="94" t="s">
        <v>145</v>
      </c>
      <c r="I43" s="95">
        <v>0</v>
      </c>
      <c r="J43" s="95">
        <v>0</v>
      </c>
      <c r="K43" s="96">
        <f>I43+J43</f>
        <v>0</v>
      </c>
      <c r="L43" s="97">
        <v>0</v>
      </c>
    </row>
    <row r="44" spans="1:101" s="75" customFormat="1" ht="18" customHeight="1">
      <c r="A44" s="484" t="s">
        <v>488</v>
      </c>
      <c r="B44" s="485"/>
      <c r="C44" s="485"/>
      <c r="D44" s="485"/>
      <c r="E44" s="485"/>
      <c r="F44" s="485"/>
      <c r="G44" s="485"/>
      <c r="H44" s="485"/>
      <c r="I44" s="485"/>
      <c r="J44" s="485"/>
      <c r="K44" s="485"/>
      <c r="L44" s="485"/>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row>
    <row r="45" spans="1:101" s="75" customFormat="1" ht="18" customHeight="1">
      <c r="A45" s="549">
        <f>1+ZAV!A36</f>
        <v>2</v>
      </c>
      <c r="B45" s="550"/>
      <c r="C45" s="550"/>
      <c r="D45" s="550"/>
      <c r="E45" s="550"/>
      <c r="F45" s="550"/>
      <c r="G45" s="550"/>
      <c r="H45" s="550"/>
      <c r="I45" s="550"/>
      <c r="J45" s="550"/>
      <c r="K45" s="550"/>
      <c r="L45" s="550"/>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4"/>
      <c r="BR45" s="74"/>
      <c r="BS45" s="74"/>
      <c r="BT45" s="74"/>
      <c r="BU45" s="74"/>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row>
    <row r="46" spans="1:12" ht="12.75">
      <c r="A46" s="7"/>
      <c r="B46" s="7"/>
      <c r="C46" s="7"/>
      <c r="D46" s="7"/>
      <c r="E46" s="7"/>
      <c r="F46" s="8"/>
      <c r="G46" s="8"/>
      <c r="H46" s="7"/>
      <c r="I46" s="7"/>
      <c r="J46" s="7"/>
      <c r="K46" s="7"/>
      <c r="L46" s="7"/>
    </row>
    <row r="47" spans="1:12" ht="12.75">
      <c r="A47" s="7"/>
      <c r="B47" s="7"/>
      <c r="C47" s="7"/>
      <c r="D47" s="7"/>
      <c r="E47" s="7"/>
      <c r="F47" s="8"/>
      <c r="G47" s="8"/>
      <c r="H47" s="7"/>
      <c r="I47" s="7"/>
      <c r="J47" s="7"/>
      <c r="K47" s="7"/>
      <c r="L47" s="7"/>
    </row>
    <row r="48" spans="1:12" ht="12.75">
      <c r="A48" s="7"/>
      <c r="B48" s="7"/>
      <c r="C48" s="7"/>
      <c r="D48" s="7"/>
      <c r="E48" s="7"/>
      <c r="F48" s="8"/>
      <c r="G48" s="8"/>
      <c r="H48" s="7"/>
      <c r="I48" s="7"/>
      <c r="J48" s="7"/>
      <c r="K48" s="7"/>
      <c r="L48" s="7"/>
    </row>
    <row r="49" spans="1:12" ht="12.75">
      <c r="A49" s="7"/>
      <c r="B49" s="7"/>
      <c r="C49" s="7"/>
      <c r="D49" s="7"/>
      <c r="E49" s="7"/>
      <c r="F49" s="8"/>
      <c r="G49" s="8"/>
      <c r="H49" s="7"/>
      <c r="I49" s="7"/>
      <c r="J49" s="7"/>
      <c r="K49" s="7"/>
      <c r="L49" s="7"/>
    </row>
    <row r="50" spans="1:12" ht="12.75">
      <c r="A50" s="7"/>
      <c r="B50" s="7"/>
      <c r="C50" s="7"/>
      <c r="D50" s="7"/>
      <c r="E50" s="7"/>
      <c r="F50" s="8"/>
      <c r="G50" s="8"/>
      <c r="H50" s="7"/>
      <c r="I50" s="7"/>
      <c r="J50" s="7"/>
      <c r="K50" s="7"/>
      <c r="L50" s="7"/>
    </row>
    <row r="51" spans="1:12" ht="12.75">
      <c r="A51" s="7"/>
      <c r="B51" s="7"/>
      <c r="C51" s="7"/>
      <c r="D51" s="7"/>
      <c r="E51" s="7"/>
      <c r="F51" s="8"/>
      <c r="G51" s="8"/>
      <c r="H51" s="7"/>
      <c r="I51" s="7"/>
      <c r="J51" s="7"/>
      <c r="K51" s="7"/>
      <c r="L51" s="7"/>
    </row>
    <row r="52" spans="1:12" ht="12.75">
      <c r="A52" s="7"/>
      <c r="B52" s="7"/>
      <c r="C52" s="7"/>
      <c r="D52" s="7"/>
      <c r="E52" s="7"/>
      <c r="F52" s="8"/>
      <c r="G52" s="8"/>
      <c r="H52" s="7"/>
      <c r="I52" s="7"/>
      <c r="J52" s="7"/>
      <c r="K52" s="7"/>
      <c r="L52" s="7"/>
    </row>
    <row r="53" spans="1:12" ht="12.75">
      <c r="A53" s="7"/>
      <c r="B53" s="7"/>
      <c r="C53" s="7"/>
      <c r="D53" s="7"/>
      <c r="E53" s="7"/>
      <c r="F53" s="8"/>
      <c r="G53" s="8"/>
      <c r="H53" s="7"/>
      <c r="I53" s="7"/>
      <c r="J53" s="7"/>
      <c r="K53" s="7"/>
      <c r="L53" s="7"/>
    </row>
    <row r="54" spans="1:12" ht="12.75">
      <c r="A54" s="7"/>
      <c r="B54" s="7"/>
      <c r="C54" s="7"/>
      <c r="D54" s="7"/>
      <c r="E54" s="7"/>
      <c r="F54" s="8"/>
      <c r="G54" s="8"/>
      <c r="H54" s="7"/>
      <c r="I54" s="7"/>
      <c r="J54" s="7"/>
      <c r="K54" s="7"/>
      <c r="L54" s="7"/>
    </row>
    <row r="55" spans="1:12" ht="12.75">
      <c r="A55" s="7"/>
      <c r="B55" s="7"/>
      <c r="C55" s="7"/>
      <c r="D55" s="7"/>
      <c r="E55" s="7"/>
      <c r="F55" s="8"/>
      <c r="G55" s="8"/>
      <c r="H55" s="7"/>
      <c r="I55" s="7"/>
      <c r="J55" s="7"/>
      <c r="K55" s="7"/>
      <c r="L55" s="7"/>
    </row>
    <row r="56" spans="1:12" ht="12.75">
      <c r="A56" s="7"/>
      <c r="B56" s="7"/>
      <c r="C56" s="7"/>
      <c r="D56" s="7"/>
      <c r="E56" s="7"/>
      <c r="F56" s="8"/>
      <c r="G56" s="8"/>
      <c r="H56" s="7"/>
      <c r="I56" s="7"/>
      <c r="J56" s="7"/>
      <c r="K56" s="7"/>
      <c r="L56" s="7"/>
    </row>
    <row r="57" spans="1:12" ht="12.75">
      <c r="A57" s="7"/>
      <c r="B57" s="7"/>
      <c r="C57" s="7"/>
      <c r="D57" s="7"/>
      <c r="E57" s="7"/>
      <c r="F57" s="8"/>
      <c r="G57" s="8"/>
      <c r="H57" s="7"/>
      <c r="I57" s="7"/>
      <c r="J57" s="7"/>
      <c r="K57" s="7"/>
      <c r="L57" s="7"/>
    </row>
    <row r="58" spans="1:12" ht="12.75">
      <c r="A58" s="7"/>
      <c r="B58" s="7"/>
      <c r="C58" s="7"/>
      <c r="D58" s="7"/>
      <c r="E58" s="7"/>
      <c r="F58" s="8"/>
      <c r="G58" s="8"/>
      <c r="H58" s="7"/>
      <c r="I58" s="7"/>
      <c r="J58" s="7"/>
      <c r="K58" s="7"/>
      <c r="L58" s="7"/>
    </row>
    <row r="59" spans="1:12" ht="12.75">
      <c r="A59" s="7"/>
      <c r="B59" s="7"/>
      <c r="C59" s="7"/>
      <c r="D59" s="7"/>
      <c r="E59" s="7"/>
      <c r="F59" s="8"/>
      <c r="G59" s="8"/>
      <c r="H59" s="7"/>
      <c r="I59" s="7"/>
      <c r="J59" s="7"/>
      <c r="K59" s="7"/>
      <c r="L59" s="7"/>
    </row>
    <row r="60" spans="1:12" ht="12.75">
      <c r="A60" s="7"/>
      <c r="B60" s="7"/>
      <c r="C60" s="7"/>
      <c r="D60" s="7"/>
      <c r="E60" s="7"/>
      <c r="F60" s="8"/>
      <c r="G60" s="8"/>
      <c r="H60" s="7"/>
      <c r="I60" s="7"/>
      <c r="J60" s="7"/>
      <c r="K60" s="7"/>
      <c r="L60" s="7"/>
    </row>
    <row r="61" spans="1:12" ht="12.75">
      <c r="A61" s="7"/>
      <c r="B61" s="7"/>
      <c r="C61" s="7"/>
      <c r="D61" s="7"/>
      <c r="E61" s="7"/>
      <c r="F61" s="8"/>
      <c r="G61" s="8"/>
      <c r="H61" s="7"/>
      <c r="I61" s="7"/>
      <c r="J61" s="7"/>
      <c r="K61" s="7"/>
      <c r="L61" s="7"/>
    </row>
    <row r="62" spans="1:12" ht="12.75">
      <c r="A62" s="7"/>
      <c r="B62" s="7"/>
      <c r="C62" s="7"/>
      <c r="D62" s="7"/>
      <c r="E62" s="7"/>
      <c r="F62" s="8"/>
      <c r="G62" s="8"/>
      <c r="H62" s="7"/>
      <c r="I62" s="7"/>
      <c r="J62" s="7"/>
      <c r="K62" s="7"/>
      <c r="L62" s="7"/>
    </row>
    <row r="63" spans="1:12" ht="12.75">
      <c r="A63" s="7"/>
      <c r="B63" s="7"/>
      <c r="C63" s="7"/>
      <c r="D63" s="7"/>
      <c r="E63" s="7"/>
      <c r="F63" s="8"/>
      <c r="G63" s="8"/>
      <c r="H63" s="7"/>
      <c r="I63" s="7"/>
      <c r="J63" s="7"/>
      <c r="K63" s="7"/>
      <c r="L63" s="7"/>
    </row>
    <row r="64" spans="1:12" ht="12.75">
      <c r="A64" s="7"/>
      <c r="B64" s="7"/>
      <c r="C64" s="7"/>
      <c r="D64" s="7"/>
      <c r="E64" s="7"/>
      <c r="F64" s="8"/>
      <c r="G64" s="8"/>
      <c r="H64" s="7"/>
      <c r="I64" s="7"/>
      <c r="J64" s="7"/>
      <c r="K64" s="7"/>
      <c r="L64" s="7"/>
    </row>
    <row r="65" spans="1:12" ht="12.75">
      <c r="A65" s="7"/>
      <c r="B65" s="7"/>
      <c r="C65" s="7"/>
      <c r="D65" s="7"/>
      <c r="E65" s="7"/>
      <c r="F65" s="8"/>
      <c r="G65" s="8"/>
      <c r="H65" s="7"/>
      <c r="I65" s="7"/>
      <c r="J65" s="7"/>
      <c r="K65" s="7"/>
      <c r="L65" s="7"/>
    </row>
    <row r="66" spans="1:12" ht="12.75">
      <c r="A66" s="7"/>
      <c r="B66" s="7"/>
      <c r="C66" s="7"/>
      <c r="D66" s="7"/>
      <c r="E66" s="7"/>
      <c r="F66" s="8"/>
      <c r="G66" s="8"/>
      <c r="H66" s="7"/>
      <c r="I66" s="7"/>
      <c r="J66" s="7"/>
      <c r="K66" s="7"/>
      <c r="L66" s="7"/>
    </row>
    <row r="67" spans="1:12" ht="12.75">
      <c r="A67" s="7"/>
      <c r="B67" s="7"/>
      <c r="C67" s="7"/>
      <c r="D67" s="7"/>
      <c r="E67" s="7"/>
      <c r="F67" s="8"/>
      <c r="G67" s="8"/>
      <c r="H67" s="7"/>
      <c r="I67" s="7"/>
      <c r="J67" s="7"/>
      <c r="K67" s="7"/>
      <c r="L67" s="7"/>
    </row>
    <row r="68" spans="1:12" ht="12.75">
      <c r="A68" s="7"/>
      <c r="B68" s="7"/>
      <c r="C68" s="7"/>
      <c r="D68" s="7"/>
      <c r="E68" s="7"/>
      <c r="F68" s="8"/>
      <c r="G68" s="8"/>
      <c r="H68" s="7"/>
      <c r="I68" s="7"/>
      <c r="J68" s="7"/>
      <c r="K68" s="7"/>
      <c r="L68" s="7"/>
    </row>
    <row r="69" spans="1:12" ht="12.75">
      <c r="A69" s="7"/>
      <c r="B69" s="7"/>
      <c r="C69" s="7"/>
      <c r="D69" s="7"/>
      <c r="E69" s="7"/>
      <c r="F69" s="8"/>
      <c r="G69" s="8"/>
      <c r="H69" s="7"/>
      <c r="I69" s="7"/>
      <c r="J69" s="7"/>
      <c r="K69" s="7"/>
      <c r="L69" s="7"/>
    </row>
    <row r="70" spans="1:12" ht="12.75">
      <c r="A70" s="7"/>
      <c r="B70" s="7"/>
      <c r="C70" s="7"/>
      <c r="D70" s="7"/>
      <c r="E70" s="7"/>
      <c r="F70" s="8"/>
      <c r="G70" s="8"/>
      <c r="H70" s="7"/>
      <c r="I70" s="7"/>
      <c r="J70" s="7"/>
      <c r="K70" s="7"/>
      <c r="L70" s="7"/>
    </row>
    <row r="71" spans="1:12" ht="12.75">
      <c r="A71" s="7"/>
      <c r="B71" s="7"/>
      <c r="C71" s="7"/>
      <c r="D71" s="7"/>
      <c r="E71" s="7"/>
      <c r="F71" s="8"/>
      <c r="G71" s="8"/>
      <c r="H71" s="7"/>
      <c r="I71" s="7"/>
      <c r="J71" s="7"/>
      <c r="K71" s="7"/>
      <c r="L71" s="7"/>
    </row>
    <row r="72" spans="1:12" ht="12.75">
      <c r="A72" s="7"/>
      <c r="B72" s="7"/>
      <c r="C72" s="7"/>
      <c r="D72" s="7"/>
      <c r="E72" s="7"/>
      <c r="F72" s="8"/>
      <c r="G72" s="8"/>
      <c r="H72" s="7"/>
      <c r="I72" s="7"/>
      <c r="J72" s="7"/>
      <c r="K72" s="7"/>
      <c r="L72" s="7"/>
    </row>
    <row r="73" spans="1:12" ht="12.75">
      <c r="A73" s="7"/>
      <c r="B73" s="7"/>
      <c r="C73" s="7"/>
      <c r="D73" s="7"/>
      <c r="E73" s="7"/>
      <c r="F73" s="8"/>
      <c r="G73" s="8"/>
      <c r="H73" s="7"/>
      <c r="I73" s="7"/>
      <c r="J73" s="7"/>
      <c r="K73" s="7"/>
      <c r="L73" s="7"/>
    </row>
    <row r="74" spans="1:12" ht="12.75">
      <c r="A74" s="7"/>
      <c r="B74" s="7"/>
      <c r="C74" s="7"/>
      <c r="D74" s="7"/>
      <c r="E74" s="7"/>
      <c r="F74" s="8"/>
      <c r="G74" s="8"/>
      <c r="H74" s="7"/>
      <c r="I74" s="7"/>
      <c r="J74" s="7"/>
      <c r="K74" s="7"/>
      <c r="L74" s="7"/>
    </row>
    <row r="75" spans="1:12" ht="12.75">
      <c r="A75" s="7"/>
      <c r="B75" s="7"/>
      <c r="C75" s="7"/>
      <c r="D75" s="7"/>
      <c r="E75" s="7"/>
      <c r="F75" s="8"/>
      <c r="G75" s="8"/>
      <c r="H75" s="7"/>
      <c r="I75" s="7"/>
      <c r="J75" s="7"/>
      <c r="K75" s="7"/>
      <c r="L75" s="7"/>
    </row>
    <row r="76" spans="1:12" ht="12.75">
      <c r="A76" s="7"/>
      <c r="B76" s="7"/>
      <c r="C76" s="7"/>
      <c r="D76" s="7"/>
      <c r="E76" s="7"/>
      <c r="F76" s="8"/>
      <c r="G76" s="8"/>
      <c r="H76" s="7"/>
      <c r="I76" s="7"/>
      <c r="J76" s="7"/>
      <c r="K76" s="7"/>
      <c r="L76" s="7"/>
    </row>
    <row r="77" spans="1:12" ht="12.75">
      <c r="A77" s="7"/>
      <c r="B77" s="7"/>
      <c r="C77" s="7"/>
      <c r="D77" s="7"/>
      <c r="E77" s="7"/>
      <c r="F77" s="8"/>
      <c r="G77" s="8"/>
      <c r="H77" s="7"/>
      <c r="I77" s="7"/>
      <c r="J77" s="7"/>
      <c r="K77" s="7"/>
      <c r="L77" s="7"/>
    </row>
    <row r="78" spans="1:12" ht="12.75">
      <c r="A78" s="7"/>
      <c r="B78" s="7"/>
      <c r="C78" s="7"/>
      <c r="D78" s="7"/>
      <c r="E78" s="7"/>
      <c r="F78" s="8"/>
      <c r="G78" s="8"/>
      <c r="H78" s="7"/>
      <c r="I78" s="7"/>
      <c r="J78" s="7"/>
      <c r="K78" s="7"/>
      <c r="L78" s="7"/>
    </row>
    <row r="79" spans="1:12" ht="12.75">
      <c r="A79" s="7"/>
      <c r="B79" s="7"/>
      <c r="C79" s="7"/>
      <c r="D79" s="7"/>
      <c r="E79" s="7"/>
      <c r="F79" s="8"/>
      <c r="G79" s="8"/>
      <c r="H79" s="7"/>
      <c r="I79" s="7"/>
      <c r="J79" s="7"/>
      <c r="K79" s="7"/>
      <c r="L79" s="7"/>
    </row>
    <row r="80" spans="1:12" ht="12.75">
      <c r="A80" s="7"/>
      <c r="B80" s="7"/>
      <c r="C80" s="7"/>
      <c r="D80" s="7"/>
      <c r="E80" s="7"/>
      <c r="F80" s="8"/>
      <c r="G80" s="8"/>
      <c r="H80" s="7"/>
      <c r="I80" s="7"/>
      <c r="J80" s="7"/>
      <c r="K80" s="7"/>
      <c r="L80" s="7"/>
    </row>
    <row r="81" spans="1:12" ht="12.75">
      <c r="A81" s="7"/>
      <c r="B81" s="7"/>
      <c r="C81" s="7"/>
      <c r="D81" s="7"/>
      <c r="E81" s="7"/>
      <c r="F81" s="8"/>
      <c r="G81" s="8"/>
      <c r="H81" s="7"/>
      <c r="I81" s="7"/>
      <c r="J81" s="7"/>
      <c r="K81" s="7"/>
      <c r="L81" s="7"/>
    </row>
    <row r="82" spans="1:12" ht="12.75">
      <c r="A82" s="7"/>
      <c r="B82" s="7"/>
      <c r="C82" s="7"/>
      <c r="D82" s="7"/>
      <c r="E82" s="7"/>
      <c r="F82" s="8"/>
      <c r="G82" s="8"/>
      <c r="H82" s="7"/>
      <c r="I82" s="7"/>
      <c r="J82" s="7"/>
      <c r="K82" s="7"/>
      <c r="L82" s="7"/>
    </row>
    <row r="83" spans="1:12" ht="12.75">
      <c r="A83" s="7"/>
      <c r="B83" s="7"/>
      <c r="C83" s="7"/>
      <c r="D83" s="7"/>
      <c r="E83" s="7"/>
      <c r="F83" s="8"/>
      <c r="G83" s="8"/>
      <c r="H83" s="7"/>
      <c r="I83" s="7"/>
      <c r="J83" s="7"/>
      <c r="K83" s="7"/>
      <c r="L83" s="7"/>
    </row>
    <row r="84" spans="1:12" ht="12.75">
      <c r="A84" s="7"/>
      <c r="B84" s="7"/>
      <c r="C84" s="7"/>
      <c r="D84" s="7"/>
      <c r="E84" s="7"/>
      <c r="F84" s="8"/>
      <c r="G84" s="8"/>
      <c r="H84" s="7"/>
      <c r="I84" s="7"/>
      <c r="J84" s="7"/>
      <c r="K84" s="7"/>
      <c r="L84" s="7"/>
    </row>
    <row r="85" spans="1:12" ht="12.75">
      <c r="A85" s="7"/>
      <c r="B85" s="7"/>
      <c r="C85" s="7"/>
      <c r="D85" s="7"/>
      <c r="E85" s="7"/>
      <c r="F85" s="8"/>
      <c r="G85" s="8"/>
      <c r="H85" s="7"/>
      <c r="I85" s="7"/>
      <c r="J85" s="7"/>
      <c r="K85" s="7"/>
      <c r="L85" s="7"/>
    </row>
    <row r="86" spans="1:12" ht="12.75">
      <c r="A86" s="7"/>
      <c r="B86" s="7"/>
      <c r="C86" s="7"/>
      <c r="D86" s="7"/>
      <c r="E86" s="7"/>
      <c r="F86" s="8"/>
      <c r="G86" s="8"/>
      <c r="H86" s="7"/>
      <c r="I86" s="7"/>
      <c r="J86" s="7"/>
      <c r="K86" s="7"/>
      <c r="L86" s="7"/>
    </row>
    <row r="87" spans="1:12" ht="12.75">
      <c r="A87" s="7"/>
      <c r="B87" s="7"/>
      <c r="C87" s="7"/>
      <c r="D87" s="7"/>
      <c r="E87" s="7"/>
      <c r="F87" s="8"/>
      <c r="G87" s="8"/>
      <c r="H87" s="7"/>
      <c r="I87" s="7"/>
      <c r="J87" s="7"/>
      <c r="K87" s="7"/>
      <c r="L87" s="7"/>
    </row>
    <row r="88" spans="1:12" ht="12.75">
      <c r="A88" s="7"/>
      <c r="B88" s="7"/>
      <c r="C88" s="7"/>
      <c r="D88" s="7"/>
      <c r="E88" s="7"/>
      <c r="F88" s="8"/>
      <c r="G88" s="8"/>
      <c r="H88" s="7"/>
      <c r="I88" s="7"/>
      <c r="J88" s="7"/>
      <c r="K88" s="7"/>
      <c r="L88" s="7"/>
    </row>
    <row r="89" spans="1:12" ht="12.75">
      <c r="A89" s="7"/>
      <c r="B89" s="7"/>
      <c r="C89" s="7"/>
      <c r="D89" s="7"/>
      <c r="E89" s="7"/>
      <c r="F89" s="8"/>
      <c r="G89" s="8"/>
      <c r="H89" s="7"/>
      <c r="I89" s="7"/>
      <c r="J89" s="7"/>
      <c r="K89" s="7"/>
      <c r="L89" s="7"/>
    </row>
    <row r="90" spans="1:12" ht="12.75">
      <c r="A90" s="7"/>
      <c r="B90" s="7"/>
      <c r="C90" s="7"/>
      <c r="D90" s="7"/>
      <c r="E90" s="7"/>
      <c r="F90" s="8"/>
      <c r="G90" s="8"/>
      <c r="H90" s="7"/>
      <c r="I90" s="7"/>
      <c r="J90" s="7"/>
      <c r="K90" s="7"/>
      <c r="L90" s="7"/>
    </row>
    <row r="91" spans="1:12" ht="12.75">
      <c r="A91" s="7"/>
      <c r="B91" s="7"/>
      <c r="C91" s="7"/>
      <c r="D91" s="7"/>
      <c r="E91" s="7"/>
      <c r="F91" s="8"/>
      <c r="G91" s="8"/>
      <c r="H91" s="7"/>
      <c r="I91" s="7"/>
      <c r="J91" s="7"/>
      <c r="K91" s="7"/>
      <c r="L91" s="7"/>
    </row>
    <row r="92" spans="1:12" ht="12.75">
      <c r="A92" s="7"/>
      <c r="B92" s="7"/>
      <c r="C92" s="7"/>
      <c r="D92" s="7"/>
      <c r="E92" s="7"/>
      <c r="F92" s="8"/>
      <c r="G92" s="8"/>
      <c r="H92" s="7"/>
      <c r="I92" s="7"/>
      <c r="J92" s="7"/>
      <c r="K92" s="7"/>
      <c r="L92" s="7"/>
    </row>
    <row r="93" spans="1:12" ht="12.75">
      <c r="A93" s="7"/>
      <c r="B93" s="7"/>
      <c r="C93" s="7"/>
      <c r="D93" s="7"/>
      <c r="E93" s="7"/>
      <c r="F93" s="8"/>
      <c r="G93" s="8"/>
      <c r="H93" s="7"/>
      <c r="I93" s="7"/>
      <c r="J93" s="7"/>
      <c r="K93" s="7"/>
      <c r="L93" s="7"/>
    </row>
    <row r="94" spans="1:12" ht="12.75">
      <c r="A94" s="7"/>
      <c r="B94" s="7"/>
      <c r="C94" s="7"/>
      <c r="D94" s="7"/>
      <c r="E94" s="7"/>
      <c r="F94" s="8"/>
      <c r="G94" s="8"/>
      <c r="H94" s="7"/>
      <c r="I94" s="7"/>
      <c r="J94" s="7"/>
      <c r="K94" s="7"/>
      <c r="L94" s="7"/>
    </row>
    <row r="95" spans="1:12" ht="12.75">
      <c r="A95" s="7"/>
      <c r="B95" s="7"/>
      <c r="C95" s="7"/>
      <c r="D95" s="7"/>
      <c r="E95" s="7"/>
      <c r="F95" s="8"/>
      <c r="G95" s="8"/>
      <c r="H95" s="7"/>
      <c r="I95" s="7"/>
      <c r="J95" s="7"/>
      <c r="K95" s="7"/>
      <c r="L95" s="7"/>
    </row>
    <row r="96" spans="1:12" ht="12.75">
      <c r="A96" s="7"/>
      <c r="B96" s="7"/>
      <c r="C96" s="7"/>
      <c r="D96" s="7"/>
      <c r="E96" s="7"/>
      <c r="F96" s="8"/>
      <c r="G96" s="8"/>
      <c r="H96" s="7"/>
      <c r="I96" s="7"/>
      <c r="J96" s="7"/>
      <c r="K96" s="7"/>
      <c r="L96" s="7"/>
    </row>
    <row r="97" spans="1:12" ht="12.75">
      <c r="A97" s="7"/>
      <c r="B97" s="7"/>
      <c r="C97" s="7"/>
      <c r="D97" s="7"/>
      <c r="E97" s="7"/>
      <c r="F97" s="8"/>
      <c r="G97" s="8"/>
      <c r="H97" s="7"/>
      <c r="I97" s="7"/>
      <c r="J97" s="7"/>
      <c r="K97" s="7"/>
      <c r="L97" s="7"/>
    </row>
    <row r="98" spans="1:12" ht="12.75">
      <c r="A98" s="7"/>
      <c r="B98" s="7"/>
      <c r="C98" s="7"/>
      <c r="D98" s="7"/>
      <c r="E98" s="7"/>
      <c r="F98" s="8"/>
      <c r="G98" s="8"/>
      <c r="H98" s="7"/>
      <c r="I98" s="7"/>
      <c r="J98" s="7"/>
      <c r="K98" s="7"/>
      <c r="L98" s="7"/>
    </row>
    <row r="99" spans="1:12" ht="12.75">
      <c r="A99" s="7"/>
      <c r="B99" s="7"/>
      <c r="C99" s="7"/>
      <c r="D99" s="7"/>
      <c r="E99" s="7"/>
      <c r="F99" s="8"/>
      <c r="G99" s="8"/>
      <c r="H99" s="7"/>
      <c r="I99" s="7"/>
      <c r="J99" s="7"/>
      <c r="K99" s="7"/>
      <c r="L99" s="7"/>
    </row>
    <row r="100" spans="1:12" ht="12.75">
      <c r="A100" s="7"/>
      <c r="B100" s="7"/>
      <c r="C100" s="7"/>
      <c r="D100" s="7"/>
      <c r="E100" s="7"/>
      <c r="F100" s="8"/>
      <c r="G100" s="8"/>
      <c r="H100" s="7"/>
      <c r="I100" s="7"/>
      <c r="J100" s="7"/>
      <c r="K100" s="7"/>
      <c r="L100" s="7"/>
    </row>
    <row r="101" spans="1:12" ht="12.75">
      <c r="A101" s="7"/>
      <c r="B101" s="7"/>
      <c r="C101" s="7"/>
      <c r="D101" s="7"/>
      <c r="E101" s="7"/>
      <c r="F101" s="8"/>
      <c r="G101" s="8"/>
      <c r="H101" s="7"/>
      <c r="I101" s="7"/>
      <c r="J101" s="7"/>
      <c r="K101" s="7"/>
      <c r="L101" s="7"/>
    </row>
    <row r="102" spans="1:12" ht="12.75">
      <c r="A102" s="7"/>
      <c r="B102" s="7"/>
      <c r="C102" s="7"/>
      <c r="D102" s="7"/>
      <c r="E102" s="7"/>
      <c r="F102" s="8"/>
      <c r="G102" s="8"/>
      <c r="H102" s="7"/>
      <c r="I102" s="7"/>
      <c r="J102" s="7"/>
      <c r="K102" s="7"/>
      <c r="L102" s="7"/>
    </row>
    <row r="103" spans="1:12" ht="12.75">
      <c r="A103" s="7"/>
      <c r="B103" s="7"/>
      <c r="C103" s="7"/>
      <c r="D103" s="7"/>
      <c r="E103" s="7"/>
      <c r="F103" s="8"/>
      <c r="G103" s="8"/>
      <c r="H103" s="7"/>
      <c r="I103" s="7"/>
      <c r="J103" s="7"/>
      <c r="K103" s="7"/>
      <c r="L103" s="7"/>
    </row>
    <row r="104" spans="1:12" ht="12.75">
      <c r="A104" s="7"/>
      <c r="B104" s="7"/>
      <c r="C104" s="7"/>
      <c r="D104" s="7"/>
      <c r="E104" s="7"/>
      <c r="F104" s="8"/>
      <c r="G104" s="8"/>
      <c r="H104" s="7"/>
      <c r="I104" s="7"/>
      <c r="J104" s="7"/>
      <c r="K104" s="7"/>
      <c r="L104" s="7"/>
    </row>
    <row r="105" spans="1:12" ht="12.75">
      <c r="A105" s="7"/>
      <c r="B105" s="7"/>
      <c r="C105" s="7"/>
      <c r="D105" s="7"/>
      <c r="E105" s="7"/>
      <c r="F105" s="8"/>
      <c r="G105" s="8"/>
      <c r="H105" s="7"/>
      <c r="I105" s="7"/>
      <c r="J105" s="7"/>
      <c r="K105" s="7"/>
      <c r="L105" s="7"/>
    </row>
    <row r="106" spans="1:12" ht="12.75">
      <c r="A106" s="7"/>
      <c r="B106" s="7"/>
      <c r="C106" s="7"/>
      <c r="D106" s="7"/>
      <c r="E106" s="7"/>
      <c r="F106" s="8"/>
      <c r="G106" s="8"/>
      <c r="H106" s="7"/>
      <c r="I106" s="7"/>
      <c r="J106" s="7"/>
      <c r="K106" s="7"/>
      <c r="L106" s="7"/>
    </row>
    <row r="107" spans="1:12" ht="12.75">
      <c r="A107" s="7"/>
      <c r="B107" s="7"/>
      <c r="C107" s="7"/>
      <c r="D107" s="7"/>
      <c r="E107" s="7"/>
      <c r="F107" s="8"/>
      <c r="G107" s="8"/>
      <c r="H107" s="7"/>
      <c r="I107" s="7"/>
      <c r="J107" s="7"/>
      <c r="K107" s="7"/>
      <c r="L107" s="7"/>
    </row>
    <row r="108" spans="1:12" ht="12.75">
      <c r="A108" s="7"/>
      <c r="B108" s="7"/>
      <c r="C108" s="7"/>
      <c r="D108" s="7"/>
      <c r="E108" s="7"/>
      <c r="F108" s="8"/>
      <c r="G108" s="8"/>
      <c r="H108" s="7"/>
      <c r="I108" s="7"/>
      <c r="J108" s="7"/>
      <c r="K108" s="7"/>
      <c r="L108" s="7"/>
    </row>
    <row r="109" spans="1:12" ht="12.75">
      <c r="A109" s="7"/>
      <c r="B109" s="7"/>
      <c r="C109" s="7"/>
      <c r="D109" s="7"/>
      <c r="E109" s="7"/>
      <c r="F109" s="8"/>
      <c r="G109" s="8"/>
      <c r="H109" s="7"/>
      <c r="I109" s="7"/>
      <c r="J109" s="7"/>
      <c r="K109" s="7"/>
      <c r="L109" s="7"/>
    </row>
    <row r="110" spans="1:12" ht="12.75">
      <c r="A110" s="7"/>
      <c r="B110" s="7"/>
      <c r="C110" s="7"/>
      <c r="D110" s="7"/>
      <c r="E110" s="7"/>
      <c r="F110" s="8"/>
      <c r="G110" s="8"/>
      <c r="H110" s="7"/>
      <c r="I110" s="7"/>
      <c r="J110" s="7"/>
      <c r="K110" s="7"/>
      <c r="L110" s="7"/>
    </row>
    <row r="111" spans="1:12" ht="12.75">
      <c r="A111" s="7"/>
      <c r="B111" s="7"/>
      <c r="C111" s="7"/>
      <c r="D111" s="7"/>
      <c r="E111" s="7"/>
      <c r="F111" s="8"/>
      <c r="G111" s="8"/>
      <c r="H111" s="7"/>
      <c r="I111" s="7"/>
      <c r="J111" s="7"/>
      <c r="K111" s="7"/>
      <c r="L111" s="7"/>
    </row>
    <row r="112" spans="1:12" ht="12.75">
      <c r="A112" s="7"/>
      <c r="B112" s="7"/>
      <c r="C112" s="7"/>
      <c r="D112" s="7"/>
      <c r="E112" s="7"/>
      <c r="F112" s="8"/>
      <c r="G112" s="8"/>
      <c r="H112" s="7"/>
      <c r="I112" s="7"/>
      <c r="J112" s="7"/>
      <c r="K112" s="7"/>
      <c r="L112" s="7"/>
    </row>
    <row r="113" spans="1:12" ht="12.75">
      <c r="A113" s="7"/>
      <c r="B113" s="7"/>
      <c r="C113" s="7"/>
      <c r="D113" s="7"/>
      <c r="E113" s="7"/>
      <c r="F113" s="8"/>
      <c r="G113" s="8"/>
      <c r="H113" s="7"/>
      <c r="I113" s="7"/>
      <c r="J113" s="7"/>
      <c r="K113" s="7"/>
      <c r="L113" s="7"/>
    </row>
    <row r="114" spans="1:12" ht="12.75">
      <c r="A114" s="7"/>
      <c r="B114" s="7"/>
      <c r="C114" s="7"/>
      <c r="D114" s="7"/>
      <c r="E114" s="7"/>
      <c r="F114" s="8"/>
      <c r="G114" s="8"/>
      <c r="H114" s="7"/>
      <c r="I114" s="7"/>
      <c r="J114" s="7"/>
      <c r="K114" s="7"/>
      <c r="L114" s="7"/>
    </row>
    <row r="115" spans="1:12" ht="12.75">
      <c r="A115" s="7"/>
      <c r="B115" s="7"/>
      <c r="C115" s="7"/>
      <c r="D115" s="7"/>
      <c r="E115" s="7"/>
      <c r="F115" s="8"/>
      <c r="G115" s="8"/>
      <c r="H115" s="7"/>
      <c r="I115" s="7"/>
      <c r="J115" s="7"/>
      <c r="K115" s="7"/>
      <c r="L115" s="7"/>
    </row>
    <row r="116" spans="1:12" ht="12.75">
      <c r="A116" s="7"/>
      <c r="B116" s="7"/>
      <c r="C116" s="7"/>
      <c r="D116" s="7"/>
      <c r="E116" s="7"/>
      <c r="F116" s="8"/>
      <c r="G116" s="8"/>
      <c r="H116" s="7"/>
      <c r="I116" s="7"/>
      <c r="J116" s="7"/>
      <c r="K116" s="7"/>
      <c r="L116" s="7"/>
    </row>
    <row r="117" spans="1:12" ht="12.75">
      <c r="A117" s="7"/>
      <c r="B117" s="7"/>
      <c r="C117" s="7"/>
      <c r="D117" s="7"/>
      <c r="E117" s="7"/>
      <c r="F117" s="8"/>
      <c r="G117" s="8"/>
      <c r="H117" s="7"/>
      <c r="I117" s="7"/>
      <c r="J117" s="7"/>
      <c r="K117" s="7"/>
      <c r="L117" s="7"/>
    </row>
    <row r="118" spans="1:12" ht="12.75">
      <c r="A118" s="7"/>
      <c r="B118" s="7"/>
      <c r="C118" s="7"/>
      <c r="D118" s="7"/>
      <c r="E118" s="7"/>
      <c r="F118" s="8"/>
      <c r="G118" s="8"/>
      <c r="H118" s="7"/>
      <c r="I118" s="7"/>
      <c r="J118" s="7"/>
      <c r="K118" s="7"/>
      <c r="L118" s="7"/>
    </row>
    <row r="119" spans="1:12" ht="12.75">
      <c r="A119" s="7"/>
      <c r="B119" s="7"/>
      <c r="C119" s="7"/>
      <c r="D119" s="7"/>
      <c r="E119" s="7"/>
      <c r="F119" s="8"/>
      <c r="G119" s="8"/>
      <c r="H119" s="7"/>
      <c r="I119" s="7"/>
      <c r="J119" s="7"/>
      <c r="K119" s="7"/>
      <c r="L119" s="7"/>
    </row>
    <row r="120" spans="1:12" ht="12.75">
      <c r="A120" s="7"/>
      <c r="B120" s="7"/>
      <c r="C120" s="7"/>
      <c r="D120" s="7"/>
      <c r="E120" s="7"/>
      <c r="F120" s="8"/>
      <c r="G120" s="8"/>
      <c r="H120" s="7"/>
      <c r="I120" s="7"/>
      <c r="J120" s="7"/>
      <c r="K120" s="7"/>
      <c r="L120" s="7"/>
    </row>
    <row r="121" spans="1:12" ht="12.75">
      <c r="A121" s="7"/>
      <c r="B121" s="7"/>
      <c r="C121" s="7"/>
      <c r="D121" s="7"/>
      <c r="E121" s="7"/>
      <c r="F121" s="8"/>
      <c r="G121" s="8"/>
      <c r="H121" s="7"/>
      <c r="I121" s="7"/>
      <c r="J121" s="7"/>
      <c r="K121" s="7"/>
      <c r="L121" s="7"/>
    </row>
    <row r="122" spans="1:12" ht="12.75">
      <c r="A122" s="7"/>
      <c r="B122" s="7"/>
      <c r="C122" s="7"/>
      <c r="D122" s="7"/>
      <c r="E122" s="7"/>
      <c r="F122" s="8"/>
      <c r="G122" s="8"/>
      <c r="H122" s="7"/>
      <c r="I122" s="7"/>
      <c r="J122" s="7"/>
      <c r="K122" s="7"/>
      <c r="L122" s="7"/>
    </row>
    <row r="123" spans="1:12" ht="12.75">
      <c r="A123" s="7"/>
      <c r="B123" s="7"/>
      <c r="C123" s="7"/>
      <c r="D123" s="7"/>
      <c r="E123" s="7"/>
      <c r="F123" s="8"/>
      <c r="G123" s="8"/>
      <c r="H123" s="7"/>
      <c r="I123" s="7"/>
      <c r="J123" s="7"/>
      <c r="K123" s="7"/>
      <c r="L123" s="7"/>
    </row>
    <row r="124" spans="1:12" ht="12.75">
      <c r="A124" s="7"/>
      <c r="B124" s="7"/>
      <c r="C124" s="7"/>
      <c r="D124" s="7"/>
      <c r="E124" s="7"/>
      <c r="F124" s="8"/>
      <c r="G124" s="8"/>
      <c r="H124" s="7"/>
      <c r="I124" s="7"/>
      <c r="J124" s="7"/>
      <c r="K124" s="7"/>
      <c r="L124" s="7"/>
    </row>
    <row r="125" spans="1:12" ht="12.75">
      <c r="A125" s="7"/>
      <c r="B125" s="7"/>
      <c r="C125" s="7"/>
      <c r="D125" s="7"/>
      <c r="E125" s="7"/>
      <c r="F125" s="8"/>
      <c r="G125" s="8"/>
      <c r="H125" s="7"/>
      <c r="I125" s="7"/>
      <c r="J125" s="7"/>
      <c r="K125" s="7"/>
      <c r="L125" s="7"/>
    </row>
    <row r="126" spans="1:12" ht="12.75">
      <c r="A126" s="7"/>
      <c r="B126" s="7"/>
      <c r="C126" s="7"/>
      <c r="D126" s="7"/>
      <c r="E126" s="7"/>
      <c r="F126" s="8"/>
      <c r="G126" s="8"/>
      <c r="H126" s="7"/>
      <c r="I126" s="7"/>
      <c r="J126" s="7"/>
      <c r="K126" s="7"/>
      <c r="L126" s="7"/>
    </row>
    <row r="127" spans="1:12" ht="12.75">
      <c r="A127" s="7"/>
      <c r="B127" s="7"/>
      <c r="C127" s="7"/>
      <c r="D127" s="7"/>
      <c r="E127" s="7"/>
      <c r="F127" s="8"/>
      <c r="G127" s="8"/>
      <c r="H127" s="7"/>
      <c r="I127" s="7"/>
      <c r="J127" s="7"/>
      <c r="K127" s="7"/>
      <c r="L127" s="7"/>
    </row>
    <row r="128" spans="1:12" ht="12.75">
      <c r="A128" s="7"/>
      <c r="B128" s="7"/>
      <c r="C128" s="7"/>
      <c r="D128" s="7"/>
      <c r="E128" s="7"/>
      <c r="F128" s="8"/>
      <c r="G128" s="8"/>
      <c r="H128" s="7"/>
      <c r="I128" s="7"/>
      <c r="J128" s="7"/>
      <c r="K128" s="7"/>
      <c r="L128" s="7"/>
    </row>
    <row r="129" spans="1:12" ht="12.75">
      <c r="A129" s="7"/>
      <c r="B129" s="7"/>
      <c r="C129" s="7"/>
      <c r="D129" s="7"/>
      <c r="E129" s="7"/>
      <c r="F129" s="8"/>
      <c r="G129" s="8"/>
      <c r="H129" s="7"/>
      <c r="I129" s="7"/>
      <c r="J129" s="7"/>
      <c r="K129" s="7"/>
      <c r="L129" s="7"/>
    </row>
    <row r="130" spans="1:12" ht="12.75">
      <c r="A130" s="7"/>
      <c r="B130" s="7"/>
      <c r="C130" s="7"/>
      <c r="D130" s="7"/>
      <c r="E130" s="7"/>
      <c r="F130" s="8"/>
      <c r="G130" s="8"/>
      <c r="H130" s="7"/>
      <c r="I130" s="7"/>
      <c r="J130" s="7"/>
      <c r="K130" s="7"/>
      <c r="L130" s="7"/>
    </row>
    <row r="131" spans="1:12" ht="12.75">
      <c r="A131" s="7"/>
      <c r="B131" s="7"/>
      <c r="C131" s="7"/>
      <c r="D131" s="7"/>
      <c r="E131" s="7"/>
      <c r="F131" s="8"/>
      <c r="G131" s="8"/>
      <c r="H131" s="7"/>
      <c r="I131" s="7"/>
      <c r="J131" s="7"/>
      <c r="K131" s="7"/>
      <c r="L131" s="7"/>
    </row>
    <row r="132" spans="1:12" ht="12.75">
      <c r="A132" s="7"/>
      <c r="B132" s="7"/>
      <c r="C132" s="7"/>
      <c r="D132" s="7"/>
      <c r="E132" s="7"/>
      <c r="F132" s="8"/>
      <c r="G132" s="8"/>
      <c r="H132" s="7"/>
      <c r="I132" s="7"/>
      <c r="J132" s="7"/>
      <c r="K132" s="7"/>
      <c r="L132" s="7"/>
    </row>
    <row r="133" spans="1:12" ht="12.75">
      <c r="A133" s="7"/>
      <c r="B133" s="7"/>
      <c r="C133" s="7"/>
      <c r="D133" s="7"/>
      <c r="E133" s="7"/>
      <c r="F133" s="8"/>
      <c r="G133" s="8"/>
      <c r="H133" s="7"/>
      <c r="I133" s="7"/>
      <c r="J133" s="7"/>
      <c r="K133" s="7"/>
      <c r="L133" s="7"/>
    </row>
    <row r="134" spans="1:12" ht="12.75">
      <c r="A134" s="7"/>
      <c r="B134" s="7"/>
      <c r="C134" s="7"/>
      <c r="D134" s="7"/>
      <c r="E134" s="7"/>
      <c r="F134" s="8"/>
      <c r="G134" s="8"/>
      <c r="H134" s="7"/>
      <c r="I134" s="7"/>
      <c r="J134" s="7"/>
      <c r="K134" s="7"/>
      <c r="L134" s="7"/>
    </row>
    <row r="135" spans="1:12" ht="12.75">
      <c r="A135" s="7"/>
      <c r="B135" s="7"/>
      <c r="C135" s="7"/>
      <c r="D135" s="7"/>
      <c r="E135" s="7"/>
      <c r="F135" s="8"/>
      <c r="G135" s="8"/>
      <c r="H135" s="7"/>
      <c r="I135" s="7"/>
      <c r="J135" s="7"/>
      <c r="K135" s="7"/>
      <c r="L135" s="7"/>
    </row>
    <row r="136" spans="1:12" ht="12.75">
      <c r="A136" s="7"/>
      <c r="B136" s="7"/>
      <c r="C136" s="7"/>
      <c r="D136" s="7"/>
      <c r="E136" s="7"/>
      <c r="F136" s="8"/>
      <c r="G136" s="8"/>
      <c r="H136" s="7"/>
      <c r="I136" s="7"/>
      <c r="J136" s="7"/>
      <c r="K136" s="7"/>
      <c r="L136" s="7"/>
    </row>
    <row r="137" spans="1:12" ht="12.75">
      <c r="A137" s="7"/>
      <c r="B137" s="7"/>
      <c r="C137" s="7"/>
      <c r="D137" s="7"/>
      <c r="E137" s="7"/>
      <c r="F137" s="8"/>
      <c r="G137" s="8"/>
      <c r="H137" s="7"/>
      <c r="I137" s="7"/>
      <c r="J137" s="7"/>
      <c r="K137" s="7"/>
      <c r="L137" s="7"/>
    </row>
    <row r="138" spans="1:12" ht="12.75">
      <c r="A138" s="7"/>
      <c r="B138" s="7"/>
      <c r="C138" s="7"/>
      <c r="D138" s="7"/>
      <c r="E138" s="7"/>
      <c r="F138" s="8"/>
      <c r="G138" s="8"/>
      <c r="H138" s="7"/>
      <c r="I138" s="7"/>
      <c r="J138" s="7"/>
      <c r="K138" s="7"/>
      <c r="L138" s="7"/>
    </row>
    <row r="139" spans="1:12" ht="12.75">
      <c r="A139" s="7"/>
      <c r="B139" s="7"/>
      <c r="C139" s="7"/>
      <c r="D139" s="7"/>
      <c r="E139" s="7"/>
      <c r="F139" s="8"/>
      <c r="G139" s="8"/>
      <c r="H139" s="7"/>
      <c r="I139" s="7"/>
      <c r="J139" s="7"/>
      <c r="K139" s="7"/>
      <c r="L139" s="7"/>
    </row>
    <row r="140" spans="1:12" ht="12.75">
      <c r="A140" s="7"/>
      <c r="B140" s="7"/>
      <c r="C140" s="7"/>
      <c r="D140" s="7"/>
      <c r="E140" s="7"/>
      <c r="F140" s="8"/>
      <c r="G140" s="8"/>
      <c r="H140" s="7"/>
      <c r="I140" s="7"/>
      <c r="J140" s="7"/>
      <c r="K140" s="7"/>
      <c r="L140" s="7"/>
    </row>
    <row r="141" spans="1:12" ht="12.75">
      <c r="A141" s="7"/>
      <c r="B141" s="7"/>
      <c r="C141" s="7"/>
      <c r="D141" s="7"/>
      <c r="E141" s="7"/>
      <c r="F141" s="8"/>
      <c r="G141" s="8"/>
      <c r="H141" s="7"/>
      <c r="I141" s="7"/>
      <c r="J141" s="7"/>
      <c r="K141" s="7"/>
      <c r="L141" s="7"/>
    </row>
    <row r="142" spans="1:12" ht="12.75">
      <c r="A142" s="7"/>
      <c r="B142" s="7"/>
      <c r="C142" s="7"/>
      <c r="D142" s="7"/>
      <c r="E142" s="7"/>
      <c r="F142" s="8"/>
      <c r="G142" s="8"/>
      <c r="H142" s="7"/>
      <c r="I142" s="7"/>
      <c r="J142" s="7"/>
      <c r="K142" s="7"/>
      <c r="L142" s="7"/>
    </row>
    <row r="143" spans="1:12" ht="12.75">
      <c r="A143" s="7"/>
      <c r="B143" s="7"/>
      <c r="C143" s="7"/>
      <c r="D143" s="7"/>
      <c r="E143" s="7"/>
      <c r="F143" s="8"/>
      <c r="G143" s="8"/>
      <c r="H143" s="7"/>
      <c r="I143" s="7"/>
      <c r="J143" s="7"/>
      <c r="K143" s="7"/>
      <c r="L143" s="7"/>
    </row>
    <row r="144" spans="1:12" ht="12.75">
      <c r="A144" s="7"/>
      <c r="B144" s="7"/>
      <c r="C144" s="7"/>
      <c r="D144" s="7"/>
      <c r="E144" s="7"/>
      <c r="F144" s="8"/>
      <c r="G144" s="8"/>
      <c r="H144" s="7"/>
      <c r="I144" s="7"/>
      <c r="J144" s="7"/>
      <c r="K144" s="7"/>
      <c r="L144" s="7"/>
    </row>
    <row r="145" spans="1:12" ht="12.75">
      <c r="A145" s="7"/>
      <c r="B145" s="7"/>
      <c r="C145" s="7"/>
      <c r="D145" s="7"/>
      <c r="E145" s="7"/>
      <c r="F145" s="8"/>
      <c r="G145" s="8"/>
      <c r="H145" s="7"/>
      <c r="I145" s="7"/>
      <c r="J145" s="7"/>
      <c r="K145" s="7"/>
      <c r="L145" s="7"/>
    </row>
    <row r="146" spans="1:12" ht="12.75">
      <c r="A146" s="7"/>
      <c r="B146" s="7"/>
      <c r="C146" s="7"/>
      <c r="D146" s="7"/>
      <c r="E146" s="7"/>
      <c r="F146" s="8"/>
      <c r="G146" s="8"/>
      <c r="H146" s="7"/>
      <c r="I146" s="7"/>
      <c r="J146" s="7"/>
      <c r="K146" s="7"/>
      <c r="L146" s="7"/>
    </row>
    <row r="147" spans="1:12" ht="12.75">
      <c r="A147" s="7"/>
      <c r="B147" s="7"/>
      <c r="C147" s="7"/>
      <c r="D147" s="7"/>
      <c r="E147" s="7"/>
      <c r="F147" s="8"/>
      <c r="G147" s="8"/>
      <c r="H147" s="7"/>
      <c r="I147" s="7"/>
      <c r="J147" s="7"/>
      <c r="K147" s="7"/>
      <c r="L147" s="7"/>
    </row>
    <row r="148" spans="1:12" ht="12.75">
      <c r="A148" s="7"/>
      <c r="B148" s="7"/>
      <c r="C148" s="7"/>
      <c r="D148" s="7"/>
      <c r="E148" s="7"/>
      <c r="F148" s="8"/>
      <c r="G148" s="8"/>
      <c r="H148" s="7"/>
      <c r="I148" s="7"/>
      <c r="J148" s="7"/>
      <c r="K148" s="7"/>
      <c r="L148" s="7"/>
    </row>
    <row r="149" spans="1:12" ht="12.75">
      <c r="A149" s="7"/>
      <c r="B149" s="7"/>
      <c r="C149" s="7"/>
      <c r="D149" s="7"/>
      <c r="E149" s="7"/>
      <c r="F149" s="8"/>
      <c r="G149" s="8"/>
      <c r="H149" s="7"/>
      <c r="I149" s="7"/>
      <c r="J149" s="7"/>
      <c r="K149" s="7"/>
      <c r="L149" s="7"/>
    </row>
    <row r="150" spans="1:12" ht="12.75">
      <c r="A150" s="7"/>
      <c r="B150" s="7"/>
      <c r="C150" s="7"/>
      <c r="D150" s="7"/>
      <c r="E150" s="7"/>
      <c r="F150" s="8"/>
      <c r="G150" s="8"/>
      <c r="H150" s="7"/>
      <c r="I150" s="7"/>
      <c r="J150" s="7"/>
      <c r="K150" s="7"/>
      <c r="L150" s="7"/>
    </row>
    <row r="151" spans="1:12" ht="12.75">
      <c r="A151" s="7"/>
      <c r="B151" s="7"/>
      <c r="C151" s="7"/>
      <c r="D151" s="7"/>
      <c r="E151" s="7"/>
      <c r="F151" s="8"/>
      <c r="G151" s="8"/>
      <c r="H151" s="7"/>
      <c r="I151" s="7"/>
      <c r="J151" s="7"/>
      <c r="K151" s="7"/>
      <c r="L151" s="7"/>
    </row>
    <row r="152" spans="1:12" ht="12.75">
      <c r="A152" s="7"/>
      <c r="B152" s="7"/>
      <c r="C152" s="7"/>
      <c r="D152" s="7"/>
      <c r="E152" s="7"/>
      <c r="F152" s="8"/>
      <c r="G152" s="8"/>
      <c r="H152" s="7"/>
      <c r="I152" s="7"/>
      <c r="J152" s="7"/>
      <c r="K152" s="7"/>
      <c r="L152" s="7"/>
    </row>
    <row r="153" spans="1:12" ht="12.75">
      <c r="A153" s="7"/>
      <c r="B153" s="7"/>
      <c r="C153" s="7"/>
      <c r="D153" s="7"/>
      <c r="E153" s="7"/>
      <c r="F153" s="8"/>
      <c r="G153" s="8"/>
      <c r="H153" s="7"/>
      <c r="I153" s="7"/>
      <c r="J153" s="7"/>
      <c r="K153" s="7"/>
      <c r="L153" s="7"/>
    </row>
    <row r="154" spans="1:12" ht="12.75">
      <c r="A154" s="7"/>
      <c r="B154" s="7"/>
      <c r="C154" s="7"/>
      <c r="D154" s="7"/>
      <c r="E154" s="7"/>
      <c r="F154" s="8"/>
      <c r="G154" s="8"/>
      <c r="H154" s="7"/>
      <c r="I154" s="7"/>
      <c r="J154" s="7"/>
      <c r="K154" s="7"/>
      <c r="L154" s="7"/>
    </row>
    <row r="155" spans="1:12" ht="12.75">
      <c r="A155" s="7"/>
      <c r="B155" s="7"/>
      <c r="C155" s="7"/>
      <c r="D155" s="7"/>
      <c r="E155" s="7"/>
      <c r="F155" s="8"/>
      <c r="G155" s="8"/>
      <c r="H155" s="7"/>
      <c r="I155" s="7"/>
      <c r="J155" s="7"/>
      <c r="K155" s="7"/>
      <c r="L155" s="7"/>
    </row>
    <row r="156" spans="1:12" ht="12.75">
      <c r="A156" s="7"/>
      <c r="B156" s="7"/>
      <c r="C156" s="7"/>
      <c r="D156" s="7"/>
      <c r="E156" s="7"/>
      <c r="F156" s="8"/>
      <c r="G156" s="8"/>
      <c r="H156" s="7"/>
      <c r="I156" s="7"/>
      <c r="J156" s="7"/>
      <c r="K156" s="7"/>
      <c r="L156" s="7"/>
    </row>
    <row r="157" spans="1:12" ht="12.75">
      <c r="A157" s="7"/>
      <c r="B157" s="7"/>
      <c r="C157" s="7"/>
      <c r="D157" s="7"/>
      <c r="E157" s="7"/>
      <c r="F157" s="8"/>
      <c r="G157" s="8"/>
      <c r="H157" s="7"/>
      <c r="I157" s="7"/>
      <c r="J157" s="7"/>
      <c r="K157" s="7"/>
      <c r="L157" s="7"/>
    </row>
    <row r="158" spans="1:12" ht="12.75">
      <c r="A158" s="7"/>
      <c r="B158" s="7"/>
      <c r="C158" s="7"/>
      <c r="D158" s="7"/>
      <c r="E158" s="7"/>
      <c r="F158" s="8"/>
      <c r="G158" s="8"/>
      <c r="H158" s="7"/>
      <c r="I158" s="7"/>
      <c r="J158" s="7"/>
      <c r="K158" s="7"/>
      <c r="L158" s="7"/>
    </row>
    <row r="159" spans="1:12" ht="12.75">
      <c r="A159" s="7"/>
      <c r="B159" s="7"/>
      <c r="C159" s="7"/>
      <c r="D159" s="7"/>
      <c r="E159" s="7"/>
      <c r="F159" s="8"/>
      <c r="G159" s="8"/>
      <c r="H159" s="7"/>
      <c r="I159" s="7"/>
      <c r="J159" s="7"/>
      <c r="K159" s="7"/>
      <c r="L159" s="7"/>
    </row>
    <row r="160" spans="1:12" ht="12.75">
      <c r="A160" s="7"/>
      <c r="B160" s="7"/>
      <c r="C160" s="7"/>
      <c r="D160" s="7"/>
      <c r="E160" s="7"/>
      <c r="F160" s="8"/>
      <c r="G160" s="8"/>
      <c r="H160" s="7"/>
      <c r="I160" s="7"/>
      <c r="J160" s="7"/>
      <c r="K160" s="7"/>
      <c r="L160" s="7"/>
    </row>
    <row r="161" spans="1:12" ht="12.75">
      <c r="A161" s="7"/>
      <c r="B161" s="7"/>
      <c r="C161" s="7"/>
      <c r="D161" s="7"/>
      <c r="E161" s="7"/>
      <c r="F161" s="8"/>
      <c r="G161" s="8"/>
      <c r="H161" s="7"/>
      <c r="I161" s="7"/>
      <c r="J161" s="7"/>
      <c r="K161" s="7"/>
      <c r="L161" s="7"/>
    </row>
    <row r="162" spans="1:12" ht="12.75">
      <c r="A162" s="7"/>
      <c r="B162" s="7"/>
      <c r="C162" s="7"/>
      <c r="D162" s="7"/>
      <c r="E162" s="7"/>
      <c r="F162" s="8"/>
      <c r="G162" s="8"/>
      <c r="H162" s="7"/>
      <c r="I162" s="7"/>
      <c r="J162" s="7"/>
      <c r="K162" s="7"/>
      <c r="L162" s="7"/>
    </row>
    <row r="163" spans="1:12" ht="12.75">
      <c r="A163" s="7"/>
      <c r="B163" s="7"/>
      <c r="C163" s="7"/>
      <c r="D163" s="7"/>
      <c r="E163" s="7"/>
      <c r="F163" s="8"/>
      <c r="G163" s="8"/>
      <c r="H163" s="7"/>
      <c r="I163" s="7"/>
      <c r="J163" s="7"/>
      <c r="K163" s="7"/>
      <c r="L163" s="7"/>
    </row>
    <row r="164" spans="1:12" ht="12.75">
      <c r="A164" s="7"/>
      <c r="B164" s="7"/>
      <c r="C164" s="7"/>
      <c r="D164" s="7"/>
      <c r="E164" s="7"/>
      <c r="F164" s="8"/>
      <c r="G164" s="8"/>
      <c r="H164" s="7"/>
      <c r="I164" s="7"/>
      <c r="J164" s="7"/>
      <c r="K164" s="7"/>
      <c r="L164" s="7"/>
    </row>
    <row r="165" spans="1:12" ht="12.75">
      <c r="A165" s="7"/>
      <c r="B165" s="7"/>
      <c r="C165" s="7"/>
      <c r="D165" s="7"/>
      <c r="E165" s="7"/>
      <c r="F165" s="8"/>
      <c r="G165" s="8"/>
      <c r="H165" s="7"/>
      <c r="I165" s="7"/>
      <c r="J165" s="7"/>
      <c r="K165" s="7"/>
      <c r="L165" s="7"/>
    </row>
    <row r="166" spans="1:12" ht="12.75">
      <c r="A166" s="7"/>
      <c r="B166" s="7"/>
      <c r="C166" s="7"/>
      <c r="D166" s="7"/>
      <c r="E166" s="7"/>
      <c r="F166" s="8"/>
      <c r="G166" s="8"/>
      <c r="H166" s="7"/>
      <c r="I166" s="7"/>
      <c r="J166" s="7"/>
      <c r="K166" s="7"/>
      <c r="L166" s="7"/>
    </row>
    <row r="167" spans="1:12" ht="12.75">
      <c r="A167" s="7"/>
      <c r="B167" s="7"/>
      <c r="C167" s="7"/>
      <c r="D167" s="7"/>
      <c r="E167" s="7"/>
      <c r="F167" s="8"/>
      <c r="G167" s="8"/>
      <c r="H167" s="7"/>
      <c r="I167" s="7"/>
      <c r="J167" s="7"/>
      <c r="K167" s="7"/>
      <c r="L167" s="7"/>
    </row>
    <row r="168" spans="1:12" ht="12.75">
      <c r="A168" s="7"/>
      <c r="B168" s="7"/>
      <c r="C168" s="7"/>
      <c r="D168" s="7"/>
      <c r="E168" s="7"/>
      <c r="F168" s="8"/>
      <c r="G168" s="8"/>
      <c r="H168" s="7"/>
      <c r="I168" s="7"/>
      <c r="J168" s="7"/>
      <c r="K168" s="7"/>
      <c r="L168" s="7"/>
    </row>
    <row r="169" spans="1:12" ht="12.75">
      <c r="A169" s="7"/>
      <c r="B169" s="7"/>
      <c r="C169" s="7"/>
      <c r="D169" s="7"/>
      <c r="E169" s="7"/>
      <c r="F169" s="8"/>
      <c r="G169" s="8"/>
      <c r="H169" s="7"/>
      <c r="I169" s="7"/>
      <c r="J169" s="7"/>
      <c r="K169" s="7"/>
      <c r="L169" s="7"/>
    </row>
    <row r="170" spans="1:12" ht="12.75">
      <c r="A170" s="7"/>
      <c r="B170" s="7"/>
      <c r="C170" s="7"/>
      <c r="D170" s="7"/>
      <c r="E170" s="7"/>
      <c r="F170" s="8"/>
      <c r="G170" s="8"/>
      <c r="H170" s="7"/>
      <c r="I170" s="7"/>
      <c r="J170" s="7"/>
      <c r="K170" s="7"/>
      <c r="L170" s="7"/>
    </row>
    <row r="171" spans="1:12" ht="12.75">
      <c r="A171" s="7"/>
      <c r="B171" s="7"/>
      <c r="C171" s="7"/>
      <c r="D171" s="7"/>
      <c r="E171" s="7"/>
      <c r="F171" s="8"/>
      <c r="G171" s="8"/>
      <c r="H171" s="7"/>
      <c r="I171" s="7"/>
      <c r="J171" s="7"/>
      <c r="K171" s="7"/>
      <c r="L171" s="7"/>
    </row>
    <row r="172" spans="1:12" ht="12.75">
      <c r="A172" s="7"/>
      <c r="B172" s="7"/>
      <c r="C172" s="7"/>
      <c r="D172" s="7"/>
      <c r="E172" s="7"/>
      <c r="F172" s="8"/>
      <c r="G172" s="8"/>
      <c r="H172" s="7"/>
      <c r="I172" s="7"/>
      <c r="J172" s="7"/>
      <c r="K172" s="7"/>
      <c r="L172" s="7"/>
    </row>
    <row r="173" spans="1:12" ht="12.75">
      <c r="A173" s="7"/>
      <c r="B173" s="7"/>
      <c r="C173" s="7"/>
      <c r="D173" s="7"/>
      <c r="E173" s="7"/>
      <c r="F173" s="8"/>
      <c r="G173" s="8"/>
      <c r="H173" s="7"/>
      <c r="I173" s="7"/>
      <c r="J173" s="7"/>
      <c r="K173" s="7"/>
      <c r="L173" s="7"/>
    </row>
    <row r="174" spans="1:12" ht="12.75">
      <c r="A174" s="7"/>
      <c r="B174" s="7"/>
      <c r="C174" s="7"/>
      <c r="D174" s="7"/>
      <c r="E174" s="7"/>
      <c r="F174" s="8"/>
      <c r="G174" s="8"/>
      <c r="H174" s="7"/>
      <c r="I174" s="7"/>
      <c r="J174" s="7"/>
      <c r="K174" s="7"/>
      <c r="L174" s="7"/>
    </row>
    <row r="175" spans="1:12" ht="12.75">
      <c r="A175" s="7"/>
      <c r="B175" s="7"/>
      <c r="C175" s="7"/>
      <c r="D175" s="7"/>
      <c r="E175" s="7"/>
      <c r="F175" s="8"/>
      <c r="G175" s="8"/>
      <c r="H175" s="7"/>
      <c r="I175" s="7"/>
      <c r="J175" s="7"/>
      <c r="K175" s="7"/>
      <c r="L175" s="7"/>
    </row>
    <row r="176" spans="1:12" ht="12.75">
      <c r="A176" s="7"/>
      <c r="B176" s="7"/>
      <c r="C176" s="7"/>
      <c r="D176" s="7"/>
      <c r="E176" s="7"/>
      <c r="F176" s="8"/>
      <c r="G176" s="8"/>
      <c r="H176" s="7"/>
      <c r="I176" s="7"/>
      <c r="J176" s="7"/>
      <c r="K176" s="7"/>
      <c r="L176" s="7"/>
    </row>
    <row r="177" spans="1:12" ht="12.75">
      <c r="A177" s="7"/>
      <c r="B177" s="7"/>
      <c r="C177" s="7"/>
      <c r="D177" s="7"/>
      <c r="E177" s="7"/>
      <c r="F177" s="8"/>
      <c r="G177" s="8"/>
      <c r="H177" s="7"/>
      <c r="I177" s="7"/>
      <c r="J177" s="7"/>
      <c r="K177" s="7"/>
      <c r="L177" s="7"/>
    </row>
    <row r="178" spans="1:12" ht="12.75">
      <c r="A178" s="7"/>
      <c r="B178" s="7"/>
      <c r="C178" s="7"/>
      <c r="D178" s="7"/>
      <c r="E178" s="7"/>
      <c r="F178" s="8"/>
      <c r="G178" s="8"/>
      <c r="H178" s="7"/>
      <c r="I178" s="7"/>
      <c r="J178" s="7"/>
      <c r="K178" s="7"/>
      <c r="L178" s="7"/>
    </row>
    <row r="179" spans="1:12" ht="12.75">
      <c r="A179" s="7"/>
      <c r="B179" s="7"/>
      <c r="C179" s="7"/>
      <c r="D179" s="7"/>
      <c r="E179" s="7"/>
      <c r="F179" s="8"/>
      <c r="G179" s="8"/>
      <c r="H179" s="7"/>
      <c r="I179" s="7"/>
      <c r="J179" s="7"/>
      <c r="K179" s="7"/>
      <c r="L179" s="7"/>
    </row>
    <row r="180" spans="1:12" ht="12.75">
      <c r="A180" s="7"/>
      <c r="B180" s="7"/>
      <c r="C180" s="7"/>
      <c r="D180" s="7"/>
      <c r="E180" s="7"/>
      <c r="F180" s="8"/>
      <c r="G180" s="8"/>
      <c r="H180" s="7"/>
      <c r="I180" s="7"/>
      <c r="J180" s="7"/>
      <c r="K180" s="7"/>
      <c r="L180" s="7"/>
    </row>
    <row r="181" spans="1:12" ht="12.75">
      <c r="A181" s="7"/>
      <c r="B181" s="7"/>
      <c r="C181" s="7"/>
      <c r="D181" s="7"/>
      <c r="E181" s="7"/>
      <c r="F181" s="8"/>
      <c r="G181" s="8"/>
      <c r="H181" s="7"/>
      <c r="I181" s="7"/>
      <c r="J181" s="7"/>
      <c r="K181" s="7"/>
      <c r="L181" s="7"/>
    </row>
    <row r="182" spans="1:12" ht="12.75">
      <c r="A182" s="7"/>
      <c r="B182" s="7"/>
      <c r="C182" s="7"/>
      <c r="D182" s="7"/>
      <c r="E182" s="7"/>
      <c r="F182" s="8"/>
      <c r="G182" s="8"/>
      <c r="H182" s="7"/>
      <c r="I182" s="7"/>
      <c r="J182" s="7"/>
      <c r="K182" s="7"/>
      <c r="L182" s="7"/>
    </row>
    <row r="183" spans="1:12" ht="12.75">
      <c r="A183" s="7"/>
      <c r="B183" s="7"/>
      <c r="C183" s="7"/>
      <c r="D183" s="7"/>
      <c r="E183" s="7"/>
      <c r="F183" s="8"/>
      <c r="G183" s="8"/>
      <c r="H183" s="7"/>
      <c r="I183" s="7"/>
      <c r="J183" s="7"/>
      <c r="K183" s="7"/>
      <c r="L183" s="7"/>
    </row>
    <row r="184" spans="1:12" ht="12.75">
      <c r="A184" s="7"/>
      <c r="B184" s="7"/>
      <c r="C184" s="7"/>
      <c r="D184" s="7"/>
      <c r="E184" s="7"/>
      <c r="F184" s="8"/>
      <c r="G184" s="8"/>
      <c r="H184" s="7"/>
      <c r="I184" s="7"/>
      <c r="J184" s="7"/>
      <c r="K184" s="7"/>
      <c r="L184" s="7"/>
    </row>
    <row r="185" spans="1:12" ht="12.75">
      <c r="A185" s="7"/>
      <c r="B185" s="7"/>
      <c r="C185" s="7"/>
      <c r="D185" s="7"/>
      <c r="E185" s="7"/>
      <c r="F185" s="8"/>
      <c r="G185" s="8"/>
      <c r="H185" s="7"/>
      <c r="I185" s="7"/>
      <c r="J185" s="7"/>
      <c r="K185" s="7"/>
      <c r="L185" s="7"/>
    </row>
    <row r="186" spans="1:12" ht="12.75">
      <c r="A186" s="7"/>
      <c r="B186" s="7"/>
      <c r="C186" s="7"/>
      <c r="D186" s="7"/>
      <c r="E186" s="7"/>
      <c r="F186" s="8"/>
      <c r="G186" s="8"/>
      <c r="H186" s="7"/>
      <c r="I186" s="7"/>
      <c r="J186" s="7"/>
      <c r="K186" s="7"/>
      <c r="L186" s="7"/>
    </row>
    <row r="187" spans="1:12" ht="12.75">
      <c r="A187" s="7"/>
      <c r="B187" s="7"/>
      <c r="C187" s="7"/>
      <c r="D187" s="7"/>
      <c r="E187" s="7"/>
      <c r="F187" s="8"/>
      <c r="G187" s="8"/>
      <c r="H187" s="7"/>
      <c r="I187" s="7"/>
      <c r="J187" s="7"/>
      <c r="K187" s="7"/>
      <c r="L187" s="7"/>
    </row>
    <row r="188" spans="1:12" ht="12.75">
      <c r="A188" s="7"/>
      <c r="B188" s="7"/>
      <c r="C188" s="7"/>
      <c r="D188" s="7"/>
      <c r="E188" s="7"/>
      <c r="F188" s="8"/>
      <c r="G188" s="8"/>
      <c r="H188" s="7"/>
      <c r="I188" s="7"/>
      <c r="J188" s="7"/>
      <c r="K188" s="7"/>
      <c r="L188" s="7"/>
    </row>
    <row r="189" spans="1:12" ht="12.75">
      <c r="A189" s="7"/>
      <c r="B189" s="7"/>
      <c r="C189" s="7"/>
      <c r="D189" s="7"/>
      <c r="E189" s="7"/>
      <c r="F189" s="8"/>
      <c r="G189" s="8"/>
      <c r="H189" s="7"/>
      <c r="I189" s="7"/>
      <c r="J189" s="7"/>
      <c r="K189" s="7"/>
      <c r="L189" s="7"/>
    </row>
    <row r="190" spans="1:12" ht="12.75">
      <c r="A190" s="7"/>
      <c r="B190" s="7"/>
      <c r="C190" s="7"/>
      <c r="D190" s="7"/>
      <c r="E190" s="7"/>
      <c r="F190" s="8"/>
      <c r="G190" s="8"/>
      <c r="H190" s="7"/>
      <c r="I190" s="7"/>
      <c r="J190" s="7"/>
      <c r="K190" s="7"/>
      <c r="L190" s="7"/>
    </row>
    <row r="191" spans="1:12" ht="12.75">
      <c r="A191" s="7"/>
      <c r="B191" s="7"/>
      <c r="C191" s="7"/>
      <c r="D191" s="7"/>
      <c r="E191" s="7"/>
      <c r="F191" s="8"/>
      <c r="G191" s="8"/>
      <c r="H191" s="7"/>
      <c r="I191" s="7"/>
      <c r="J191" s="7"/>
      <c r="K191" s="7"/>
      <c r="L191" s="7"/>
    </row>
    <row r="192" spans="1:12" ht="12.75">
      <c r="A192" s="7"/>
      <c r="B192" s="7"/>
      <c r="C192" s="7"/>
      <c r="D192" s="7"/>
      <c r="E192" s="7"/>
      <c r="F192" s="8"/>
      <c r="G192" s="8"/>
      <c r="H192" s="7"/>
      <c r="I192" s="7"/>
      <c r="J192" s="7"/>
      <c r="K192" s="7"/>
      <c r="L192" s="7"/>
    </row>
    <row r="193" spans="1:12" ht="12.75">
      <c r="A193" s="7"/>
      <c r="B193" s="7"/>
      <c r="C193" s="7"/>
      <c r="D193" s="7"/>
      <c r="E193" s="7"/>
      <c r="F193" s="8"/>
      <c r="G193" s="8"/>
      <c r="H193" s="7"/>
      <c r="I193" s="7"/>
      <c r="J193" s="7"/>
      <c r="K193" s="7"/>
      <c r="L193" s="7"/>
    </row>
    <row r="194" spans="1:12" ht="12.75">
      <c r="A194" s="7"/>
      <c r="B194" s="7"/>
      <c r="C194" s="7"/>
      <c r="D194" s="7"/>
      <c r="E194" s="7"/>
      <c r="F194" s="8"/>
      <c r="G194" s="8"/>
      <c r="H194" s="7"/>
      <c r="I194" s="7"/>
      <c r="J194" s="7"/>
      <c r="K194" s="7"/>
      <c r="L194" s="7"/>
    </row>
    <row r="195" spans="1:12" ht="12.75">
      <c r="A195" s="7"/>
      <c r="B195" s="7"/>
      <c r="C195" s="7"/>
      <c r="D195" s="7"/>
      <c r="E195" s="7"/>
      <c r="F195" s="8"/>
      <c r="G195" s="8"/>
      <c r="H195" s="7"/>
      <c r="I195" s="7"/>
      <c r="J195" s="7"/>
      <c r="K195" s="7"/>
      <c r="L195" s="7"/>
    </row>
    <row r="196" spans="1:12" ht="12.75">
      <c r="A196" s="7"/>
      <c r="B196" s="7"/>
      <c r="C196" s="7"/>
      <c r="D196" s="7"/>
      <c r="E196" s="7"/>
      <c r="F196" s="8"/>
      <c r="G196" s="8"/>
      <c r="H196" s="7"/>
      <c r="I196" s="7"/>
      <c r="J196" s="7"/>
      <c r="K196" s="7"/>
      <c r="L196" s="7"/>
    </row>
    <row r="197" spans="1:12" ht="12.75">
      <c r="A197" s="7"/>
      <c r="B197" s="7"/>
      <c r="C197" s="7"/>
      <c r="D197" s="7"/>
      <c r="E197" s="7"/>
      <c r="F197" s="8"/>
      <c r="G197" s="8"/>
      <c r="H197" s="7"/>
      <c r="I197" s="7"/>
      <c r="J197" s="7"/>
      <c r="K197" s="7"/>
      <c r="L197" s="7"/>
    </row>
    <row r="198" spans="1:12" ht="12.75">
      <c r="A198" s="7"/>
      <c r="B198" s="7"/>
      <c r="C198" s="7"/>
      <c r="D198" s="7"/>
      <c r="E198" s="7"/>
      <c r="F198" s="8"/>
      <c r="G198" s="8"/>
      <c r="H198" s="7"/>
      <c r="I198" s="7"/>
      <c r="J198" s="7"/>
      <c r="K198" s="7"/>
      <c r="L198" s="7"/>
    </row>
    <row r="199" spans="1:12" ht="12.75">
      <c r="A199" s="7"/>
      <c r="B199" s="7"/>
      <c r="C199" s="7"/>
      <c r="D199" s="7"/>
      <c r="E199" s="7"/>
      <c r="F199" s="8"/>
      <c r="G199" s="8"/>
      <c r="H199" s="7"/>
      <c r="I199" s="7"/>
      <c r="J199" s="7"/>
      <c r="K199" s="7"/>
      <c r="L199" s="7"/>
    </row>
    <row r="200" spans="1:12" ht="12.75">
      <c r="A200" s="7"/>
      <c r="B200" s="7"/>
      <c r="C200" s="7"/>
      <c r="D200" s="7"/>
      <c r="E200" s="7"/>
      <c r="F200" s="8"/>
      <c r="G200" s="8"/>
      <c r="H200" s="7"/>
      <c r="I200" s="7"/>
      <c r="J200" s="7"/>
      <c r="K200" s="7"/>
      <c r="L200" s="7"/>
    </row>
    <row r="201" spans="1:12" ht="12.75">
      <c r="A201" s="7"/>
      <c r="B201" s="7"/>
      <c r="C201" s="7"/>
      <c r="D201" s="7"/>
      <c r="E201" s="7"/>
      <c r="F201" s="8"/>
      <c r="G201" s="8"/>
      <c r="H201" s="7"/>
      <c r="I201" s="7"/>
      <c r="J201" s="7"/>
      <c r="K201" s="7"/>
      <c r="L201" s="7"/>
    </row>
    <row r="202" spans="1:12" ht="12.75">
      <c r="A202" s="7"/>
      <c r="B202" s="7"/>
      <c r="C202" s="7"/>
      <c r="D202" s="7"/>
      <c r="E202" s="7"/>
      <c r="F202" s="8"/>
      <c r="G202" s="8"/>
      <c r="H202" s="7"/>
      <c r="I202" s="7"/>
      <c r="J202" s="7"/>
      <c r="K202" s="7"/>
      <c r="L202" s="7"/>
    </row>
    <row r="203" spans="1:12" ht="12.75">
      <c r="A203" s="7"/>
      <c r="B203" s="7"/>
      <c r="C203" s="7"/>
      <c r="D203" s="7"/>
      <c r="E203" s="7"/>
      <c r="F203" s="8"/>
      <c r="G203" s="8"/>
      <c r="H203" s="7"/>
      <c r="I203" s="7"/>
      <c r="J203" s="7"/>
      <c r="K203" s="7"/>
      <c r="L203" s="7"/>
    </row>
    <row r="204" spans="1:12" ht="12.75">
      <c r="A204" s="7"/>
      <c r="B204" s="7"/>
      <c r="C204" s="7"/>
      <c r="D204" s="7"/>
      <c r="E204" s="7"/>
      <c r="F204" s="8"/>
      <c r="G204" s="8"/>
      <c r="H204" s="7"/>
      <c r="I204" s="7"/>
      <c r="J204" s="7"/>
      <c r="K204" s="7"/>
      <c r="L204" s="7"/>
    </row>
    <row r="205" spans="1:12" ht="12.75">
      <c r="A205" s="7"/>
      <c r="B205" s="7"/>
      <c r="C205" s="7"/>
      <c r="D205" s="7"/>
      <c r="E205" s="7"/>
      <c r="F205" s="8"/>
      <c r="G205" s="8"/>
      <c r="H205" s="7"/>
      <c r="I205" s="7"/>
      <c r="J205" s="7"/>
      <c r="K205" s="7"/>
      <c r="L205" s="7"/>
    </row>
    <row r="206" spans="1:12" ht="12.75">
      <c r="A206" s="7"/>
      <c r="B206" s="7"/>
      <c r="C206" s="7"/>
      <c r="D206" s="7"/>
      <c r="E206" s="7"/>
      <c r="F206" s="8"/>
      <c r="G206" s="8"/>
      <c r="H206" s="7"/>
      <c r="I206" s="7"/>
      <c r="J206" s="7"/>
      <c r="K206" s="7"/>
      <c r="L206" s="7"/>
    </row>
    <row r="207" spans="1:12" ht="12.75">
      <c r="A207" s="7"/>
      <c r="B207" s="7"/>
      <c r="C207" s="7"/>
      <c r="D207" s="7"/>
      <c r="E207" s="7"/>
      <c r="F207" s="8"/>
      <c r="G207" s="8"/>
      <c r="H207" s="7"/>
      <c r="I207" s="7"/>
      <c r="J207" s="7"/>
      <c r="K207" s="7"/>
      <c r="L207" s="7"/>
    </row>
    <row r="208" spans="1:12" ht="12.75">
      <c r="A208" s="7"/>
      <c r="B208" s="7"/>
      <c r="C208" s="7"/>
      <c r="D208" s="7"/>
      <c r="E208" s="7"/>
      <c r="F208" s="8"/>
      <c r="G208" s="8"/>
      <c r="H208" s="7"/>
      <c r="I208" s="7"/>
      <c r="J208" s="7"/>
      <c r="K208" s="7"/>
      <c r="L208" s="7"/>
    </row>
    <row r="209" spans="1:12" ht="12.75">
      <c r="A209" s="7"/>
      <c r="B209" s="7"/>
      <c r="C209" s="7"/>
      <c r="D209" s="7"/>
      <c r="E209" s="7"/>
      <c r="F209" s="8"/>
      <c r="G209" s="8"/>
      <c r="H209" s="7"/>
      <c r="I209" s="7"/>
      <c r="J209" s="7"/>
      <c r="K209" s="7"/>
      <c r="L209" s="7"/>
    </row>
    <row r="210" spans="1:12" ht="12.75">
      <c r="A210" s="7"/>
      <c r="B210" s="7"/>
      <c r="C210" s="7"/>
      <c r="D210" s="7"/>
      <c r="E210" s="7"/>
      <c r="F210" s="8"/>
      <c r="G210" s="8"/>
      <c r="H210" s="7"/>
      <c r="I210" s="7"/>
      <c r="J210" s="7"/>
      <c r="K210" s="7"/>
      <c r="L210" s="7"/>
    </row>
    <row r="211" spans="1:12" ht="12.75">
      <c r="A211" s="7"/>
      <c r="B211" s="7"/>
      <c r="C211" s="7"/>
      <c r="D211" s="7"/>
      <c r="E211" s="7"/>
      <c r="F211" s="8"/>
      <c r="G211" s="8"/>
      <c r="H211" s="7"/>
      <c r="I211" s="7"/>
      <c r="J211" s="7"/>
      <c r="K211" s="7"/>
      <c r="L211" s="7"/>
    </row>
    <row r="212" spans="1:12" ht="12.75">
      <c r="A212" s="7"/>
      <c r="B212" s="7"/>
      <c r="C212" s="7"/>
      <c r="D212" s="7"/>
      <c r="E212" s="7"/>
      <c r="F212" s="8"/>
      <c r="G212" s="8"/>
      <c r="H212" s="7"/>
      <c r="I212" s="7"/>
      <c r="J212" s="7"/>
      <c r="K212" s="7"/>
      <c r="L212" s="7"/>
    </row>
    <row r="213" spans="1:12" ht="12.75">
      <c r="A213" s="7"/>
      <c r="B213" s="7"/>
      <c r="C213" s="7"/>
      <c r="D213" s="7"/>
      <c r="E213" s="7"/>
      <c r="F213" s="8"/>
      <c r="G213" s="8"/>
      <c r="H213" s="7"/>
      <c r="I213" s="7"/>
      <c r="J213" s="7"/>
      <c r="K213" s="7"/>
      <c r="L213" s="7"/>
    </row>
    <row r="214" spans="1:12" ht="12.75">
      <c r="A214" s="7"/>
      <c r="B214" s="7"/>
      <c r="C214" s="7"/>
      <c r="D214" s="7"/>
      <c r="E214" s="7"/>
      <c r="F214" s="8"/>
      <c r="G214" s="8"/>
      <c r="H214" s="7"/>
      <c r="I214" s="7"/>
      <c r="J214" s="7"/>
      <c r="K214" s="7"/>
      <c r="L214" s="7"/>
    </row>
    <row r="215" spans="1:12" ht="12.75">
      <c r="A215" s="7"/>
      <c r="B215" s="7"/>
      <c r="C215" s="7"/>
      <c r="D215" s="7"/>
      <c r="E215" s="7"/>
      <c r="F215" s="8"/>
      <c r="G215" s="8"/>
      <c r="H215" s="7"/>
      <c r="I215" s="7"/>
      <c r="J215" s="7"/>
      <c r="K215" s="7"/>
      <c r="L215" s="7"/>
    </row>
    <row r="216" spans="1:12" ht="12.75">
      <c r="A216" s="7"/>
      <c r="B216" s="7"/>
      <c r="C216" s="7"/>
      <c r="D216" s="7"/>
      <c r="E216" s="7"/>
      <c r="F216" s="8"/>
      <c r="G216" s="8"/>
      <c r="H216" s="7"/>
      <c r="I216" s="7"/>
      <c r="J216" s="7"/>
      <c r="K216" s="7"/>
      <c r="L216" s="7"/>
    </row>
    <row r="217" spans="1:12" ht="12.75">
      <c r="A217" s="7"/>
      <c r="B217" s="7"/>
      <c r="C217" s="7"/>
      <c r="D217" s="7"/>
      <c r="E217" s="7"/>
      <c r="F217" s="8"/>
      <c r="G217" s="8"/>
      <c r="H217" s="7"/>
      <c r="I217" s="7"/>
      <c r="J217" s="7"/>
      <c r="K217" s="7"/>
      <c r="L217" s="7"/>
    </row>
    <row r="218" spans="1:12" ht="12.75">
      <c r="A218" s="7"/>
      <c r="B218" s="7"/>
      <c r="C218" s="7"/>
      <c r="D218" s="7"/>
      <c r="E218" s="7"/>
      <c r="F218" s="8"/>
      <c r="G218" s="8"/>
      <c r="H218" s="7"/>
      <c r="I218" s="7"/>
      <c r="J218" s="7"/>
      <c r="K218" s="7"/>
      <c r="L218" s="7"/>
    </row>
    <row r="219" spans="1:12" ht="12.75">
      <c r="A219" s="7"/>
      <c r="B219" s="7"/>
      <c r="C219" s="7"/>
      <c r="D219" s="7"/>
      <c r="E219" s="7"/>
      <c r="F219" s="8"/>
      <c r="G219" s="8"/>
      <c r="H219" s="7"/>
      <c r="I219" s="7"/>
      <c r="J219" s="7"/>
      <c r="K219" s="7"/>
      <c r="L219" s="7"/>
    </row>
    <row r="220" spans="1:12" ht="12.75">
      <c r="A220" s="7"/>
      <c r="B220" s="7"/>
      <c r="C220" s="7"/>
      <c r="D220" s="7"/>
      <c r="E220" s="7"/>
      <c r="F220" s="8"/>
      <c r="G220" s="8"/>
      <c r="H220" s="7"/>
      <c r="I220" s="7"/>
      <c r="J220" s="7"/>
      <c r="K220" s="7"/>
      <c r="L220" s="7"/>
    </row>
    <row r="221" spans="1:12" ht="12.75">
      <c r="A221" s="7"/>
      <c r="B221" s="7"/>
      <c r="C221" s="7"/>
      <c r="D221" s="7"/>
      <c r="E221" s="7"/>
      <c r="F221" s="8"/>
      <c r="G221" s="8"/>
      <c r="H221" s="7"/>
      <c r="I221" s="7"/>
      <c r="J221" s="7"/>
      <c r="K221" s="7"/>
      <c r="L221" s="7"/>
    </row>
    <row r="222" spans="1:12" ht="12.75">
      <c r="A222" s="7"/>
      <c r="B222" s="7"/>
      <c r="C222" s="7"/>
      <c r="D222" s="7"/>
      <c r="E222" s="7"/>
      <c r="F222" s="8"/>
      <c r="G222" s="8"/>
      <c r="H222" s="7"/>
      <c r="I222" s="7"/>
      <c r="J222" s="7"/>
      <c r="K222" s="7"/>
      <c r="L222" s="7"/>
    </row>
    <row r="223" spans="1:12" ht="12.75">
      <c r="A223" s="7"/>
      <c r="B223" s="7"/>
      <c r="C223" s="7"/>
      <c r="D223" s="7"/>
      <c r="E223" s="7"/>
      <c r="F223" s="8"/>
      <c r="G223" s="8"/>
      <c r="H223" s="7"/>
      <c r="I223" s="7"/>
      <c r="J223" s="7"/>
      <c r="K223" s="7"/>
      <c r="L223" s="7"/>
    </row>
    <row r="224" spans="1:12" ht="12.75">
      <c r="A224" s="7"/>
      <c r="B224" s="7"/>
      <c r="C224" s="7"/>
      <c r="D224" s="7"/>
      <c r="E224" s="7"/>
      <c r="F224" s="8"/>
      <c r="G224" s="8"/>
      <c r="H224" s="7"/>
      <c r="I224" s="7"/>
      <c r="J224" s="7"/>
      <c r="K224" s="7"/>
      <c r="L224" s="7"/>
    </row>
    <row r="225" spans="1:12" ht="12.75">
      <c r="A225" s="7"/>
      <c r="B225" s="7"/>
      <c r="C225" s="7"/>
      <c r="D225" s="7"/>
      <c r="E225" s="7"/>
      <c r="F225" s="8"/>
      <c r="G225" s="8"/>
      <c r="H225" s="7"/>
      <c r="I225" s="7"/>
      <c r="J225" s="7"/>
      <c r="K225" s="7"/>
      <c r="L225" s="7"/>
    </row>
    <row r="226" spans="1:12" ht="12.75">
      <c r="A226" s="7"/>
      <c r="B226" s="7"/>
      <c r="C226" s="7"/>
      <c r="D226" s="7"/>
      <c r="E226" s="7"/>
      <c r="F226" s="8"/>
      <c r="G226" s="8"/>
      <c r="H226" s="7"/>
      <c r="I226" s="7"/>
      <c r="J226" s="7"/>
      <c r="K226" s="7"/>
      <c r="L226" s="7"/>
    </row>
    <row r="227" spans="1:12" ht="12.75">
      <c r="A227" s="7"/>
      <c r="B227" s="7"/>
      <c r="C227" s="7"/>
      <c r="D227" s="7"/>
      <c r="E227" s="7"/>
      <c r="F227" s="8"/>
      <c r="G227" s="8"/>
      <c r="H227" s="7"/>
      <c r="I227" s="7"/>
      <c r="J227" s="7"/>
      <c r="K227" s="7"/>
      <c r="L227" s="7"/>
    </row>
    <row r="228" spans="1:12" ht="12.75">
      <c r="A228" s="7"/>
      <c r="B228" s="7"/>
      <c r="C228" s="7"/>
      <c r="D228" s="7"/>
      <c r="E228" s="7"/>
      <c r="F228" s="8"/>
      <c r="G228" s="8"/>
      <c r="H228" s="7"/>
      <c r="I228" s="7"/>
      <c r="J228" s="7"/>
      <c r="K228" s="7"/>
      <c r="L228" s="7"/>
    </row>
    <row r="229" spans="1:12" ht="12.75">
      <c r="A229" s="7"/>
      <c r="B229" s="7"/>
      <c r="C229" s="7"/>
      <c r="D229" s="7"/>
      <c r="E229" s="7"/>
      <c r="F229" s="8"/>
      <c r="G229" s="8"/>
      <c r="H229" s="7"/>
      <c r="I229" s="7"/>
      <c r="J229" s="7"/>
      <c r="K229" s="7"/>
      <c r="L229" s="7"/>
    </row>
    <row r="230" spans="1:12" ht="12.75">
      <c r="A230" s="7"/>
      <c r="B230" s="7"/>
      <c r="C230" s="7"/>
      <c r="D230" s="7"/>
      <c r="E230" s="7"/>
      <c r="F230" s="8"/>
      <c r="G230" s="8"/>
      <c r="H230" s="7"/>
      <c r="I230" s="7"/>
      <c r="J230" s="7"/>
      <c r="K230" s="7"/>
      <c r="L230" s="7"/>
    </row>
    <row r="231" spans="1:12" ht="12.75">
      <c r="A231" s="7"/>
      <c r="B231" s="7"/>
      <c r="C231" s="7"/>
      <c r="D231" s="7"/>
      <c r="E231" s="7"/>
      <c r="F231" s="8"/>
      <c r="G231" s="8"/>
      <c r="H231" s="7"/>
      <c r="I231" s="7"/>
      <c r="J231" s="7"/>
      <c r="K231" s="7"/>
      <c r="L231" s="7"/>
    </row>
    <row r="232" spans="1:12" ht="12.75">
      <c r="A232" s="7"/>
      <c r="B232" s="7"/>
      <c r="C232" s="7"/>
      <c r="D232" s="7"/>
      <c r="E232" s="7"/>
      <c r="F232" s="8"/>
      <c r="G232" s="8"/>
      <c r="H232" s="7"/>
      <c r="I232" s="7"/>
      <c r="J232" s="7"/>
      <c r="K232" s="7"/>
      <c r="L232" s="7"/>
    </row>
    <row r="233" spans="1:12" ht="12.75">
      <c r="A233" s="7"/>
      <c r="B233" s="7"/>
      <c r="C233" s="7"/>
      <c r="D233" s="7"/>
      <c r="E233" s="7"/>
      <c r="F233" s="8"/>
      <c r="G233" s="8"/>
      <c r="H233" s="7"/>
      <c r="I233" s="7"/>
      <c r="J233" s="7"/>
      <c r="K233" s="7"/>
      <c r="L233" s="7"/>
    </row>
    <row r="234" spans="1:12" ht="12.75">
      <c r="A234" s="7"/>
      <c r="B234" s="7"/>
      <c r="C234" s="7"/>
      <c r="D234" s="7"/>
      <c r="E234" s="7"/>
      <c r="F234" s="8"/>
      <c r="G234" s="8"/>
      <c r="H234" s="7"/>
      <c r="I234" s="7"/>
      <c r="J234" s="7"/>
      <c r="K234" s="7"/>
      <c r="L234" s="7"/>
    </row>
    <row r="235" spans="1:12" ht="12.75">
      <c r="A235" s="7"/>
      <c r="B235" s="7"/>
      <c r="C235" s="7"/>
      <c r="D235" s="7"/>
      <c r="E235" s="7"/>
      <c r="F235" s="8"/>
      <c r="G235" s="8"/>
      <c r="H235" s="7"/>
      <c r="I235" s="7"/>
      <c r="J235" s="7"/>
      <c r="K235" s="7"/>
      <c r="L235" s="7"/>
    </row>
    <row r="236" spans="1:12" ht="12.75">
      <c r="A236" s="7"/>
      <c r="B236" s="7"/>
      <c r="C236" s="7"/>
      <c r="D236" s="7"/>
      <c r="E236" s="7"/>
      <c r="F236" s="8"/>
      <c r="G236" s="8"/>
      <c r="H236" s="7"/>
      <c r="I236" s="7"/>
      <c r="J236" s="7"/>
      <c r="K236" s="7"/>
      <c r="L236" s="7"/>
    </row>
    <row r="237" spans="1:12" ht="12.75">
      <c r="A237" s="7"/>
      <c r="B237" s="7"/>
      <c r="C237" s="7"/>
      <c r="D237" s="7"/>
      <c r="E237" s="7"/>
      <c r="F237" s="8"/>
      <c r="G237" s="8"/>
      <c r="H237" s="7"/>
      <c r="I237" s="7"/>
      <c r="J237" s="7"/>
      <c r="K237" s="7"/>
      <c r="L237" s="7"/>
    </row>
    <row r="238" spans="1:12" ht="12.75">
      <c r="A238" s="7"/>
      <c r="B238" s="7"/>
      <c r="C238" s="7"/>
      <c r="D238" s="7"/>
      <c r="E238" s="7"/>
      <c r="F238" s="8"/>
      <c r="G238" s="8"/>
      <c r="H238" s="7"/>
      <c r="I238" s="7"/>
      <c r="J238" s="7"/>
      <c r="K238" s="7"/>
      <c r="L238" s="7"/>
    </row>
    <row r="239" spans="1:12" ht="12.75">
      <c r="A239" s="7"/>
      <c r="B239" s="7"/>
      <c r="C239" s="7"/>
      <c r="D239" s="7"/>
      <c r="E239" s="7"/>
      <c r="F239" s="8"/>
      <c r="G239" s="8"/>
      <c r="H239" s="7"/>
      <c r="I239" s="7"/>
      <c r="J239" s="7"/>
      <c r="K239" s="7"/>
      <c r="L239" s="7"/>
    </row>
    <row r="240" spans="1:12" ht="12.75">
      <c r="A240" s="7"/>
      <c r="B240" s="7"/>
      <c r="C240" s="7"/>
      <c r="D240" s="7"/>
      <c r="E240" s="7"/>
      <c r="F240" s="8"/>
      <c r="G240" s="8"/>
      <c r="H240" s="7"/>
      <c r="I240" s="7"/>
      <c r="J240" s="7"/>
      <c r="K240" s="7"/>
      <c r="L240" s="7"/>
    </row>
    <row r="241" spans="1:12" ht="12.75">
      <c r="A241" s="7"/>
      <c r="B241" s="7"/>
      <c r="C241" s="7"/>
      <c r="D241" s="7"/>
      <c r="E241" s="7"/>
      <c r="F241" s="8"/>
      <c r="G241" s="8"/>
      <c r="H241" s="7"/>
      <c r="I241" s="7"/>
      <c r="J241" s="7"/>
      <c r="K241" s="7"/>
      <c r="L241" s="7"/>
    </row>
    <row r="242" spans="1:12" ht="12.75">
      <c r="A242" s="7"/>
      <c r="B242" s="7"/>
      <c r="C242" s="7"/>
      <c r="D242" s="7"/>
      <c r="E242" s="7"/>
      <c r="F242" s="8"/>
      <c r="G242" s="8"/>
      <c r="H242" s="7"/>
      <c r="I242" s="7"/>
      <c r="J242" s="7"/>
      <c r="K242" s="7"/>
      <c r="L242" s="7"/>
    </row>
    <row r="243" spans="1:12" ht="12.75">
      <c r="A243" s="7"/>
      <c r="B243" s="7"/>
      <c r="C243" s="7"/>
      <c r="D243" s="7"/>
      <c r="E243" s="7"/>
      <c r="F243" s="8"/>
      <c r="G243" s="8"/>
      <c r="H243" s="7"/>
      <c r="I243" s="7"/>
      <c r="J243" s="7"/>
      <c r="K243" s="7"/>
      <c r="L243" s="7"/>
    </row>
    <row r="244" spans="1:12" ht="12.75">
      <c r="A244" s="7"/>
      <c r="B244" s="7"/>
      <c r="C244" s="7"/>
      <c r="D244" s="7"/>
      <c r="E244" s="7"/>
      <c r="F244" s="8"/>
      <c r="G244" s="8"/>
      <c r="H244" s="7"/>
      <c r="I244" s="7"/>
      <c r="J244" s="7"/>
      <c r="K244" s="7"/>
      <c r="L244" s="7"/>
    </row>
    <row r="245" spans="1:12" ht="12.75">
      <c r="A245" s="7"/>
      <c r="B245" s="7"/>
      <c r="C245" s="7"/>
      <c r="D245" s="7"/>
      <c r="E245" s="7"/>
      <c r="F245" s="8"/>
      <c r="G245" s="8"/>
      <c r="H245" s="7"/>
      <c r="I245" s="7"/>
      <c r="J245" s="7"/>
      <c r="K245" s="7"/>
      <c r="L245" s="7"/>
    </row>
    <row r="246" spans="1:12" ht="12.75">
      <c r="A246" s="7"/>
      <c r="B246" s="7"/>
      <c r="C246" s="7"/>
      <c r="D246" s="7"/>
      <c r="E246" s="7"/>
      <c r="F246" s="8"/>
      <c r="G246" s="8"/>
      <c r="H246" s="7"/>
      <c r="I246" s="7"/>
      <c r="J246" s="7"/>
      <c r="K246" s="7"/>
      <c r="L246" s="7"/>
    </row>
    <row r="247" spans="1:12" ht="12.75">
      <c r="A247" s="7"/>
      <c r="B247" s="7"/>
      <c r="C247" s="7"/>
      <c r="D247" s="7"/>
      <c r="E247" s="7"/>
      <c r="F247" s="8"/>
      <c r="G247" s="8"/>
      <c r="H247" s="7"/>
      <c r="I247" s="7"/>
      <c r="J247" s="7"/>
      <c r="K247" s="7"/>
      <c r="L247" s="7"/>
    </row>
    <row r="248" spans="1:12" ht="12.75">
      <c r="A248" s="7"/>
      <c r="B248" s="7"/>
      <c r="C248" s="7"/>
      <c r="D248" s="7"/>
      <c r="E248" s="7"/>
      <c r="F248" s="8"/>
      <c r="G248" s="8"/>
      <c r="H248" s="7"/>
      <c r="I248" s="7"/>
      <c r="J248" s="7"/>
      <c r="K248" s="7"/>
      <c r="L248" s="7"/>
    </row>
    <row r="249" spans="1:12" ht="12.75">
      <c r="A249" s="7"/>
      <c r="B249" s="7"/>
      <c r="C249" s="7"/>
      <c r="D249" s="7"/>
      <c r="E249" s="7"/>
      <c r="F249" s="8"/>
      <c r="G249" s="8"/>
      <c r="H249" s="7"/>
      <c r="I249" s="7"/>
      <c r="J249" s="7"/>
      <c r="K249" s="7"/>
      <c r="L249" s="7"/>
    </row>
    <row r="250" spans="1:12" ht="12.75">
      <c r="A250" s="7"/>
      <c r="B250" s="7"/>
      <c r="C250" s="7"/>
      <c r="D250" s="7"/>
      <c r="E250" s="7"/>
      <c r="F250" s="8"/>
      <c r="G250" s="8"/>
      <c r="H250" s="7"/>
      <c r="I250" s="7"/>
      <c r="J250" s="7"/>
      <c r="K250" s="7"/>
      <c r="L250" s="7"/>
    </row>
    <row r="251" spans="1:12" ht="12.75">
      <c r="A251" s="7"/>
      <c r="B251" s="7"/>
      <c r="C251" s="7"/>
      <c r="D251" s="7"/>
      <c r="E251" s="7"/>
      <c r="F251" s="8"/>
      <c r="G251" s="8"/>
      <c r="H251" s="7"/>
      <c r="I251" s="7"/>
      <c r="J251" s="7"/>
      <c r="K251" s="7"/>
      <c r="L251" s="7"/>
    </row>
    <row r="252" spans="1:12" ht="12.75">
      <c r="A252" s="7"/>
      <c r="B252" s="7"/>
      <c r="C252" s="7"/>
      <c r="D252" s="7"/>
      <c r="E252" s="7"/>
      <c r="F252" s="8"/>
      <c r="G252" s="8"/>
      <c r="H252" s="7"/>
      <c r="I252" s="7"/>
      <c r="J252" s="7"/>
      <c r="K252" s="7"/>
      <c r="L252" s="7"/>
    </row>
    <row r="253" spans="1:12" ht="12.75">
      <c r="A253" s="7"/>
      <c r="B253" s="7"/>
      <c r="C253" s="7"/>
      <c r="D253" s="7"/>
      <c r="E253" s="7"/>
      <c r="F253" s="8"/>
      <c r="G253" s="8"/>
      <c r="H253" s="7"/>
      <c r="I253" s="7"/>
      <c r="J253" s="7"/>
      <c r="K253" s="7"/>
      <c r="L253" s="7"/>
    </row>
    <row r="254" spans="1:12" ht="12.75">
      <c r="A254" s="7"/>
      <c r="B254" s="7"/>
      <c r="C254" s="7"/>
      <c r="D254" s="7"/>
      <c r="E254" s="7"/>
      <c r="F254" s="8"/>
      <c r="G254" s="8"/>
      <c r="H254" s="7"/>
      <c r="I254" s="7"/>
      <c r="J254" s="7"/>
      <c r="K254" s="7"/>
      <c r="L254" s="7"/>
    </row>
    <row r="255" spans="1:12" ht="12.75">
      <c r="A255" s="7"/>
      <c r="B255" s="7"/>
      <c r="C255" s="7"/>
      <c r="D255" s="7"/>
      <c r="E255" s="7"/>
      <c r="F255" s="8"/>
      <c r="G255" s="8"/>
      <c r="H255" s="7"/>
      <c r="I255" s="7"/>
      <c r="J255" s="7"/>
      <c r="K255" s="7"/>
      <c r="L255" s="7"/>
    </row>
    <row r="256" spans="1:12" ht="12.75">
      <c r="A256" s="7"/>
      <c r="B256" s="7"/>
      <c r="C256" s="7"/>
      <c r="D256" s="7"/>
      <c r="E256" s="7"/>
      <c r="F256" s="8"/>
      <c r="G256" s="8"/>
      <c r="H256" s="7"/>
      <c r="I256" s="7"/>
      <c r="J256" s="7"/>
      <c r="K256" s="7"/>
      <c r="L256" s="7"/>
    </row>
    <row r="257" spans="1:12" ht="12.75">
      <c r="A257" s="7"/>
      <c r="B257" s="7"/>
      <c r="C257" s="7"/>
      <c r="D257" s="7"/>
      <c r="E257" s="7"/>
      <c r="F257" s="8"/>
      <c r="G257" s="8"/>
      <c r="H257" s="7"/>
      <c r="I257" s="7"/>
      <c r="J257" s="7"/>
      <c r="K257" s="7"/>
      <c r="L257" s="7"/>
    </row>
    <row r="258" spans="1:12" ht="12.75">
      <c r="A258" s="7"/>
      <c r="B258" s="7"/>
      <c r="C258" s="7"/>
      <c r="D258" s="7"/>
      <c r="E258" s="7"/>
      <c r="F258" s="8"/>
      <c r="G258" s="8"/>
      <c r="H258" s="7"/>
      <c r="I258" s="7"/>
      <c r="J258" s="7"/>
      <c r="K258" s="7"/>
      <c r="L258" s="7"/>
    </row>
    <row r="259" spans="1:12" ht="12.75">
      <c r="A259" s="7"/>
      <c r="B259" s="7"/>
      <c r="C259" s="7"/>
      <c r="D259" s="7"/>
      <c r="E259" s="7"/>
      <c r="F259" s="8"/>
      <c r="G259" s="8"/>
      <c r="H259" s="7"/>
      <c r="I259" s="7"/>
      <c r="J259" s="7"/>
      <c r="K259" s="7"/>
      <c r="L259" s="7"/>
    </row>
    <row r="260" spans="1:12" ht="12.75">
      <c r="A260" s="7"/>
      <c r="B260" s="7"/>
      <c r="C260" s="7"/>
      <c r="D260" s="7"/>
      <c r="E260" s="7"/>
      <c r="F260" s="8"/>
      <c r="G260" s="8"/>
      <c r="H260" s="7"/>
      <c r="I260" s="7"/>
      <c r="J260" s="7"/>
      <c r="K260" s="7"/>
      <c r="L260" s="7"/>
    </row>
    <row r="261" spans="1:12" ht="12.75">
      <c r="A261" s="7"/>
      <c r="B261" s="7"/>
      <c r="C261" s="7"/>
      <c r="D261" s="7"/>
      <c r="E261" s="7"/>
      <c r="F261" s="8"/>
      <c r="G261" s="8"/>
      <c r="H261" s="7"/>
      <c r="I261" s="7"/>
      <c r="J261" s="7"/>
      <c r="K261" s="7"/>
      <c r="L261" s="7"/>
    </row>
    <row r="262" spans="1:12" ht="12.75">
      <c r="A262" s="7"/>
      <c r="B262" s="7"/>
      <c r="C262" s="7"/>
      <c r="D262" s="7"/>
      <c r="E262" s="7"/>
      <c r="F262" s="8"/>
      <c r="G262" s="8"/>
      <c r="H262" s="7"/>
      <c r="I262" s="7"/>
      <c r="J262" s="7"/>
      <c r="K262" s="7"/>
      <c r="L262" s="7"/>
    </row>
    <row r="263" spans="1:12" ht="12.75">
      <c r="A263" s="7"/>
      <c r="B263" s="7"/>
      <c r="C263" s="7"/>
      <c r="D263" s="7"/>
      <c r="E263" s="7"/>
      <c r="F263" s="8"/>
      <c r="G263" s="8"/>
      <c r="H263" s="7"/>
      <c r="I263" s="7"/>
      <c r="J263" s="7"/>
      <c r="K263" s="7"/>
      <c r="L263" s="7"/>
    </row>
    <row r="264" spans="1:12" ht="12.75">
      <c r="A264" s="7"/>
      <c r="B264" s="7"/>
      <c r="C264" s="7"/>
      <c r="D264" s="7"/>
      <c r="E264" s="7"/>
      <c r="F264" s="8"/>
      <c r="G264" s="8"/>
      <c r="H264" s="7"/>
      <c r="I264" s="7"/>
      <c r="J264" s="7"/>
      <c r="K264" s="7"/>
      <c r="L264" s="7"/>
    </row>
    <row r="265" spans="1:12" ht="12.75">
      <c r="A265" s="7"/>
      <c r="B265" s="7"/>
      <c r="C265" s="7"/>
      <c r="D265" s="7"/>
      <c r="E265" s="7"/>
      <c r="F265" s="8"/>
      <c r="G265" s="8"/>
      <c r="H265" s="7"/>
      <c r="I265" s="7"/>
      <c r="J265" s="7"/>
      <c r="K265" s="7"/>
      <c r="L265" s="7"/>
    </row>
    <row r="266" spans="1:12" ht="12.75">
      <c r="A266" s="7"/>
      <c r="B266" s="7"/>
      <c r="C266" s="7"/>
      <c r="D266" s="7"/>
      <c r="E266" s="7"/>
      <c r="F266" s="8"/>
      <c r="G266" s="8"/>
      <c r="H266" s="7"/>
      <c r="I266" s="7"/>
      <c r="J266" s="7"/>
      <c r="K266" s="7"/>
      <c r="L266" s="7"/>
    </row>
    <row r="267" spans="1:12" ht="12.75">
      <c r="A267" s="7"/>
      <c r="B267" s="7"/>
      <c r="C267" s="7"/>
      <c r="D267" s="7"/>
      <c r="E267" s="7"/>
      <c r="F267" s="8"/>
      <c r="G267" s="8"/>
      <c r="H267" s="7"/>
      <c r="I267" s="7"/>
      <c r="J267" s="7"/>
      <c r="K267" s="7"/>
      <c r="L267" s="7"/>
    </row>
    <row r="268" spans="1:12" ht="12.75">
      <c r="A268" s="7"/>
      <c r="B268" s="7"/>
      <c r="C268" s="7"/>
      <c r="D268" s="7"/>
      <c r="E268" s="7"/>
      <c r="F268" s="8"/>
      <c r="G268" s="8"/>
      <c r="H268" s="7"/>
      <c r="I268" s="7"/>
      <c r="J268" s="7"/>
      <c r="K268" s="7"/>
      <c r="L268" s="7"/>
    </row>
    <row r="269" spans="1:12" ht="12.75">
      <c r="A269" s="7"/>
      <c r="B269" s="7"/>
      <c r="C269" s="7"/>
      <c r="D269" s="7"/>
      <c r="E269" s="7"/>
      <c r="F269" s="8"/>
      <c r="G269" s="8"/>
      <c r="H269" s="7"/>
      <c r="I269" s="7"/>
      <c r="J269" s="7"/>
      <c r="K269" s="7"/>
      <c r="L269" s="7"/>
    </row>
    <row r="270" spans="1:12" ht="12.75">
      <c r="A270" s="7"/>
      <c r="B270" s="7"/>
      <c r="C270" s="7"/>
      <c r="D270" s="7"/>
      <c r="E270" s="7"/>
      <c r="F270" s="8"/>
      <c r="G270" s="8"/>
      <c r="H270" s="7"/>
      <c r="I270" s="7"/>
      <c r="J270" s="7"/>
      <c r="K270" s="7"/>
      <c r="L270" s="7"/>
    </row>
    <row r="271" spans="1:12" ht="12.75">
      <c r="A271" s="7"/>
      <c r="B271" s="7"/>
      <c r="C271" s="7"/>
      <c r="D271" s="7"/>
      <c r="E271" s="7"/>
      <c r="F271" s="8"/>
      <c r="G271" s="8"/>
      <c r="H271" s="7"/>
      <c r="I271" s="7"/>
      <c r="J271" s="7"/>
      <c r="K271" s="7"/>
      <c r="L271" s="7"/>
    </row>
    <row r="272" spans="1:12" ht="12.75">
      <c r="A272" s="7"/>
      <c r="B272" s="7"/>
      <c r="C272" s="7"/>
      <c r="D272" s="7"/>
      <c r="E272" s="7"/>
      <c r="F272" s="8"/>
      <c r="G272" s="8"/>
      <c r="H272" s="7"/>
      <c r="I272" s="7"/>
      <c r="J272" s="7"/>
      <c r="K272" s="7"/>
      <c r="L272" s="7"/>
    </row>
    <row r="273" spans="1:12" ht="12.75">
      <c r="A273" s="7"/>
      <c r="B273" s="7"/>
      <c r="C273" s="7"/>
      <c r="D273" s="7"/>
      <c r="E273" s="7"/>
      <c r="F273" s="8"/>
      <c r="G273" s="8"/>
      <c r="H273" s="7"/>
      <c r="I273" s="7"/>
      <c r="J273" s="7"/>
      <c r="K273" s="7"/>
      <c r="L273" s="7"/>
    </row>
    <row r="274" spans="1:12" ht="12.75">
      <c r="A274" s="7"/>
      <c r="B274" s="7"/>
      <c r="C274" s="7"/>
      <c r="D274" s="7"/>
      <c r="E274" s="7"/>
      <c r="F274" s="8"/>
      <c r="G274" s="8"/>
      <c r="H274" s="7"/>
      <c r="I274" s="7"/>
      <c r="J274" s="7"/>
      <c r="K274" s="7"/>
      <c r="L274" s="7"/>
    </row>
    <row r="275" spans="1:12" ht="12.75">
      <c r="A275" s="7"/>
      <c r="B275" s="7"/>
      <c r="C275" s="7"/>
      <c r="D275" s="7"/>
      <c r="E275" s="7"/>
      <c r="F275" s="8"/>
      <c r="G275" s="8"/>
      <c r="H275" s="7"/>
      <c r="I275" s="7"/>
      <c r="J275" s="7"/>
      <c r="K275" s="7"/>
      <c r="L275" s="7"/>
    </row>
    <row r="276" spans="1:12" ht="12.75">
      <c r="A276" s="7"/>
      <c r="B276" s="7"/>
      <c r="C276" s="7"/>
      <c r="D276" s="7"/>
      <c r="E276" s="7"/>
      <c r="F276" s="8"/>
      <c r="G276" s="8"/>
      <c r="H276" s="7"/>
      <c r="I276" s="7"/>
      <c r="J276" s="7"/>
      <c r="K276" s="7"/>
      <c r="L276" s="7"/>
    </row>
    <row r="277" spans="1:12" ht="12.75">
      <c r="A277" s="7"/>
      <c r="B277" s="7"/>
      <c r="C277" s="7"/>
      <c r="D277" s="7"/>
      <c r="E277" s="7"/>
      <c r="F277" s="8"/>
      <c r="G277" s="8"/>
      <c r="H277" s="7"/>
      <c r="I277" s="7"/>
      <c r="J277" s="7"/>
      <c r="K277" s="7"/>
      <c r="L277" s="7"/>
    </row>
    <row r="278" spans="1:12" ht="12.75">
      <c r="A278" s="7"/>
      <c r="B278" s="7"/>
      <c r="C278" s="7"/>
      <c r="D278" s="7"/>
      <c r="E278" s="7"/>
      <c r="F278" s="8"/>
      <c r="G278" s="8"/>
      <c r="H278" s="7"/>
      <c r="I278" s="7"/>
      <c r="J278" s="7"/>
      <c r="K278" s="7"/>
      <c r="L278" s="7"/>
    </row>
    <row r="279" spans="1:12" ht="12.75">
      <c r="A279" s="7"/>
      <c r="B279" s="7"/>
      <c r="C279" s="7"/>
      <c r="D279" s="7"/>
      <c r="E279" s="7"/>
      <c r="F279" s="8"/>
      <c r="G279" s="8"/>
      <c r="H279" s="7"/>
      <c r="I279" s="7"/>
      <c r="J279" s="7"/>
      <c r="K279" s="7"/>
      <c r="L279" s="7"/>
    </row>
    <row r="280" spans="1:12" ht="12.75">
      <c r="A280" s="7"/>
      <c r="B280" s="7"/>
      <c r="C280" s="7"/>
      <c r="D280" s="7"/>
      <c r="E280" s="7"/>
      <c r="F280" s="8"/>
      <c r="G280" s="8"/>
      <c r="H280" s="7"/>
      <c r="I280" s="7"/>
      <c r="J280" s="7"/>
      <c r="K280" s="7"/>
      <c r="L280" s="7"/>
    </row>
    <row r="281" spans="1:12" ht="12.75">
      <c r="A281" s="7"/>
      <c r="B281" s="7"/>
      <c r="C281" s="7"/>
      <c r="D281" s="7"/>
      <c r="E281" s="7"/>
      <c r="F281" s="8"/>
      <c r="G281" s="8"/>
      <c r="H281" s="7"/>
      <c r="I281" s="7"/>
      <c r="J281" s="7"/>
      <c r="K281" s="7"/>
      <c r="L281" s="7"/>
    </row>
    <row r="282" spans="1:12" ht="12.75">
      <c r="A282" s="7"/>
      <c r="B282" s="7"/>
      <c r="C282" s="7"/>
      <c r="D282" s="7"/>
      <c r="E282" s="7"/>
      <c r="F282" s="8"/>
      <c r="G282" s="8"/>
      <c r="H282" s="7"/>
      <c r="I282" s="7"/>
      <c r="J282" s="7"/>
      <c r="K282" s="7"/>
      <c r="L282" s="7"/>
    </row>
    <row r="283" spans="1:12" ht="12.75">
      <c r="A283" s="7"/>
      <c r="B283" s="7"/>
      <c r="C283" s="7"/>
      <c r="D283" s="7"/>
      <c r="E283" s="7"/>
      <c r="F283" s="8"/>
      <c r="G283" s="8"/>
      <c r="H283" s="7"/>
      <c r="I283" s="7"/>
      <c r="J283" s="7"/>
      <c r="K283" s="7"/>
      <c r="L283" s="7"/>
    </row>
    <row r="284" spans="1:12" ht="12.75">
      <c r="A284" s="7"/>
      <c r="B284" s="7"/>
      <c r="C284" s="7"/>
      <c r="D284" s="7"/>
      <c r="E284" s="7"/>
      <c r="F284" s="8"/>
      <c r="G284" s="8"/>
      <c r="H284" s="7"/>
      <c r="I284" s="7"/>
      <c r="J284" s="7"/>
      <c r="K284" s="7"/>
      <c r="L284" s="7"/>
    </row>
    <row r="285" spans="1:12" ht="12.75">
      <c r="A285" s="7"/>
      <c r="B285" s="7"/>
      <c r="C285" s="7"/>
      <c r="D285" s="7"/>
      <c r="E285" s="7"/>
      <c r="F285" s="8"/>
      <c r="G285" s="8"/>
      <c r="H285" s="7"/>
      <c r="I285" s="7"/>
      <c r="J285" s="7"/>
      <c r="K285" s="7"/>
      <c r="L285" s="7"/>
    </row>
    <row r="286" spans="1:12" ht="12.75">
      <c r="A286" s="7"/>
      <c r="B286" s="7"/>
      <c r="C286" s="7"/>
      <c r="D286" s="7"/>
      <c r="E286" s="7"/>
      <c r="F286" s="8"/>
      <c r="G286" s="8"/>
      <c r="H286" s="7"/>
      <c r="I286" s="7"/>
      <c r="J286" s="7"/>
      <c r="K286" s="7"/>
      <c r="L286" s="7"/>
    </row>
    <row r="287" spans="1:12" ht="12.75">
      <c r="A287" s="7"/>
      <c r="B287" s="7"/>
      <c r="C287" s="7"/>
      <c r="D287" s="7"/>
      <c r="E287" s="7"/>
      <c r="F287" s="8"/>
      <c r="G287" s="8"/>
      <c r="H287" s="7"/>
      <c r="I287" s="7"/>
      <c r="J287" s="7"/>
      <c r="K287" s="7"/>
      <c r="L287" s="7"/>
    </row>
    <row r="288" spans="1:12" ht="12.75">
      <c r="A288" s="7"/>
      <c r="B288" s="7"/>
      <c r="C288" s="7"/>
      <c r="D288" s="7"/>
      <c r="E288" s="7"/>
      <c r="F288" s="8"/>
      <c r="G288" s="8"/>
      <c r="H288" s="7"/>
      <c r="I288" s="7"/>
      <c r="J288" s="7"/>
      <c r="K288" s="7"/>
      <c r="L288" s="7"/>
    </row>
    <row r="289" spans="1:12" ht="12.75">
      <c r="A289" s="7"/>
      <c r="B289" s="7"/>
      <c r="C289" s="7"/>
      <c r="D289" s="7"/>
      <c r="E289" s="7"/>
      <c r="F289" s="8"/>
      <c r="G289" s="8"/>
      <c r="H289" s="7"/>
      <c r="I289" s="7"/>
      <c r="J289" s="7"/>
      <c r="K289" s="7"/>
      <c r="L289" s="7"/>
    </row>
    <row r="290" spans="1:12" ht="12.75">
      <c r="A290" s="7"/>
      <c r="B290" s="7"/>
      <c r="C290" s="7"/>
      <c r="D290" s="7"/>
      <c r="E290" s="7"/>
      <c r="F290" s="8"/>
      <c r="G290" s="8"/>
      <c r="H290" s="7"/>
      <c r="I290" s="7"/>
      <c r="J290" s="7"/>
      <c r="K290" s="7"/>
      <c r="L290" s="7"/>
    </row>
    <row r="291" spans="1:12" ht="12.75">
      <c r="A291" s="7"/>
      <c r="B291" s="7"/>
      <c r="C291" s="7"/>
      <c r="D291" s="7"/>
      <c r="E291" s="7"/>
      <c r="F291" s="8"/>
      <c r="G291" s="8"/>
      <c r="H291" s="7"/>
      <c r="I291" s="7"/>
      <c r="J291" s="7"/>
      <c r="K291" s="7"/>
      <c r="L291" s="7"/>
    </row>
    <row r="292" spans="1:12" ht="12.75">
      <c r="A292" s="7"/>
      <c r="B292" s="7"/>
      <c r="C292" s="7"/>
      <c r="D292" s="7"/>
      <c r="E292" s="7"/>
      <c r="F292" s="8"/>
      <c r="G292" s="8"/>
      <c r="H292" s="7"/>
      <c r="I292" s="7"/>
      <c r="J292" s="7"/>
      <c r="K292" s="7"/>
      <c r="L292" s="7"/>
    </row>
    <row r="293" spans="1:12" ht="12.75">
      <c r="A293" s="7"/>
      <c r="B293" s="7"/>
      <c r="C293" s="7"/>
      <c r="D293" s="7"/>
      <c r="E293" s="7"/>
      <c r="F293" s="8"/>
      <c r="G293" s="8"/>
      <c r="H293" s="7"/>
      <c r="I293" s="7"/>
      <c r="J293" s="7"/>
      <c r="K293" s="7"/>
      <c r="L293" s="7"/>
    </row>
    <row r="294" spans="1:12" ht="12.75">
      <c r="A294" s="7"/>
      <c r="B294" s="7"/>
      <c r="C294" s="7"/>
      <c r="D294" s="7"/>
      <c r="E294" s="7"/>
      <c r="F294" s="8"/>
      <c r="G294" s="8"/>
      <c r="H294" s="7"/>
      <c r="I294" s="7"/>
      <c r="J294" s="7"/>
      <c r="K294" s="7"/>
      <c r="L294" s="7"/>
    </row>
    <row r="295" spans="1:12" ht="12.75">
      <c r="A295" s="7"/>
      <c r="B295" s="7"/>
      <c r="C295" s="7"/>
      <c r="D295" s="7"/>
      <c r="E295" s="7"/>
      <c r="F295" s="8"/>
      <c r="G295" s="8"/>
      <c r="H295" s="7"/>
      <c r="I295" s="7"/>
      <c r="J295" s="7"/>
      <c r="K295" s="7"/>
      <c r="L295" s="7"/>
    </row>
    <row r="296" spans="1:12" ht="12.75">
      <c r="A296" s="7"/>
      <c r="B296" s="7"/>
      <c r="C296" s="7"/>
      <c r="D296" s="7"/>
      <c r="E296" s="7"/>
      <c r="F296" s="8"/>
      <c r="G296" s="8"/>
      <c r="H296" s="7"/>
      <c r="I296" s="7"/>
      <c r="J296" s="7"/>
      <c r="K296" s="7"/>
      <c r="L296" s="7"/>
    </row>
    <row r="297" spans="1:12" ht="12.75">
      <c r="A297" s="7"/>
      <c r="B297" s="7"/>
      <c r="C297" s="7"/>
      <c r="D297" s="7"/>
      <c r="E297" s="7"/>
      <c r="F297" s="8"/>
      <c r="G297" s="8"/>
      <c r="H297" s="7"/>
      <c r="I297" s="7"/>
      <c r="J297" s="7"/>
      <c r="K297" s="7"/>
      <c r="L297" s="7"/>
    </row>
    <row r="298" spans="1:12" ht="12.75">
      <c r="A298" s="7"/>
      <c r="B298" s="7"/>
      <c r="C298" s="7"/>
      <c r="D298" s="7"/>
      <c r="E298" s="7"/>
      <c r="F298" s="8"/>
      <c r="G298" s="8"/>
      <c r="H298" s="7"/>
      <c r="I298" s="7"/>
      <c r="J298" s="7"/>
      <c r="K298" s="7"/>
      <c r="L298" s="7"/>
    </row>
    <row r="299" spans="1:12" ht="12.75">
      <c r="A299" s="7"/>
      <c r="B299" s="7"/>
      <c r="C299" s="7"/>
      <c r="D299" s="7"/>
      <c r="E299" s="7"/>
      <c r="F299" s="8"/>
      <c r="G299" s="8"/>
      <c r="H299" s="7"/>
      <c r="I299" s="7"/>
      <c r="J299" s="7"/>
      <c r="K299" s="7"/>
      <c r="L299" s="7"/>
    </row>
    <row r="300" spans="1:12" ht="12.75">
      <c r="A300" s="7"/>
      <c r="B300" s="7"/>
      <c r="C300" s="7"/>
      <c r="D300" s="7"/>
      <c r="E300" s="7"/>
      <c r="F300" s="8"/>
      <c r="G300" s="8"/>
      <c r="H300" s="7"/>
      <c r="I300" s="7"/>
      <c r="J300" s="7"/>
      <c r="K300" s="7"/>
      <c r="L300" s="7"/>
    </row>
    <row r="301" spans="1:12" ht="12.75">
      <c r="A301" s="7"/>
      <c r="B301" s="7"/>
      <c r="C301" s="7"/>
      <c r="D301" s="7"/>
      <c r="E301" s="7"/>
      <c r="F301" s="8"/>
      <c r="G301" s="8"/>
      <c r="H301" s="7"/>
      <c r="I301" s="7"/>
      <c r="J301" s="7"/>
      <c r="K301" s="7"/>
      <c r="L301" s="7"/>
    </row>
    <row r="302" spans="1:12" ht="12.75">
      <c r="A302" s="7"/>
      <c r="B302" s="7"/>
      <c r="C302" s="7"/>
      <c r="D302" s="7"/>
      <c r="E302" s="7"/>
      <c r="F302" s="8"/>
      <c r="G302" s="8"/>
      <c r="H302" s="7"/>
      <c r="I302" s="7"/>
      <c r="J302" s="7"/>
      <c r="K302" s="7"/>
      <c r="L302" s="7"/>
    </row>
    <row r="303" spans="1:12" ht="12.75">
      <c r="A303" s="7"/>
      <c r="B303" s="7"/>
      <c r="C303" s="7"/>
      <c r="D303" s="7"/>
      <c r="E303" s="7"/>
      <c r="F303" s="8"/>
      <c r="G303" s="8"/>
      <c r="H303" s="7"/>
      <c r="I303" s="7"/>
      <c r="J303" s="7"/>
      <c r="K303" s="7"/>
      <c r="L303" s="7"/>
    </row>
    <row r="304" spans="1:12" ht="12.75">
      <c r="A304" s="7"/>
      <c r="B304" s="7"/>
      <c r="C304" s="7"/>
      <c r="D304" s="7"/>
      <c r="E304" s="7"/>
      <c r="F304" s="8"/>
      <c r="G304" s="8"/>
      <c r="H304" s="7"/>
      <c r="I304" s="7"/>
      <c r="J304" s="7"/>
      <c r="K304" s="7"/>
      <c r="L304" s="7"/>
    </row>
    <row r="305" spans="1:12" ht="12.75">
      <c r="A305" s="7"/>
      <c r="B305" s="7"/>
      <c r="C305" s="7"/>
      <c r="D305" s="7"/>
      <c r="E305" s="7"/>
      <c r="F305" s="8"/>
      <c r="G305" s="8"/>
      <c r="H305" s="7"/>
      <c r="I305" s="7"/>
      <c r="J305" s="7"/>
      <c r="K305" s="7"/>
      <c r="L305" s="7"/>
    </row>
    <row r="306" spans="1:12" ht="12.75">
      <c r="A306" s="7"/>
      <c r="B306" s="7"/>
      <c r="C306" s="7"/>
      <c r="D306" s="7"/>
      <c r="E306" s="7"/>
      <c r="F306" s="8"/>
      <c r="G306" s="8"/>
      <c r="H306" s="7"/>
      <c r="I306" s="7"/>
      <c r="J306" s="7"/>
      <c r="K306" s="7"/>
      <c r="L306" s="7"/>
    </row>
    <row r="307" spans="1:12" ht="12.75">
      <c r="A307" s="7"/>
      <c r="B307" s="7"/>
      <c r="C307" s="7"/>
      <c r="D307" s="7"/>
      <c r="E307" s="7"/>
      <c r="F307" s="8"/>
      <c r="G307" s="8"/>
      <c r="H307" s="7"/>
      <c r="I307" s="7"/>
      <c r="J307" s="7"/>
      <c r="K307" s="7"/>
      <c r="L307" s="7"/>
    </row>
    <row r="308" spans="1:12" ht="12.75">
      <c r="A308" s="7"/>
      <c r="B308" s="7"/>
      <c r="C308" s="7"/>
      <c r="D308" s="7"/>
      <c r="E308" s="7"/>
      <c r="F308" s="8"/>
      <c r="G308" s="8"/>
      <c r="H308" s="7"/>
      <c r="I308" s="7"/>
      <c r="J308" s="7"/>
      <c r="K308" s="7"/>
      <c r="L308" s="7"/>
    </row>
    <row r="309" spans="1:12" ht="12.75">
      <c r="A309" s="7"/>
      <c r="B309" s="7"/>
      <c r="C309" s="7"/>
      <c r="D309" s="7"/>
      <c r="E309" s="7"/>
      <c r="F309" s="8"/>
      <c r="G309" s="8"/>
      <c r="H309" s="7"/>
      <c r="I309" s="7"/>
      <c r="J309" s="7"/>
      <c r="K309" s="7"/>
      <c r="L309" s="7"/>
    </row>
    <row r="310" spans="1:12" ht="12.75">
      <c r="A310" s="7"/>
      <c r="B310" s="7"/>
      <c r="C310" s="7"/>
      <c r="D310" s="7"/>
      <c r="E310" s="7"/>
      <c r="F310" s="8"/>
      <c r="G310" s="8"/>
      <c r="H310" s="7"/>
      <c r="I310" s="7"/>
      <c r="J310" s="7"/>
      <c r="K310" s="7"/>
      <c r="L310" s="7"/>
    </row>
    <row r="311" spans="1:12" ht="12.75">
      <c r="A311" s="7"/>
      <c r="B311" s="7"/>
      <c r="C311" s="7"/>
      <c r="D311" s="7"/>
      <c r="E311" s="7"/>
      <c r="F311" s="8"/>
      <c r="G311" s="8"/>
      <c r="H311" s="7"/>
      <c r="I311" s="7"/>
      <c r="J311" s="7"/>
      <c r="K311" s="7"/>
      <c r="L311" s="7"/>
    </row>
    <row r="312" spans="1:12" ht="12.75">
      <c r="A312" s="7"/>
      <c r="B312" s="7"/>
      <c r="C312" s="7"/>
      <c r="D312" s="7"/>
      <c r="E312" s="7"/>
      <c r="F312" s="8"/>
      <c r="G312" s="8"/>
      <c r="H312" s="7"/>
      <c r="I312" s="7"/>
      <c r="J312" s="7"/>
      <c r="K312" s="7"/>
      <c r="L312" s="7"/>
    </row>
    <row r="313" spans="1:12" ht="12.75">
      <c r="A313" s="7"/>
      <c r="B313" s="7"/>
      <c r="C313" s="7"/>
      <c r="D313" s="7"/>
      <c r="E313" s="7"/>
      <c r="F313" s="8"/>
      <c r="G313" s="8"/>
      <c r="H313" s="7"/>
      <c r="I313" s="7"/>
      <c r="J313" s="7"/>
      <c r="K313" s="7"/>
      <c r="L313" s="7"/>
    </row>
    <row r="314" spans="1:12" ht="12.75">
      <c r="A314" s="7"/>
      <c r="B314" s="7"/>
      <c r="C314" s="7"/>
      <c r="D314" s="7"/>
      <c r="E314" s="7"/>
      <c r="F314" s="8"/>
      <c r="G314" s="8"/>
      <c r="H314" s="7"/>
      <c r="I314" s="7"/>
      <c r="J314" s="7"/>
      <c r="K314" s="7"/>
      <c r="L314" s="7"/>
    </row>
    <row r="315" spans="1:12" ht="12.75">
      <c r="A315" s="7"/>
      <c r="B315" s="7"/>
      <c r="C315" s="7"/>
      <c r="D315" s="7"/>
      <c r="E315" s="7"/>
      <c r="F315" s="8"/>
      <c r="G315" s="8"/>
      <c r="H315" s="7"/>
      <c r="I315" s="7"/>
      <c r="J315" s="7"/>
      <c r="K315" s="7"/>
      <c r="L315" s="7"/>
    </row>
    <row r="316" spans="1:12" ht="12.75">
      <c r="A316" s="7"/>
      <c r="B316" s="7"/>
      <c r="C316" s="7"/>
      <c r="D316" s="7"/>
      <c r="E316" s="7"/>
      <c r="F316" s="8"/>
      <c r="G316" s="8"/>
      <c r="H316" s="7"/>
      <c r="I316" s="7"/>
      <c r="J316" s="7"/>
      <c r="K316" s="7"/>
      <c r="L316" s="7"/>
    </row>
    <row r="317" spans="1:12" ht="12.75">
      <c r="A317" s="7"/>
      <c r="B317" s="7"/>
      <c r="C317" s="7"/>
      <c r="D317" s="7"/>
      <c r="E317" s="7"/>
      <c r="F317" s="8"/>
      <c r="G317" s="8"/>
      <c r="H317" s="7"/>
      <c r="I317" s="7"/>
      <c r="J317" s="7"/>
      <c r="K317" s="7"/>
      <c r="L317" s="7"/>
    </row>
    <row r="318" spans="1:12" ht="12.75">
      <c r="A318" s="7"/>
      <c r="B318" s="7"/>
      <c r="C318" s="7"/>
      <c r="D318" s="7"/>
      <c r="E318" s="7"/>
      <c r="F318" s="8"/>
      <c r="G318" s="8"/>
      <c r="H318" s="7"/>
      <c r="I318" s="7"/>
      <c r="J318" s="7"/>
      <c r="K318" s="7"/>
      <c r="L318" s="7"/>
    </row>
    <row r="319" spans="1:12" ht="12.75">
      <c r="A319" s="7"/>
      <c r="B319" s="7"/>
      <c r="C319" s="7"/>
      <c r="D319" s="7"/>
      <c r="E319" s="7"/>
      <c r="F319" s="8"/>
      <c r="G319" s="8"/>
      <c r="H319" s="7"/>
      <c r="I319" s="7"/>
      <c r="J319" s="7"/>
      <c r="K319" s="7"/>
      <c r="L319" s="7"/>
    </row>
    <row r="320" spans="1:12" ht="12.75">
      <c r="A320" s="7"/>
      <c r="B320" s="7"/>
      <c r="C320" s="7"/>
      <c r="D320" s="7"/>
      <c r="E320" s="7"/>
      <c r="F320" s="8"/>
      <c r="G320" s="8"/>
      <c r="H320" s="7"/>
      <c r="I320" s="7"/>
      <c r="J320" s="7"/>
      <c r="K320" s="7"/>
      <c r="L320" s="7"/>
    </row>
    <row r="321" spans="1:12" ht="12.75">
      <c r="A321" s="7"/>
      <c r="B321" s="7"/>
      <c r="C321" s="7"/>
      <c r="D321" s="7"/>
      <c r="E321" s="7"/>
      <c r="F321" s="8"/>
      <c r="G321" s="8"/>
      <c r="H321" s="7"/>
      <c r="I321" s="7"/>
      <c r="J321" s="7"/>
      <c r="K321" s="7"/>
      <c r="L321" s="7"/>
    </row>
    <row r="322" spans="1:12" ht="12.75">
      <c r="A322" s="7"/>
      <c r="B322" s="7"/>
      <c r="C322" s="7"/>
      <c r="D322" s="7"/>
      <c r="E322" s="7"/>
      <c r="F322" s="8"/>
      <c r="G322" s="8"/>
      <c r="H322" s="7"/>
      <c r="I322" s="7"/>
      <c r="J322" s="7"/>
      <c r="K322" s="7"/>
      <c r="L322" s="7"/>
    </row>
    <row r="323" spans="1:12" ht="12.75">
      <c r="A323" s="7"/>
      <c r="B323" s="7"/>
      <c r="C323" s="7"/>
      <c r="D323" s="7"/>
      <c r="E323" s="7"/>
      <c r="F323" s="8"/>
      <c r="G323" s="8"/>
      <c r="H323" s="7"/>
      <c r="I323" s="7"/>
      <c r="J323" s="7"/>
      <c r="K323" s="7"/>
      <c r="L323" s="7"/>
    </row>
    <row r="324" spans="1:12" ht="12.75">
      <c r="A324" s="7"/>
      <c r="B324" s="7"/>
      <c r="C324" s="7"/>
      <c r="D324" s="7"/>
      <c r="E324" s="7"/>
      <c r="F324" s="8"/>
      <c r="G324" s="8"/>
      <c r="H324" s="7"/>
      <c r="I324" s="7"/>
      <c r="J324" s="7"/>
      <c r="K324" s="7"/>
      <c r="L324" s="7"/>
    </row>
    <row r="325" spans="1:12" ht="12.75">
      <c r="A325" s="7"/>
      <c r="B325" s="7"/>
      <c r="C325" s="7"/>
      <c r="D325" s="7"/>
      <c r="E325" s="7"/>
      <c r="F325" s="8"/>
      <c r="G325" s="8"/>
      <c r="H325" s="7"/>
      <c r="I325" s="7"/>
      <c r="J325" s="7"/>
      <c r="K325" s="7"/>
      <c r="L325" s="7"/>
    </row>
    <row r="326" spans="1:12" ht="12.75">
      <c r="A326" s="7"/>
      <c r="B326" s="7"/>
      <c r="C326" s="7"/>
      <c r="D326" s="7"/>
      <c r="E326" s="7"/>
      <c r="F326" s="8"/>
      <c r="G326" s="8"/>
      <c r="H326" s="7"/>
      <c r="I326" s="7"/>
      <c r="J326" s="7"/>
      <c r="K326" s="7"/>
      <c r="L326" s="7"/>
    </row>
    <row r="327" spans="1:12" ht="12.75">
      <c r="A327" s="7"/>
      <c r="B327" s="7"/>
      <c r="C327" s="7"/>
      <c r="D327" s="7"/>
      <c r="E327" s="7"/>
      <c r="F327" s="8"/>
      <c r="G327" s="8"/>
      <c r="H327" s="7"/>
      <c r="I327" s="7"/>
      <c r="J327" s="7"/>
      <c r="K327" s="7"/>
      <c r="L327" s="7"/>
    </row>
    <row r="328" spans="1:12" ht="12.75">
      <c r="A328" s="7"/>
      <c r="B328" s="7"/>
      <c r="C328" s="7"/>
      <c r="D328" s="7"/>
      <c r="E328" s="7"/>
      <c r="F328" s="8"/>
      <c r="G328" s="8"/>
      <c r="H328" s="7"/>
      <c r="I328" s="7"/>
      <c r="J328" s="7"/>
      <c r="K328" s="7"/>
      <c r="L328" s="7"/>
    </row>
    <row r="329" spans="1:12" ht="12.75">
      <c r="A329" s="7"/>
      <c r="B329" s="7"/>
      <c r="C329" s="7"/>
      <c r="D329" s="7"/>
      <c r="E329" s="7"/>
      <c r="F329" s="8"/>
      <c r="G329" s="8"/>
      <c r="H329" s="7"/>
      <c r="I329" s="7"/>
      <c r="J329" s="7"/>
      <c r="K329" s="7"/>
      <c r="L329" s="7"/>
    </row>
    <row r="330" spans="1:12" ht="12.75">
      <c r="A330" s="7"/>
      <c r="B330" s="7"/>
      <c r="C330" s="7"/>
      <c r="D330" s="7"/>
      <c r="E330" s="7"/>
      <c r="F330" s="8"/>
      <c r="G330" s="8"/>
      <c r="H330" s="7"/>
      <c r="I330" s="7"/>
      <c r="J330" s="7"/>
      <c r="K330" s="7"/>
      <c r="L330" s="7"/>
    </row>
    <row r="331" spans="1:12" ht="12.75">
      <c r="A331" s="7"/>
      <c r="B331" s="7"/>
      <c r="C331" s="7"/>
      <c r="D331" s="7"/>
      <c r="E331" s="7"/>
      <c r="F331" s="8"/>
      <c r="G331" s="8"/>
      <c r="H331" s="7"/>
      <c r="I331" s="7"/>
      <c r="J331" s="7"/>
      <c r="K331" s="7"/>
      <c r="L331" s="7"/>
    </row>
    <row r="332" spans="1:12" ht="12.75">
      <c r="A332" s="7"/>
      <c r="B332" s="7"/>
      <c r="C332" s="7"/>
      <c r="D332" s="7"/>
      <c r="E332" s="7"/>
      <c r="F332" s="8"/>
      <c r="G332" s="8"/>
      <c r="H332" s="7"/>
      <c r="I332" s="7"/>
      <c r="J332" s="7"/>
      <c r="K332" s="7"/>
      <c r="L332" s="7"/>
    </row>
    <row r="333" spans="1:12" ht="12.75">
      <c r="A333" s="7"/>
      <c r="B333" s="7"/>
      <c r="C333" s="7"/>
      <c r="D333" s="7"/>
      <c r="E333" s="7"/>
      <c r="F333" s="8"/>
      <c r="G333" s="8"/>
      <c r="H333" s="7"/>
      <c r="I333" s="7"/>
      <c r="J333" s="7"/>
      <c r="K333" s="7"/>
      <c r="L333" s="7"/>
    </row>
    <row r="334" spans="1:12" ht="12.75">
      <c r="A334" s="7"/>
      <c r="B334" s="7"/>
      <c r="C334" s="7"/>
      <c r="D334" s="7"/>
      <c r="E334" s="7"/>
      <c r="F334" s="8"/>
      <c r="G334" s="8"/>
      <c r="H334" s="7"/>
      <c r="I334" s="7"/>
      <c r="J334" s="7"/>
      <c r="K334" s="7"/>
      <c r="L334" s="7"/>
    </row>
    <row r="335" spans="1:12" ht="12.75">
      <c r="A335" s="7"/>
      <c r="B335" s="7"/>
      <c r="C335" s="7"/>
      <c r="D335" s="7"/>
      <c r="E335" s="7"/>
      <c r="F335" s="8"/>
      <c r="G335" s="8"/>
      <c r="H335" s="7"/>
      <c r="I335" s="7"/>
      <c r="J335" s="7"/>
      <c r="K335" s="7"/>
      <c r="L335" s="7"/>
    </row>
    <row r="336" spans="1:12" ht="12.75">
      <c r="A336" s="7"/>
      <c r="B336" s="7"/>
      <c r="C336" s="7"/>
      <c r="D336" s="7"/>
      <c r="E336" s="7"/>
      <c r="F336" s="8"/>
      <c r="G336" s="8"/>
      <c r="H336" s="7"/>
      <c r="I336" s="7"/>
      <c r="J336" s="7"/>
      <c r="K336" s="7"/>
      <c r="L336" s="7"/>
    </row>
    <row r="337" spans="1:12" ht="12.75">
      <c r="A337" s="7"/>
      <c r="B337" s="7"/>
      <c r="C337" s="7"/>
      <c r="D337" s="7"/>
      <c r="E337" s="7"/>
      <c r="F337" s="8"/>
      <c r="G337" s="8"/>
      <c r="H337" s="7"/>
      <c r="I337" s="7"/>
      <c r="J337" s="7"/>
      <c r="K337" s="7"/>
      <c r="L337" s="7"/>
    </row>
    <row r="338" spans="1:12" ht="12.75">
      <c r="A338" s="7"/>
      <c r="B338" s="7"/>
      <c r="C338" s="7"/>
      <c r="D338" s="7"/>
      <c r="E338" s="7"/>
      <c r="F338" s="8"/>
      <c r="G338" s="8"/>
      <c r="H338" s="7"/>
      <c r="I338" s="7"/>
      <c r="J338" s="7"/>
      <c r="K338" s="7"/>
      <c r="L338" s="7"/>
    </row>
    <row r="339" spans="1:12" ht="12.75">
      <c r="A339" s="7"/>
      <c r="B339" s="7"/>
      <c r="C339" s="7"/>
      <c r="D339" s="7"/>
      <c r="E339" s="7"/>
      <c r="F339" s="8"/>
      <c r="G339" s="8"/>
      <c r="H339" s="7"/>
      <c r="I339" s="7"/>
      <c r="J339" s="7"/>
      <c r="K339" s="7"/>
      <c r="L339" s="7"/>
    </row>
    <row r="340" spans="1:12" ht="12.75">
      <c r="A340" s="7"/>
      <c r="B340" s="7"/>
      <c r="C340" s="7"/>
      <c r="D340" s="7"/>
      <c r="E340" s="7"/>
      <c r="F340" s="8"/>
      <c r="G340" s="8"/>
      <c r="H340" s="7"/>
      <c r="I340" s="7"/>
      <c r="J340" s="7"/>
      <c r="K340" s="7"/>
      <c r="L340" s="7"/>
    </row>
    <row r="341" spans="1:12" ht="12.75">
      <c r="A341" s="7"/>
      <c r="B341" s="7"/>
      <c r="C341" s="7"/>
      <c r="D341" s="7"/>
      <c r="E341" s="7"/>
      <c r="F341" s="8"/>
      <c r="G341" s="8"/>
      <c r="H341" s="7"/>
      <c r="I341" s="7"/>
      <c r="J341" s="7"/>
      <c r="K341" s="7"/>
      <c r="L341" s="7"/>
    </row>
    <row r="342" spans="1:12" ht="12.75">
      <c r="A342" s="7"/>
      <c r="B342" s="7"/>
      <c r="C342" s="7"/>
      <c r="D342" s="7"/>
      <c r="E342" s="7"/>
      <c r="F342" s="8"/>
      <c r="G342" s="8"/>
      <c r="H342" s="7"/>
      <c r="I342" s="7"/>
      <c r="J342" s="7"/>
      <c r="K342" s="7"/>
      <c r="L342" s="7"/>
    </row>
    <row r="343" spans="1:12" ht="12.75">
      <c r="A343" s="7"/>
      <c r="B343" s="7"/>
      <c r="C343" s="7"/>
      <c r="D343" s="7"/>
      <c r="E343" s="7"/>
      <c r="F343" s="8"/>
      <c r="G343" s="8"/>
      <c r="H343" s="7"/>
      <c r="I343" s="7"/>
      <c r="J343" s="7"/>
      <c r="K343" s="7"/>
      <c r="L343" s="7"/>
    </row>
    <row r="344" spans="1:12" ht="12.75">
      <c r="A344" s="7"/>
      <c r="B344" s="7"/>
      <c r="C344" s="7"/>
      <c r="D344" s="7"/>
      <c r="E344" s="7"/>
      <c r="F344" s="8"/>
      <c r="G344" s="8"/>
      <c r="H344" s="7"/>
      <c r="I344" s="7"/>
      <c r="J344" s="7"/>
      <c r="K344" s="7"/>
      <c r="L344" s="7"/>
    </row>
    <row r="345" spans="1:12" ht="12.75">
      <c r="A345" s="7"/>
      <c r="B345" s="7"/>
      <c r="C345" s="7"/>
      <c r="D345" s="7"/>
      <c r="E345" s="7"/>
      <c r="F345" s="8"/>
      <c r="G345" s="8"/>
      <c r="H345" s="7"/>
      <c r="I345" s="7"/>
      <c r="J345" s="7"/>
      <c r="K345" s="7"/>
      <c r="L345" s="7"/>
    </row>
    <row r="346" spans="1:12" ht="12.75">
      <c r="A346" s="7"/>
      <c r="B346" s="7"/>
      <c r="C346" s="7"/>
      <c r="D346" s="7"/>
      <c r="E346" s="7"/>
      <c r="F346" s="8"/>
      <c r="G346" s="8"/>
      <c r="H346" s="7"/>
      <c r="I346" s="7"/>
      <c r="J346" s="7"/>
      <c r="K346" s="7"/>
      <c r="L346" s="7"/>
    </row>
    <row r="347" spans="1:12" ht="12.75">
      <c r="A347" s="7"/>
      <c r="B347" s="7"/>
      <c r="C347" s="7"/>
      <c r="D347" s="7"/>
      <c r="E347" s="7"/>
      <c r="F347" s="8"/>
      <c r="G347" s="8"/>
      <c r="H347" s="7"/>
      <c r="I347" s="7"/>
      <c r="J347" s="7"/>
      <c r="K347" s="7"/>
      <c r="L347" s="7"/>
    </row>
    <row r="348" spans="1:12" ht="12.75">
      <c r="A348" s="7"/>
      <c r="B348" s="7"/>
      <c r="C348" s="7"/>
      <c r="D348" s="7"/>
      <c r="E348" s="7"/>
      <c r="F348" s="8"/>
      <c r="G348" s="8"/>
      <c r="H348" s="7"/>
      <c r="I348" s="7"/>
      <c r="J348" s="7"/>
      <c r="K348" s="7"/>
      <c r="L348" s="7"/>
    </row>
    <row r="349" spans="1:12" ht="12.75">
      <c r="A349" s="7"/>
      <c r="B349" s="7"/>
      <c r="C349" s="7"/>
      <c r="D349" s="7"/>
      <c r="E349" s="7"/>
      <c r="F349" s="8"/>
      <c r="G349" s="8"/>
      <c r="H349" s="7"/>
      <c r="I349" s="7"/>
      <c r="J349" s="7"/>
      <c r="K349" s="7"/>
      <c r="L349" s="7"/>
    </row>
    <row r="350" spans="1:12" ht="12.75">
      <c r="A350" s="7"/>
      <c r="B350" s="7"/>
      <c r="C350" s="7"/>
      <c r="D350" s="7"/>
      <c r="E350" s="7"/>
      <c r="F350" s="8"/>
      <c r="G350" s="8"/>
      <c r="H350" s="7"/>
      <c r="I350" s="7"/>
      <c r="J350" s="7"/>
      <c r="K350" s="7"/>
      <c r="L350" s="7"/>
    </row>
    <row r="351" spans="1:12" ht="12.75">
      <c r="A351" s="7"/>
      <c r="B351" s="7"/>
      <c r="C351" s="7"/>
      <c r="D351" s="7"/>
      <c r="E351" s="7"/>
      <c r="F351" s="8"/>
      <c r="G351" s="8"/>
      <c r="H351" s="7"/>
      <c r="I351" s="7"/>
      <c r="J351" s="7"/>
      <c r="K351" s="7"/>
      <c r="L351" s="7"/>
    </row>
    <row r="352" spans="1:12" ht="12.75">
      <c r="A352" s="7"/>
      <c r="B352" s="7"/>
      <c r="C352" s="7"/>
      <c r="D352" s="7"/>
      <c r="E352" s="7"/>
      <c r="F352" s="8"/>
      <c r="G352" s="8"/>
      <c r="H352" s="7"/>
      <c r="I352" s="7"/>
      <c r="J352" s="7"/>
      <c r="K352" s="7"/>
      <c r="L352" s="7"/>
    </row>
    <row r="353" spans="1:12" ht="12.75">
      <c r="A353" s="7"/>
      <c r="B353" s="7"/>
      <c r="C353" s="7"/>
      <c r="D353" s="7"/>
      <c r="E353" s="7"/>
      <c r="F353" s="8"/>
      <c r="G353" s="8"/>
      <c r="H353" s="7"/>
      <c r="I353" s="7"/>
      <c r="J353" s="7"/>
      <c r="K353" s="7"/>
      <c r="L353" s="7"/>
    </row>
    <row r="354" spans="1:12" ht="12.75">
      <c r="A354" s="7"/>
      <c r="B354" s="7"/>
      <c r="C354" s="7"/>
      <c r="D354" s="7"/>
      <c r="E354" s="7"/>
      <c r="F354" s="8"/>
      <c r="G354" s="8"/>
      <c r="H354" s="7"/>
      <c r="I354" s="7"/>
      <c r="J354" s="7"/>
      <c r="K354" s="7"/>
      <c r="L354" s="7"/>
    </row>
    <row r="355" spans="1:12" ht="12.75">
      <c r="A355" s="7"/>
      <c r="B355" s="7"/>
      <c r="C355" s="7"/>
      <c r="D355" s="7"/>
      <c r="E355" s="7"/>
      <c r="F355" s="8"/>
      <c r="G355" s="8"/>
      <c r="H355" s="7"/>
      <c r="I355" s="7"/>
      <c r="J355" s="7"/>
      <c r="K355" s="7"/>
      <c r="L355" s="7"/>
    </row>
    <row r="356" spans="1:12" ht="12.75">
      <c r="A356" s="7"/>
      <c r="B356" s="7"/>
      <c r="C356" s="7"/>
      <c r="D356" s="7"/>
      <c r="E356" s="7"/>
      <c r="F356" s="8"/>
      <c r="G356" s="8"/>
      <c r="H356" s="7"/>
      <c r="I356" s="7"/>
      <c r="J356" s="7"/>
      <c r="K356" s="7"/>
      <c r="L356" s="7"/>
    </row>
    <row r="357" spans="1:12" ht="12.75">
      <c r="A357" s="7"/>
      <c r="B357" s="7"/>
      <c r="C357" s="7"/>
      <c r="D357" s="7"/>
      <c r="E357" s="7"/>
      <c r="F357" s="8"/>
      <c r="G357" s="8"/>
      <c r="H357" s="7"/>
      <c r="I357" s="7"/>
      <c r="J357" s="7"/>
      <c r="K357" s="7"/>
      <c r="L357" s="7"/>
    </row>
    <row r="358" spans="1:12" ht="12.75">
      <c r="A358" s="7"/>
      <c r="B358" s="7"/>
      <c r="C358" s="7"/>
      <c r="D358" s="7"/>
      <c r="E358" s="7"/>
      <c r="F358" s="8"/>
      <c r="G358" s="8"/>
      <c r="H358" s="7"/>
      <c r="I358" s="7"/>
      <c r="J358" s="7"/>
      <c r="K358" s="7"/>
      <c r="L358" s="7"/>
    </row>
    <row r="359" spans="1:12" ht="12.75">
      <c r="A359" s="7"/>
      <c r="B359" s="7"/>
      <c r="C359" s="7"/>
      <c r="D359" s="7"/>
      <c r="E359" s="7"/>
      <c r="F359" s="8"/>
      <c r="G359" s="8"/>
      <c r="H359" s="7"/>
      <c r="I359" s="7"/>
      <c r="J359" s="7"/>
      <c r="K359" s="7"/>
      <c r="L359" s="7"/>
    </row>
    <row r="360" spans="1:12" ht="12.75">
      <c r="A360" s="7"/>
      <c r="B360" s="7"/>
      <c r="C360" s="7"/>
      <c r="D360" s="7"/>
      <c r="E360" s="7"/>
      <c r="F360" s="8"/>
      <c r="G360" s="8"/>
      <c r="H360" s="7"/>
      <c r="I360" s="7"/>
      <c r="J360" s="7"/>
      <c r="K360" s="7"/>
      <c r="L360" s="7"/>
    </row>
    <row r="361" spans="1:12" ht="12.75">
      <c r="A361" s="7"/>
      <c r="B361" s="7"/>
      <c r="C361" s="7"/>
      <c r="D361" s="7"/>
      <c r="E361" s="7"/>
      <c r="F361" s="8"/>
      <c r="G361" s="8"/>
      <c r="H361" s="7"/>
      <c r="I361" s="7"/>
      <c r="J361" s="7"/>
      <c r="K361" s="7"/>
      <c r="L361" s="7"/>
    </row>
    <row r="362" spans="1:12" ht="12.75">
      <c r="A362" s="7"/>
      <c r="B362" s="7"/>
      <c r="C362" s="7"/>
      <c r="D362" s="7"/>
      <c r="E362" s="7"/>
      <c r="F362" s="8"/>
      <c r="G362" s="8"/>
      <c r="H362" s="7"/>
      <c r="I362" s="7"/>
      <c r="J362" s="7"/>
      <c r="K362" s="7"/>
      <c r="L362" s="7"/>
    </row>
    <row r="363" spans="1:12" ht="12.75">
      <c r="A363" s="7"/>
      <c r="B363" s="7"/>
      <c r="C363" s="7"/>
      <c r="D363" s="7"/>
      <c r="E363" s="7"/>
      <c r="F363" s="8"/>
      <c r="G363" s="8"/>
      <c r="H363" s="7"/>
      <c r="I363" s="7"/>
      <c r="J363" s="7"/>
      <c r="K363" s="7"/>
      <c r="L363" s="7"/>
    </row>
    <row r="364" spans="1:12" ht="12.75">
      <c r="A364" s="7"/>
      <c r="B364" s="7"/>
      <c r="C364" s="7"/>
      <c r="D364" s="7"/>
      <c r="E364" s="7"/>
      <c r="F364" s="8"/>
      <c r="G364" s="8"/>
      <c r="H364" s="7"/>
      <c r="I364" s="7"/>
      <c r="J364" s="7"/>
      <c r="K364" s="7"/>
      <c r="L364" s="7"/>
    </row>
    <row r="365" spans="1:12" ht="12.75">
      <c r="A365" s="7"/>
      <c r="B365" s="7"/>
      <c r="C365" s="7"/>
      <c r="D365" s="7"/>
      <c r="E365" s="7"/>
      <c r="F365" s="8"/>
      <c r="G365" s="8"/>
      <c r="H365" s="7"/>
      <c r="I365" s="7"/>
      <c r="J365" s="7"/>
      <c r="K365" s="7"/>
      <c r="L365" s="7"/>
    </row>
    <row r="366" spans="1:12" ht="12.75">
      <c r="A366" s="7"/>
      <c r="B366" s="7"/>
      <c r="C366" s="7"/>
      <c r="D366" s="7"/>
      <c r="E366" s="7"/>
      <c r="F366" s="8"/>
      <c r="G366" s="8"/>
      <c r="H366" s="7"/>
      <c r="I366" s="7"/>
      <c r="J366" s="7"/>
      <c r="K366" s="7"/>
      <c r="L366" s="7"/>
    </row>
    <row r="367" spans="1:12" ht="12.75">
      <c r="A367" s="7"/>
      <c r="B367" s="7"/>
      <c r="C367" s="7"/>
      <c r="D367" s="7"/>
      <c r="E367" s="7"/>
      <c r="F367" s="8"/>
      <c r="G367" s="8"/>
      <c r="H367" s="7"/>
      <c r="I367" s="7"/>
      <c r="J367" s="7"/>
      <c r="K367" s="7"/>
      <c r="L367" s="7"/>
    </row>
    <row r="368" spans="1:12" ht="12.75">
      <c r="A368" s="7"/>
      <c r="B368" s="7"/>
      <c r="C368" s="7"/>
      <c r="D368" s="7"/>
      <c r="E368" s="7"/>
      <c r="F368" s="8"/>
      <c r="G368" s="8"/>
      <c r="H368" s="7"/>
      <c r="I368" s="7"/>
      <c r="J368" s="7"/>
      <c r="K368" s="7"/>
      <c r="L368" s="7"/>
    </row>
    <row r="369" spans="1:12" ht="12.75">
      <c r="A369" s="7"/>
      <c r="B369" s="7"/>
      <c r="C369" s="7"/>
      <c r="D369" s="7"/>
      <c r="E369" s="7"/>
      <c r="F369" s="8"/>
      <c r="G369" s="8"/>
      <c r="H369" s="7"/>
      <c r="I369" s="7"/>
      <c r="J369" s="7"/>
      <c r="K369" s="7"/>
      <c r="L369" s="7"/>
    </row>
    <row r="370" spans="1:12" ht="12.75">
      <c r="A370" s="7"/>
      <c r="B370" s="7"/>
      <c r="C370" s="7"/>
      <c r="D370" s="7"/>
      <c r="E370" s="7"/>
      <c r="F370" s="8"/>
      <c r="G370" s="8"/>
      <c r="H370" s="7"/>
      <c r="I370" s="7"/>
      <c r="J370" s="7"/>
      <c r="K370" s="7"/>
      <c r="L370" s="7"/>
    </row>
    <row r="371" spans="1:12" ht="12.75">
      <c r="A371" s="7"/>
      <c r="B371" s="7"/>
      <c r="C371" s="7"/>
      <c r="D371" s="7"/>
      <c r="E371" s="7"/>
      <c r="F371" s="8"/>
      <c r="G371" s="8"/>
      <c r="H371" s="7"/>
      <c r="I371" s="7"/>
      <c r="J371" s="7"/>
      <c r="K371" s="7"/>
      <c r="L371" s="7"/>
    </row>
    <row r="372" spans="1:12" ht="12.75">
      <c r="A372" s="7"/>
      <c r="B372" s="7"/>
      <c r="C372" s="7"/>
      <c r="D372" s="7"/>
      <c r="E372" s="7"/>
      <c r="F372" s="8"/>
      <c r="G372" s="8"/>
      <c r="H372" s="7"/>
      <c r="I372" s="7"/>
      <c r="J372" s="7"/>
      <c r="K372" s="7"/>
      <c r="L372" s="7"/>
    </row>
    <row r="373" spans="1:12" ht="12.75">
      <c r="A373" s="7"/>
      <c r="B373" s="7"/>
      <c r="C373" s="7"/>
      <c r="D373" s="7"/>
      <c r="E373" s="7"/>
      <c r="F373" s="8"/>
      <c r="G373" s="8"/>
      <c r="H373" s="7"/>
      <c r="I373" s="7"/>
      <c r="J373" s="7"/>
      <c r="K373" s="7"/>
      <c r="L373" s="7"/>
    </row>
    <row r="374" spans="1:12" ht="12.75">
      <c r="A374" s="7"/>
      <c r="B374" s="7"/>
      <c r="C374" s="7"/>
      <c r="D374" s="7"/>
      <c r="E374" s="7"/>
      <c r="F374" s="8"/>
      <c r="G374" s="8"/>
      <c r="H374" s="7"/>
      <c r="I374" s="7"/>
      <c r="J374" s="7"/>
      <c r="K374" s="7"/>
      <c r="L374" s="7"/>
    </row>
    <row r="375" spans="1:12" ht="12.75">
      <c r="A375" s="7"/>
      <c r="B375" s="7"/>
      <c r="C375" s="7"/>
      <c r="D375" s="7"/>
      <c r="E375" s="7"/>
      <c r="F375" s="8"/>
      <c r="G375" s="8"/>
      <c r="H375" s="7"/>
      <c r="I375" s="7"/>
      <c r="J375" s="7"/>
      <c r="K375" s="7"/>
      <c r="L375" s="7"/>
    </row>
    <row r="376" spans="1:12" ht="12.75">
      <c r="A376" s="7"/>
      <c r="B376" s="7"/>
      <c r="C376" s="7"/>
      <c r="D376" s="7"/>
      <c r="E376" s="7"/>
      <c r="F376" s="8"/>
      <c r="G376" s="8"/>
      <c r="H376" s="7"/>
      <c r="I376" s="7"/>
      <c r="J376" s="7"/>
      <c r="K376" s="7"/>
      <c r="L376" s="7"/>
    </row>
    <row r="377" spans="1:12" ht="12.75">
      <c r="A377" s="7"/>
      <c r="B377" s="7"/>
      <c r="C377" s="7"/>
      <c r="D377" s="7"/>
      <c r="E377" s="7"/>
      <c r="F377" s="8"/>
      <c r="G377" s="8"/>
      <c r="H377" s="7"/>
      <c r="I377" s="7"/>
      <c r="J377" s="7"/>
      <c r="K377" s="7"/>
      <c r="L377" s="7"/>
    </row>
    <row r="378" spans="1:12" ht="12.75">
      <c r="A378" s="7"/>
      <c r="B378" s="7"/>
      <c r="C378" s="7"/>
      <c r="D378" s="7"/>
      <c r="E378" s="7"/>
      <c r="F378" s="8"/>
      <c r="G378" s="8"/>
      <c r="H378" s="7"/>
      <c r="I378" s="7"/>
      <c r="J378" s="7"/>
      <c r="K378" s="7"/>
      <c r="L378" s="7"/>
    </row>
    <row r="379" spans="1:12" ht="12.75">
      <c r="A379" s="7"/>
      <c r="B379" s="7"/>
      <c r="C379" s="7"/>
      <c r="D379" s="7"/>
      <c r="E379" s="7"/>
      <c r="F379" s="8"/>
      <c r="G379" s="8"/>
      <c r="H379" s="7"/>
      <c r="I379" s="7"/>
      <c r="J379" s="7"/>
      <c r="K379" s="7"/>
      <c r="L379" s="7"/>
    </row>
    <row r="380" spans="1:12" ht="12.75">
      <c r="A380" s="7"/>
      <c r="B380" s="7"/>
      <c r="C380" s="7"/>
      <c r="D380" s="7"/>
      <c r="E380" s="7"/>
      <c r="F380" s="8"/>
      <c r="G380" s="8"/>
      <c r="H380" s="7"/>
      <c r="I380" s="7"/>
      <c r="J380" s="7"/>
      <c r="K380" s="7"/>
      <c r="L380" s="7"/>
    </row>
    <row r="381" spans="1:12" ht="12.75">
      <c r="A381" s="7"/>
      <c r="B381" s="7"/>
      <c r="C381" s="7"/>
      <c r="D381" s="7"/>
      <c r="E381" s="7"/>
      <c r="F381" s="8"/>
      <c r="G381" s="8"/>
      <c r="H381" s="7"/>
      <c r="I381" s="7"/>
      <c r="J381" s="7"/>
      <c r="K381" s="7"/>
      <c r="L381" s="7"/>
    </row>
    <row r="382" spans="1:12" ht="12.75">
      <c r="A382" s="7"/>
      <c r="B382" s="7"/>
      <c r="C382" s="7"/>
      <c r="D382" s="7"/>
      <c r="E382" s="7"/>
      <c r="F382" s="8"/>
      <c r="G382" s="8"/>
      <c r="H382" s="7"/>
      <c r="I382" s="7"/>
      <c r="J382" s="7"/>
      <c r="K382" s="7"/>
      <c r="L382" s="7"/>
    </row>
    <row r="383" spans="1:12" ht="12.75">
      <c r="A383" s="7"/>
      <c r="B383" s="7"/>
      <c r="C383" s="7"/>
      <c r="D383" s="7"/>
      <c r="E383" s="7"/>
      <c r="F383" s="8"/>
      <c r="G383" s="8"/>
      <c r="H383" s="7"/>
      <c r="I383" s="7"/>
      <c r="J383" s="7"/>
      <c r="K383" s="7"/>
      <c r="L383" s="7"/>
    </row>
    <row r="384" spans="1:12" ht="12.75">
      <c r="A384" s="7"/>
      <c r="B384" s="7"/>
      <c r="C384" s="7"/>
      <c r="D384" s="7"/>
      <c r="E384" s="7"/>
      <c r="F384" s="8"/>
      <c r="G384" s="8"/>
      <c r="H384" s="7"/>
      <c r="I384" s="7"/>
      <c r="J384" s="7"/>
      <c r="K384" s="7"/>
      <c r="L384" s="7"/>
    </row>
    <row r="385" spans="1:12" ht="12.75">
      <c r="A385" s="7"/>
      <c r="B385" s="7"/>
      <c r="C385" s="7"/>
      <c r="D385" s="7"/>
      <c r="E385" s="7"/>
      <c r="F385" s="8"/>
      <c r="G385" s="8"/>
      <c r="H385" s="7"/>
      <c r="I385" s="7"/>
      <c r="J385" s="7"/>
      <c r="K385" s="7"/>
      <c r="L385" s="7"/>
    </row>
    <row r="386" spans="1:12" ht="12.75">
      <c r="A386" s="7"/>
      <c r="B386" s="7"/>
      <c r="C386" s="7"/>
      <c r="D386" s="7"/>
      <c r="E386" s="7"/>
      <c r="F386" s="8"/>
      <c r="G386" s="8"/>
      <c r="H386" s="7"/>
      <c r="I386" s="7"/>
      <c r="J386" s="7"/>
      <c r="K386" s="7"/>
      <c r="L386" s="7"/>
    </row>
    <row r="387" spans="1:12" ht="12.75">
      <c r="A387" s="7"/>
      <c r="B387" s="7"/>
      <c r="C387" s="7"/>
      <c r="D387" s="7"/>
      <c r="E387" s="7"/>
      <c r="F387" s="8"/>
      <c r="G387" s="8"/>
      <c r="H387" s="7"/>
      <c r="I387" s="7"/>
      <c r="J387" s="7"/>
      <c r="K387" s="7"/>
      <c r="L387" s="7"/>
    </row>
    <row r="388" spans="1:12" ht="12.75">
      <c r="A388" s="7"/>
      <c r="B388" s="7"/>
      <c r="C388" s="7"/>
      <c r="D388" s="7"/>
      <c r="E388" s="7"/>
      <c r="F388" s="8"/>
      <c r="G388" s="8"/>
      <c r="H388" s="7"/>
      <c r="I388" s="7"/>
      <c r="J388" s="7"/>
      <c r="K388" s="7"/>
      <c r="L388" s="7"/>
    </row>
    <row r="389" spans="1:12" ht="12.75">
      <c r="A389" s="7"/>
      <c r="B389" s="7"/>
      <c r="C389" s="7"/>
      <c r="D389" s="7"/>
      <c r="E389" s="7"/>
      <c r="F389" s="8"/>
      <c r="G389" s="8"/>
      <c r="H389" s="7"/>
      <c r="I389" s="7"/>
      <c r="J389" s="7"/>
      <c r="K389" s="7"/>
      <c r="L389" s="7"/>
    </row>
    <row r="390" spans="1:12" ht="12.75">
      <c r="A390" s="7"/>
      <c r="B390" s="7"/>
      <c r="C390" s="7"/>
      <c r="D390" s="7"/>
      <c r="E390" s="7"/>
      <c r="F390" s="8"/>
      <c r="G390" s="8"/>
      <c r="H390" s="7"/>
      <c r="I390" s="7"/>
      <c r="J390" s="7"/>
      <c r="K390" s="7"/>
      <c r="L390" s="7"/>
    </row>
    <row r="391" spans="1:12" ht="12.75">
      <c r="A391" s="7"/>
      <c r="B391" s="7"/>
      <c r="C391" s="7"/>
      <c r="D391" s="7"/>
      <c r="E391" s="7"/>
      <c r="F391" s="8"/>
      <c r="G391" s="8"/>
      <c r="H391" s="7"/>
      <c r="I391" s="7"/>
      <c r="J391" s="7"/>
      <c r="K391" s="7"/>
      <c r="L391" s="7"/>
    </row>
    <row r="392" spans="1:12" ht="12.75">
      <c r="A392" s="7"/>
      <c r="B392" s="7"/>
      <c r="C392" s="7"/>
      <c r="D392" s="7"/>
      <c r="E392" s="7"/>
      <c r="F392" s="8"/>
      <c r="G392" s="8"/>
      <c r="H392" s="7"/>
      <c r="I392" s="7"/>
      <c r="J392" s="7"/>
      <c r="K392" s="7"/>
      <c r="L392" s="7"/>
    </row>
    <row r="393" spans="1:12" ht="12.75">
      <c r="A393" s="7"/>
      <c r="B393" s="7"/>
      <c r="C393" s="7"/>
      <c r="D393" s="7"/>
      <c r="E393" s="7"/>
      <c r="F393" s="8"/>
      <c r="G393" s="8"/>
      <c r="H393" s="7"/>
      <c r="I393" s="7"/>
      <c r="J393" s="7"/>
      <c r="K393" s="7"/>
      <c r="L393" s="7"/>
    </row>
    <row r="394" spans="1:12" ht="12.75">
      <c r="A394" s="7"/>
      <c r="B394" s="7"/>
      <c r="C394" s="7"/>
      <c r="D394" s="7"/>
      <c r="E394" s="7"/>
      <c r="F394" s="8"/>
      <c r="G394" s="8"/>
      <c r="H394" s="7"/>
      <c r="I394" s="7"/>
      <c r="J394" s="7"/>
      <c r="K394" s="7"/>
      <c r="L394" s="7"/>
    </row>
    <row r="395" spans="1:12" ht="12.75">
      <c r="A395" s="7"/>
      <c r="B395" s="7"/>
      <c r="C395" s="7"/>
      <c r="D395" s="7"/>
      <c r="E395" s="7"/>
      <c r="F395" s="8"/>
      <c r="G395" s="8"/>
      <c r="H395" s="7"/>
      <c r="I395" s="7"/>
      <c r="J395" s="7"/>
      <c r="K395" s="7"/>
      <c r="L395" s="7"/>
    </row>
    <row r="396" spans="1:12" ht="12.75">
      <c r="A396" s="7"/>
      <c r="B396" s="7"/>
      <c r="C396" s="7"/>
      <c r="D396" s="7"/>
      <c r="E396" s="7"/>
      <c r="F396" s="8"/>
      <c r="G396" s="8"/>
      <c r="H396" s="7"/>
      <c r="I396" s="7"/>
      <c r="J396" s="7"/>
      <c r="K396" s="7"/>
      <c r="L396" s="7"/>
    </row>
    <row r="397" spans="1:12" ht="12.75">
      <c r="A397" s="7"/>
      <c r="B397" s="7"/>
      <c r="C397" s="7"/>
      <c r="D397" s="7"/>
      <c r="E397" s="7"/>
      <c r="F397" s="8"/>
      <c r="G397" s="8"/>
      <c r="H397" s="7"/>
      <c r="I397" s="7"/>
      <c r="J397" s="7"/>
      <c r="K397" s="7"/>
      <c r="L397" s="7"/>
    </row>
    <row r="398" spans="1:12" ht="12.75">
      <c r="A398" s="7"/>
      <c r="B398" s="7"/>
      <c r="C398" s="7"/>
      <c r="D398" s="7"/>
      <c r="E398" s="7"/>
      <c r="F398" s="8"/>
      <c r="G398" s="8"/>
      <c r="H398" s="7"/>
      <c r="I398" s="7"/>
      <c r="J398" s="7"/>
      <c r="K398" s="7"/>
      <c r="L398" s="7"/>
    </row>
    <row r="399" spans="1:12" ht="12.75">
      <c r="A399" s="7"/>
      <c r="B399" s="7"/>
      <c r="C399" s="7"/>
      <c r="D399" s="7"/>
      <c r="E399" s="7"/>
      <c r="F399" s="8"/>
      <c r="G399" s="8"/>
      <c r="H399" s="7"/>
      <c r="I399" s="7"/>
      <c r="J399" s="7"/>
      <c r="K399" s="7"/>
      <c r="L399" s="7"/>
    </row>
    <row r="400" spans="1:12" ht="12.75">
      <c r="A400" s="7"/>
      <c r="B400" s="7"/>
      <c r="C400" s="7"/>
      <c r="D400" s="7"/>
      <c r="E400" s="7"/>
      <c r="F400" s="8"/>
      <c r="G400" s="8"/>
      <c r="H400" s="7"/>
      <c r="I400" s="7"/>
      <c r="J400" s="7"/>
      <c r="K400" s="7"/>
      <c r="L400" s="7"/>
    </row>
    <row r="401" spans="1:12" ht="12.75">
      <c r="A401" s="7"/>
      <c r="B401" s="7"/>
      <c r="C401" s="7"/>
      <c r="D401" s="7"/>
      <c r="E401" s="7"/>
      <c r="F401" s="8"/>
      <c r="G401" s="8"/>
      <c r="H401" s="7"/>
      <c r="I401" s="7"/>
      <c r="J401" s="7"/>
      <c r="K401" s="7"/>
      <c r="L401" s="7"/>
    </row>
    <row r="402" spans="1:12" ht="12.75">
      <c r="A402" s="7"/>
      <c r="B402" s="7"/>
      <c r="C402" s="7"/>
      <c r="D402" s="7"/>
      <c r="E402" s="7"/>
      <c r="F402" s="8"/>
      <c r="G402" s="8"/>
      <c r="H402" s="7"/>
      <c r="I402" s="7"/>
      <c r="J402" s="7"/>
      <c r="K402" s="7"/>
      <c r="L402" s="7"/>
    </row>
    <row r="403" spans="1:12" ht="12.75">
      <c r="A403" s="7"/>
      <c r="B403" s="7"/>
      <c r="C403" s="7"/>
      <c r="D403" s="7"/>
      <c r="E403" s="7"/>
      <c r="F403" s="8"/>
      <c r="G403" s="8"/>
      <c r="H403" s="7"/>
      <c r="I403" s="7"/>
      <c r="J403" s="7"/>
      <c r="K403" s="7"/>
      <c r="L403" s="7"/>
    </row>
    <row r="404" spans="1:12" ht="12.75">
      <c r="A404" s="7"/>
      <c r="B404" s="7"/>
      <c r="C404" s="7"/>
      <c r="D404" s="7"/>
      <c r="E404" s="7"/>
      <c r="F404" s="8"/>
      <c r="G404" s="8"/>
      <c r="H404" s="7"/>
      <c r="I404" s="7"/>
      <c r="J404" s="7"/>
      <c r="K404" s="7"/>
      <c r="L404" s="7"/>
    </row>
    <row r="405" spans="1:12" ht="12.75">
      <c r="A405" s="7"/>
      <c r="B405" s="7"/>
      <c r="C405" s="7"/>
      <c r="D405" s="7"/>
      <c r="E405" s="7"/>
      <c r="F405" s="8"/>
      <c r="G405" s="8"/>
      <c r="H405" s="7"/>
      <c r="I405" s="7"/>
      <c r="J405" s="7"/>
      <c r="K405" s="7"/>
      <c r="L405" s="7"/>
    </row>
    <row r="406" spans="1:12" ht="12.75">
      <c r="A406" s="7"/>
      <c r="B406" s="7"/>
      <c r="C406" s="7"/>
      <c r="D406" s="7"/>
      <c r="E406" s="7"/>
      <c r="F406" s="8"/>
      <c r="G406" s="8"/>
      <c r="H406" s="7"/>
      <c r="I406" s="7"/>
      <c r="J406" s="7"/>
      <c r="K406" s="7"/>
      <c r="L406" s="7"/>
    </row>
    <row r="407" spans="1:12" ht="12.75">
      <c r="A407" s="7"/>
      <c r="B407" s="7"/>
      <c r="C407" s="7"/>
      <c r="D407" s="7"/>
      <c r="E407" s="7"/>
      <c r="F407" s="8"/>
      <c r="G407" s="8"/>
      <c r="H407" s="7"/>
      <c r="I407" s="7"/>
      <c r="J407" s="7"/>
      <c r="K407" s="7"/>
      <c r="L407" s="7"/>
    </row>
    <row r="408" spans="1:12" ht="12.75">
      <c r="A408" s="7"/>
      <c r="B408" s="7"/>
      <c r="C408" s="7"/>
      <c r="D408" s="7"/>
      <c r="E408" s="7"/>
      <c r="F408" s="8"/>
      <c r="G408" s="8"/>
      <c r="H408" s="7"/>
      <c r="I408" s="7"/>
      <c r="J408" s="7"/>
      <c r="K408" s="7"/>
      <c r="L408" s="7"/>
    </row>
    <row r="409" spans="1:12" ht="12.75">
      <c r="A409" s="7"/>
      <c r="B409" s="7"/>
      <c r="C409" s="7"/>
      <c r="D409" s="7"/>
      <c r="E409" s="7"/>
      <c r="F409" s="8"/>
      <c r="G409" s="8"/>
      <c r="H409" s="7"/>
      <c r="I409" s="7"/>
      <c r="J409" s="7"/>
      <c r="K409" s="7"/>
      <c r="L409" s="7"/>
    </row>
    <row r="410" spans="1:12" ht="12.75">
      <c r="A410" s="7"/>
      <c r="B410" s="7"/>
      <c r="C410" s="7"/>
      <c r="D410" s="7"/>
      <c r="E410" s="7"/>
      <c r="F410" s="8"/>
      <c r="G410" s="8"/>
      <c r="H410" s="7"/>
      <c r="I410" s="7"/>
      <c r="J410" s="7"/>
      <c r="K410" s="7"/>
      <c r="L410" s="7"/>
    </row>
    <row r="411" spans="1:12" ht="12.75">
      <c r="A411" s="7"/>
      <c r="B411" s="7"/>
      <c r="C411" s="7"/>
      <c r="D411" s="7"/>
      <c r="E411" s="7"/>
      <c r="F411" s="8"/>
      <c r="G411" s="8"/>
      <c r="H411" s="7"/>
      <c r="I411" s="7"/>
      <c r="J411" s="7"/>
      <c r="K411" s="7"/>
      <c r="L411" s="7"/>
    </row>
    <row r="412" spans="1:12" ht="12.75">
      <c r="A412" s="7"/>
      <c r="B412" s="7"/>
      <c r="C412" s="7"/>
      <c r="D412" s="7"/>
      <c r="E412" s="7"/>
      <c r="F412" s="8"/>
      <c r="G412" s="8"/>
      <c r="H412" s="7"/>
      <c r="I412" s="7"/>
      <c r="J412" s="7"/>
      <c r="K412" s="7"/>
      <c r="L412" s="7"/>
    </row>
    <row r="413" spans="1:12" ht="12.75">
      <c r="A413" s="7"/>
      <c r="B413" s="7"/>
      <c r="C413" s="7"/>
      <c r="D413" s="7"/>
      <c r="E413" s="7"/>
      <c r="F413" s="8"/>
      <c r="G413" s="8"/>
      <c r="H413" s="7"/>
      <c r="I413" s="7"/>
      <c r="J413" s="7"/>
      <c r="K413" s="7"/>
      <c r="L413" s="7"/>
    </row>
    <row r="414" spans="1:12" ht="12.75">
      <c r="A414" s="7"/>
      <c r="B414" s="7"/>
      <c r="C414" s="7"/>
      <c r="D414" s="7"/>
      <c r="E414" s="7"/>
      <c r="F414" s="8"/>
      <c r="G414" s="8"/>
      <c r="H414" s="7"/>
      <c r="I414" s="7"/>
      <c r="J414" s="7"/>
      <c r="K414" s="7"/>
      <c r="L414" s="7"/>
    </row>
    <row r="415" spans="1:12" ht="12.75">
      <c r="A415" s="7"/>
      <c r="B415" s="7"/>
      <c r="C415" s="7"/>
      <c r="D415" s="7"/>
      <c r="E415" s="7"/>
      <c r="F415" s="8"/>
      <c r="G415" s="8"/>
      <c r="H415" s="7"/>
      <c r="I415" s="7"/>
      <c r="J415" s="7"/>
      <c r="K415" s="7"/>
      <c r="L415" s="7"/>
    </row>
    <row r="416" spans="1:12" ht="12.75">
      <c r="A416" s="7"/>
      <c r="B416" s="7"/>
      <c r="C416" s="7"/>
      <c r="D416" s="7"/>
      <c r="E416" s="7"/>
      <c r="F416" s="8"/>
      <c r="G416" s="8"/>
      <c r="H416" s="7"/>
      <c r="I416" s="7"/>
      <c r="J416" s="7"/>
      <c r="K416" s="7"/>
      <c r="L416" s="7"/>
    </row>
    <row r="417" spans="1:12" ht="12.75">
      <c r="A417" s="7"/>
      <c r="B417" s="7"/>
      <c r="C417" s="7"/>
      <c r="D417" s="7"/>
      <c r="E417" s="7"/>
      <c r="F417" s="8"/>
      <c r="G417" s="8"/>
      <c r="H417" s="7"/>
      <c r="I417" s="7"/>
      <c r="J417" s="7"/>
      <c r="K417" s="7"/>
      <c r="L417" s="7"/>
    </row>
    <row r="418" spans="1:12" ht="12.75">
      <c r="A418" s="7"/>
      <c r="B418" s="7"/>
      <c r="C418" s="7"/>
      <c r="D418" s="7"/>
      <c r="E418" s="7"/>
      <c r="F418" s="8"/>
      <c r="G418" s="8"/>
      <c r="H418" s="7"/>
      <c r="I418" s="7"/>
      <c r="J418" s="7"/>
      <c r="K418" s="7"/>
      <c r="L418" s="7"/>
    </row>
    <row r="419" spans="1:12" ht="12.75">
      <c r="A419" s="7"/>
      <c r="B419" s="7"/>
      <c r="C419" s="7"/>
      <c r="D419" s="7"/>
      <c r="E419" s="7"/>
      <c r="F419" s="8"/>
      <c r="G419" s="8"/>
      <c r="H419" s="7"/>
      <c r="I419" s="7"/>
      <c r="J419" s="7"/>
      <c r="K419" s="7"/>
      <c r="L419" s="7"/>
    </row>
    <row r="420" spans="1:12" ht="12.75">
      <c r="A420" s="7"/>
      <c r="B420" s="7"/>
      <c r="C420" s="7"/>
      <c r="D420" s="7"/>
      <c r="E420" s="7"/>
      <c r="F420" s="8"/>
      <c r="G420" s="8"/>
      <c r="H420" s="7"/>
      <c r="I420" s="7"/>
      <c r="J420" s="7"/>
      <c r="K420" s="7"/>
      <c r="L420" s="7"/>
    </row>
    <row r="421" spans="1:12" ht="12.75">
      <c r="A421" s="7"/>
      <c r="B421" s="7"/>
      <c r="C421" s="7"/>
      <c r="D421" s="7"/>
      <c r="E421" s="7"/>
      <c r="F421" s="8"/>
      <c r="G421" s="8"/>
      <c r="H421" s="7"/>
      <c r="I421" s="7"/>
      <c r="J421" s="7"/>
      <c r="K421" s="7"/>
      <c r="L421" s="7"/>
    </row>
    <row r="422" spans="1:12" ht="12.75">
      <c r="A422" s="7"/>
      <c r="B422" s="7"/>
      <c r="C422" s="7"/>
      <c r="D422" s="7"/>
      <c r="E422" s="7"/>
      <c r="F422" s="8"/>
      <c r="G422" s="8"/>
      <c r="H422" s="7"/>
      <c r="I422" s="7"/>
      <c r="J422" s="7"/>
      <c r="K422" s="7"/>
      <c r="L422" s="7"/>
    </row>
    <row r="423" spans="1:12" ht="12.75">
      <c r="A423" s="7"/>
      <c r="B423" s="7"/>
      <c r="C423" s="7"/>
      <c r="D423" s="7"/>
      <c r="E423" s="7"/>
      <c r="F423" s="8"/>
      <c r="G423" s="8"/>
      <c r="H423" s="7"/>
      <c r="I423" s="7"/>
      <c r="J423" s="7"/>
      <c r="K423" s="7"/>
      <c r="L423" s="7"/>
    </row>
    <row r="424" spans="1:12" ht="12.75">
      <c r="A424" s="7"/>
      <c r="B424" s="7"/>
      <c r="C424" s="7"/>
      <c r="D424" s="7"/>
      <c r="E424" s="7"/>
      <c r="F424" s="8"/>
      <c r="G424" s="8"/>
      <c r="H424" s="7"/>
      <c r="I424" s="7"/>
      <c r="J424" s="7"/>
      <c r="K424" s="7"/>
      <c r="L424" s="7"/>
    </row>
    <row r="425" spans="1:12" ht="12.75">
      <c r="A425" s="7"/>
      <c r="B425" s="7"/>
      <c r="C425" s="7"/>
      <c r="D425" s="7"/>
      <c r="E425" s="7"/>
      <c r="F425" s="8"/>
      <c r="G425" s="8"/>
      <c r="H425" s="7"/>
      <c r="I425" s="7"/>
      <c r="J425" s="7"/>
      <c r="K425" s="7"/>
      <c r="L425" s="7"/>
    </row>
    <row r="426" spans="1:12" ht="12.75">
      <c r="A426" s="7"/>
      <c r="B426" s="7"/>
      <c r="C426" s="7"/>
      <c r="D426" s="7"/>
      <c r="E426" s="7"/>
      <c r="F426" s="8"/>
      <c r="G426" s="8"/>
      <c r="H426" s="7"/>
      <c r="I426" s="7"/>
      <c r="J426" s="7"/>
      <c r="K426" s="7"/>
      <c r="L426" s="7"/>
    </row>
    <row r="427" spans="1:12" ht="12.75">
      <c r="A427" s="7"/>
      <c r="B427" s="7"/>
      <c r="C427" s="7"/>
      <c r="D427" s="7"/>
      <c r="E427" s="7"/>
      <c r="F427" s="8"/>
      <c r="G427" s="8"/>
      <c r="H427" s="7"/>
      <c r="I427" s="7"/>
      <c r="J427" s="7"/>
      <c r="K427" s="7"/>
      <c r="L427" s="7"/>
    </row>
    <row r="428" spans="1:12" ht="12.75">
      <c r="A428" s="7"/>
      <c r="B428" s="7"/>
      <c r="C428" s="7"/>
      <c r="D428" s="7"/>
      <c r="E428" s="7"/>
      <c r="F428" s="8"/>
      <c r="G428" s="8"/>
      <c r="H428" s="7"/>
      <c r="I428" s="7"/>
      <c r="J428" s="7"/>
      <c r="K428" s="7"/>
      <c r="L428" s="7"/>
    </row>
    <row r="429" spans="1:12" ht="12.75">
      <c r="A429" s="7"/>
      <c r="B429" s="7"/>
      <c r="C429" s="7"/>
      <c r="D429" s="7"/>
      <c r="E429" s="7"/>
      <c r="F429" s="8"/>
      <c r="G429" s="8"/>
      <c r="H429" s="7"/>
      <c r="I429" s="7"/>
      <c r="J429" s="7"/>
      <c r="K429" s="7"/>
      <c r="L429" s="7"/>
    </row>
    <row r="430" spans="1:12" ht="12.75">
      <c r="A430" s="7"/>
      <c r="B430" s="7"/>
      <c r="C430" s="7"/>
      <c r="D430" s="7"/>
      <c r="E430" s="7"/>
      <c r="F430" s="8"/>
      <c r="G430" s="8"/>
      <c r="H430" s="7"/>
      <c r="I430" s="7"/>
      <c r="J430" s="7"/>
      <c r="K430" s="7"/>
      <c r="L430" s="7"/>
    </row>
    <row r="431" spans="1:12" ht="12.75">
      <c r="A431" s="7"/>
      <c r="B431" s="7"/>
      <c r="C431" s="7"/>
      <c r="D431" s="7"/>
      <c r="E431" s="7"/>
      <c r="F431" s="8"/>
      <c r="G431" s="8"/>
      <c r="H431" s="7"/>
      <c r="I431" s="7"/>
      <c r="J431" s="7"/>
      <c r="K431" s="7"/>
      <c r="L431" s="7"/>
    </row>
    <row r="432" spans="1:12" ht="12.75">
      <c r="A432" s="7"/>
      <c r="B432" s="7"/>
      <c r="C432" s="7"/>
      <c r="D432" s="7"/>
      <c r="E432" s="7"/>
      <c r="F432" s="8"/>
      <c r="G432" s="8"/>
      <c r="H432" s="7"/>
      <c r="I432" s="7"/>
      <c r="J432" s="7"/>
      <c r="K432" s="7"/>
      <c r="L432" s="7"/>
    </row>
    <row r="433" spans="1:12" ht="12.75">
      <c r="A433" s="7"/>
      <c r="B433" s="7"/>
      <c r="C433" s="7"/>
      <c r="D433" s="7"/>
      <c r="E433" s="7"/>
      <c r="F433" s="8"/>
      <c r="G433" s="8"/>
      <c r="H433" s="7"/>
      <c r="I433" s="7"/>
      <c r="J433" s="7"/>
      <c r="K433" s="7"/>
      <c r="L433" s="7"/>
    </row>
    <row r="434" spans="1:12" ht="12.75">
      <c r="A434" s="7"/>
      <c r="B434" s="7"/>
      <c r="C434" s="7"/>
      <c r="D434" s="7"/>
      <c r="E434" s="7"/>
      <c r="F434" s="8"/>
      <c r="G434" s="8"/>
      <c r="H434" s="7"/>
      <c r="I434" s="7"/>
      <c r="J434" s="7"/>
      <c r="K434" s="7"/>
      <c r="L434" s="7"/>
    </row>
    <row r="435" spans="1:12" ht="12.75">
      <c r="A435" s="7"/>
      <c r="B435" s="7"/>
      <c r="C435" s="7"/>
      <c r="D435" s="7"/>
      <c r="E435" s="7"/>
      <c r="F435" s="8"/>
      <c r="G435" s="8"/>
      <c r="H435" s="7"/>
      <c r="I435" s="7"/>
      <c r="J435" s="7"/>
      <c r="K435" s="7"/>
      <c r="L435" s="7"/>
    </row>
    <row r="436" spans="1:12" ht="12.75">
      <c r="A436" s="7"/>
      <c r="B436" s="7"/>
      <c r="C436" s="7"/>
      <c r="D436" s="7"/>
      <c r="E436" s="7"/>
      <c r="F436" s="8"/>
      <c r="G436" s="8"/>
      <c r="H436" s="7"/>
      <c r="I436" s="7"/>
      <c r="J436" s="7"/>
      <c r="K436" s="7"/>
      <c r="L436" s="7"/>
    </row>
    <row r="437" spans="1:12" ht="12.75">
      <c r="A437" s="7"/>
      <c r="B437" s="7"/>
      <c r="C437" s="7"/>
      <c r="D437" s="7"/>
      <c r="E437" s="7"/>
      <c r="F437" s="8"/>
      <c r="G437" s="8"/>
      <c r="H437" s="7"/>
      <c r="I437" s="7"/>
      <c r="J437" s="7"/>
      <c r="K437" s="7"/>
      <c r="L437" s="7"/>
    </row>
    <row r="438" spans="1:12" ht="12.75">
      <c r="A438" s="7"/>
      <c r="B438" s="7"/>
      <c r="C438" s="7"/>
      <c r="D438" s="7"/>
      <c r="E438" s="7"/>
      <c r="F438" s="8"/>
      <c r="G438" s="8"/>
      <c r="H438" s="7"/>
      <c r="I438" s="7"/>
      <c r="J438" s="7"/>
      <c r="K438" s="7"/>
      <c r="L438" s="7"/>
    </row>
    <row r="439" spans="1:12" ht="12.75">
      <c r="A439" s="7"/>
      <c r="B439" s="7"/>
      <c r="C439" s="7"/>
      <c r="D439" s="7"/>
      <c r="E439" s="7"/>
      <c r="F439" s="8"/>
      <c r="G439" s="8"/>
      <c r="H439" s="7"/>
      <c r="I439" s="7"/>
      <c r="J439" s="7"/>
      <c r="K439" s="7"/>
      <c r="L439" s="7"/>
    </row>
    <row r="440" spans="1:12" ht="12.75">
      <c r="A440" s="7"/>
      <c r="B440" s="7"/>
      <c r="C440" s="7"/>
      <c r="D440" s="7"/>
      <c r="E440" s="7"/>
      <c r="F440" s="8"/>
      <c r="G440" s="8"/>
      <c r="H440" s="7"/>
      <c r="I440" s="7"/>
      <c r="J440" s="7"/>
      <c r="K440" s="7"/>
      <c r="L440" s="7"/>
    </row>
    <row r="441" spans="1:12" ht="12.75">
      <c r="A441" s="7"/>
      <c r="B441" s="7"/>
      <c r="C441" s="7"/>
      <c r="D441" s="7"/>
      <c r="E441" s="7"/>
      <c r="F441" s="8"/>
      <c r="G441" s="8"/>
      <c r="H441" s="7"/>
      <c r="I441" s="7"/>
      <c r="J441" s="7"/>
      <c r="K441" s="7"/>
      <c r="L441" s="7"/>
    </row>
    <row r="442" spans="1:12" ht="12.75">
      <c r="A442" s="7"/>
      <c r="B442" s="7"/>
      <c r="C442" s="7"/>
      <c r="D442" s="7"/>
      <c r="E442" s="7"/>
      <c r="F442" s="8"/>
      <c r="G442" s="8"/>
      <c r="H442" s="7"/>
      <c r="I442" s="7"/>
      <c r="J442" s="7"/>
      <c r="K442" s="7"/>
      <c r="L442" s="7"/>
    </row>
  </sheetData>
  <sheetProtection password="EF65" sheet="1" objects="1" scenarios="1"/>
  <mergeCells count="61">
    <mergeCell ref="D32:G32"/>
    <mergeCell ref="I10:K11"/>
    <mergeCell ref="D11:G13"/>
    <mergeCell ref="D10:G10"/>
    <mergeCell ref="H11:H13"/>
    <mergeCell ref="D14:G14"/>
    <mergeCell ref="D15:G15"/>
    <mergeCell ref="D23:G23"/>
    <mergeCell ref="D31:G31"/>
    <mergeCell ref="D24:G24"/>
    <mergeCell ref="D42:G42"/>
    <mergeCell ref="D39:G39"/>
    <mergeCell ref="D35:G35"/>
    <mergeCell ref="D34:G34"/>
    <mergeCell ref="B15:C15"/>
    <mergeCell ref="D43:G43"/>
    <mergeCell ref="D16:G16"/>
    <mergeCell ref="D17:G17"/>
    <mergeCell ref="D18:G18"/>
    <mergeCell ref="D19:G19"/>
    <mergeCell ref="D20:G20"/>
    <mergeCell ref="D22:G22"/>
    <mergeCell ref="D38:G38"/>
    <mergeCell ref="D36:G36"/>
    <mergeCell ref="A45:L45"/>
    <mergeCell ref="D25:G25"/>
    <mergeCell ref="D26:G26"/>
    <mergeCell ref="D33:G33"/>
    <mergeCell ref="D40:G40"/>
    <mergeCell ref="D27:G27"/>
    <mergeCell ref="D28:G28"/>
    <mergeCell ref="D29:G29"/>
    <mergeCell ref="D37:G37"/>
    <mergeCell ref="D30:G30"/>
    <mergeCell ref="A1:D2"/>
    <mergeCell ref="K6:L6"/>
    <mergeCell ref="K7:L7"/>
    <mergeCell ref="A3:D9"/>
    <mergeCell ref="E5:I6"/>
    <mergeCell ref="E7:I8"/>
    <mergeCell ref="K1:L1"/>
    <mergeCell ref="E3:I3"/>
    <mergeCell ref="E2:I2"/>
    <mergeCell ref="E1:I1"/>
    <mergeCell ref="J1:J9"/>
    <mergeCell ref="K9:L9"/>
    <mergeCell ref="E4:I4"/>
    <mergeCell ref="K4:L5"/>
    <mergeCell ref="K8:L8"/>
    <mergeCell ref="E9:I9"/>
    <mergeCell ref="K2:L3"/>
    <mergeCell ref="A44:L44"/>
    <mergeCell ref="A14:C14"/>
    <mergeCell ref="A10:C10"/>
    <mergeCell ref="A11:C13"/>
    <mergeCell ref="A38:B43"/>
    <mergeCell ref="D21:G21"/>
    <mergeCell ref="D41:G41"/>
    <mergeCell ref="A28:B35"/>
    <mergeCell ref="A19:B25"/>
    <mergeCell ref="B16:C16"/>
  </mergeCells>
  <printOptions horizontalCentered="1" verticalCentered="1"/>
  <pageMargins left="0.3937007874015748" right="0.3937007874015748" top="0.3937007874015748" bottom="0.3937007874015748" header="0.31496062992125984" footer="0.31496062992125984"/>
  <pageSetup fitToHeight="1" fitToWidth="1" horizontalDpi="300" verticalDpi="300" orientation="portrait" r:id="rId3"/>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DG406"/>
  <sheetViews>
    <sheetView showOutlineSymbols="0" zoomScalePageLayoutView="0" workbookViewId="0" topLeftCell="A1">
      <selection activeCell="F8" sqref="F8"/>
    </sheetView>
  </sheetViews>
  <sheetFormatPr defaultColWidth="9.140625" defaultRowHeight="12.75"/>
  <cols>
    <col min="1" max="3" width="2.7109375" style="3" customWidth="1"/>
    <col min="4" max="4" width="45.140625" style="3" customWidth="1"/>
    <col min="5" max="5" width="5.7109375" style="36" customWidth="1"/>
    <col min="6" max="9" width="10.28125" style="3" customWidth="1"/>
    <col min="10" max="111" width="9.140625" style="6" customWidth="1"/>
    <col min="112" max="16384" width="9.140625" style="4" customWidth="1"/>
  </cols>
  <sheetData>
    <row r="1" spans="1:9" ht="18" customHeight="1" thickBot="1">
      <c r="A1" s="579"/>
      <c r="B1" s="579"/>
      <c r="C1" s="579"/>
      <c r="D1" s="579"/>
      <c r="E1" s="579"/>
      <c r="F1" s="579"/>
      <c r="G1" s="579"/>
      <c r="H1" s="579"/>
      <c r="I1" s="579"/>
    </row>
    <row r="2" spans="1:9" ht="15.75" customHeight="1">
      <c r="A2" s="592" t="s">
        <v>325</v>
      </c>
      <c r="B2" s="593"/>
      <c r="C2" s="594"/>
      <c r="D2" s="98" t="s">
        <v>86</v>
      </c>
      <c r="E2" s="99" t="s">
        <v>95</v>
      </c>
      <c r="F2" s="560" t="s">
        <v>326</v>
      </c>
      <c r="G2" s="593"/>
      <c r="H2" s="594"/>
      <c r="I2" s="100" t="s">
        <v>515</v>
      </c>
    </row>
    <row r="3" spans="1:9" ht="15.75" customHeight="1">
      <c r="A3" s="499" t="s">
        <v>81</v>
      </c>
      <c r="B3" s="595"/>
      <c r="C3" s="596"/>
      <c r="D3" s="589" t="s">
        <v>87</v>
      </c>
      <c r="E3" s="601" t="s">
        <v>96</v>
      </c>
      <c r="F3" s="604"/>
      <c r="G3" s="605"/>
      <c r="H3" s="606"/>
      <c r="I3" s="102" t="s">
        <v>127</v>
      </c>
    </row>
    <row r="4" spans="1:9" ht="15.75" customHeight="1">
      <c r="A4" s="597"/>
      <c r="B4" s="595"/>
      <c r="C4" s="596"/>
      <c r="D4" s="590"/>
      <c r="E4" s="602"/>
      <c r="F4" s="103" t="s">
        <v>124</v>
      </c>
      <c r="G4" s="101" t="s">
        <v>125</v>
      </c>
      <c r="H4" s="104" t="s">
        <v>126</v>
      </c>
      <c r="I4" s="102" t="s">
        <v>126</v>
      </c>
    </row>
    <row r="5" spans="1:9" ht="15.75" customHeight="1" thickBot="1">
      <c r="A5" s="598"/>
      <c r="B5" s="599"/>
      <c r="C5" s="600"/>
      <c r="D5" s="591"/>
      <c r="E5" s="603"/>
      <c r="F5" s="105">
        <v>1</v>
      </c>
      <c r="G5" s="106">
        <v>2</v>
      </c>
      <c r="H5" s="107">
        <v>3</v>
      </c>
      <c r="I5" s="108">
        <v>4</v>
      </c>
    </row>
    <row r="6" spans="1:9" ht="18" customHeight="1">
      <c r="A6" s="76" t="s">
        <v>128</v>
      </c>
      <c r="B6" s="580"/>
      <c r="C6" s="581"/>
      <c r="D6" s="109" t="s">
        <v>480</v>
      </c>
      <c r="E6" s="92" t="s">
        <v>146</v>
      </c>
      <c r="F6" s="78">
        <f>F7+F14+F23+F33</f>
        <v>0</v>
      </c>
      <c r="G6" s="78">
        <f>G7+G14+G23+G33</f>
        <v>0</v>
      </c>
      <c r="H6" s="78">
        <f>H7+H14+H23+H33</f>
        <v>0</v>
      </c>
      <c r="I6" s="110">
        <f>I7+I14+I23+I33</f>
        <v>0</v>
      </c>
    </row>
    <row r="7" spans="1:9" ht="18" customHeight="1">
      <c r="A7" s="79" t="s">
        <v>128</v>
      </c>
      <c r="B7" s="80" t="s">
        <v>82</v>
      </c>
      <c r="C7" s="80"/>
      <c r="D7" s="111" t="s">
        <v>444</v>
      </c>
      <c r="E7" s="92" t="s">
        <v>147</v>
      </c>
      <c r="F7" s="86">
        <f>SUM(F8:F13)</f>
        <v>0</v>
      </c>
      <c r="G7" s="86">
        <f>SUM(G8:G13)</f>
        <v>0</v>
      </c>
      <c r="H7" s="86">
        <f>SUM(H8:H13)</f>
        <v>0</v>
      </c>
      <c r="I7" s="87">
        <f>SUM(I8:I13)</f>
        <v>0</v>
      </c>
    </row>
    <row r="8" spans="1:9" ht="18" customHeight="1">
      <c r="A8" s="88" t="s">
        <v>128</v>
      </c>
      <c r="B8" s="89" t="s">
        <v>82</v>
      </c>
      <c r="C8" s="89">
        <v>1</v>
      </c>
      <c r="D8" s="112" t="s">
        <v>131</v>
      </c>
      <c r="E8" s="92" t="s">
        <v>148</v>
      </c>
      <c r="F8" s="83">
        <v>0</v>
      </c>
      <c r="G8" s="83">
        <v>0</v>
      </c>
      <c r="H8" s="84">
        <f aca="true" t="shared" si="0" ref="H8:H13">F8+G8</f>
        <v>0</v>
      </c>
      <c r="I8" s="85">
        <v>0</v>
      </c>
    </row>
    <row r="9" spans="1:9" ht="18" customHeight="1">
      <c r="A9" s="499"/>
      <c r="B9" s="466"/>
      <c r="C9" s="33">
        <v>2</v>
      </c>
      <c r="D9" s="112" t="s">
        <v>132</v>
      </c>
      <c r="E9" s="92" t="s">
        <v>149</v>
      </c>
      <c r="F9" s="83">
        <v>0</v>
      </c>
      <c r="G9" s="83">
        <v>0</v>
      </c>
      <c r="H9" s="84">
        <f t="shared" si="0"/>
        <v>0</v>
      </c>
      <c r="I9" s="85">
        <v>0</v>
      </c>
    </row>
    <row r="10" spans="1:9" ht="18" customHeight="1">
      <c r="A10" s="582"/>
      <c r="B10" s="466"/>
      <c r="C10" s="33">
        <v>3</v>
      </c>
      <c r="D10" s="112" t="s">
        <v>133</v>
      </c>
      <c r="E10" s="92" t="s">
        <v>150</v>
      </c>
      <c r="F10" s="83">
        <v>0</v>
      </c>
      <c r="G10" s="83">
        <v>0</v>
      </c>
      <c r="H10" s="84">
        <f t="shared" si="0"/>
        <v>0</v>
      </c>
      <c r="I10" s="85">
        <v>0</v>
      </c>
    </row>
    <row r="11" spans="1:9" ht="18" customHeight="1">
      <c r="A11" s="582"/>
      <c r="B11" s="466"/>
      <c r="C11" s="33">
        <v>4</v>
      </c>
      <c r="D11" s="112" t="s">
        <v>489</v>
      </c>
      <c r="E11" s="92" t="s">
        <v>151</v>
      </c>
      <c r="F11" s="83">
        <v>0</v>
      </c>
      <c r="G11" s="83">
        <v>0</v>
      </c>
      <c r="H11" s="84">
        <f t="shared" si="0"/>
        <v>0</v>
      </c>
      <c r="I11" s="85">
        <v>0</v>
      </c>
    </row>
    <row r="12" spans="1:9" ht="18" customHeight="1">
      <c r="A12" s="582"/>
      <c r="B12" s="466"/>
      <c r="C12" s="33">
        <v>5</v>
      </c>
      <c r="D12" s="112" t="s">
        <v>134</v>
      </c>
      <c r="E12" s="92" t="s">
        <v>152</v>
      </c>
      <c r="F12" s="83">
        <v>0</v>
      </c>
      <c r="G12" s="83">
        <v>0</v>
      </c>
      <c r="H12" s="84">
        <f t="shared" si="0"/>
        <v>0</v>
      </c>
      <c r="I12" s="85">
        <v>0</v>
      </c>
    </row>
    <row r="13" spans="1:9" ht="18" customHeight="1">
      <c r="A13" s="583"/>
      <c r="B13" s="584"/>
      <c r="C13" s="91">
        <v>6</v>
      </c>
      <c r="D13" s="112" t="s">
        <v>135</v>
      </c>
      <c r="E13" s="92" t="s">
        <v>153</v>
      </c>
      <c r="F13" s="83">
        <v>0</v>
      </c>
      <c r="G13" s="83">
        <v>0</v>
      </c>
      <c r="H13" s="84">
        <f t="shared" si="0"/>
        <v>0</v>
      </c>
      <c r="I13" s="85">
        <v>0</v>
      </c>
    </row>
    <row r="14" spans="1:9" ht="18" customHeight="1">
      <c r="A14" s="79" t="s">
        <v>128</v>
      </c>
      <c r="B14" s="80" t="s">
        <v>83</v>
      </c>
      <c r="C14" s="80"/>
      <c r="D14" s="111" t="s">
        <v>479</v>
      </c>
      <c r="E14" s="92" t="s">
        <v>154</v>
      </c>
      <c r="F14" s="86">
        <f>SUM(F15:F22)</f>
        <v>0</v>
      </c>
      <c r="G14" s="86">
        <f>SUM(G15:G22)</f>
        <v>0</v>
      </c>
      <c r="H14" s="86">
        <f>SUM(H15:H22)</f>
        <v>0</v>
      </c>
      <c r="I14" s="87">
        <f>SUM(I15:I22)</f>
        <v>0</v>
      </c>
    </row>
    <row r="15" spans="1:9" ht="18" customHeight="1">
      <c r="A15" s="88" t="s">
        <v>128</v>
      </c>
      <c r="B15" s="89" t="s">
        <v>83</v>
      </c>
      <c r="C15" s="89">
        <v>1</v>
      </c>
      <c r="D15" s="112" t="s">
        <v>403</v>
      </c>
      <c r="E15" s="92" t="s">
        <v>155</v>
      </c>
      <c r="F15" s="83">
        <v>0</v>
      </c>
      <c r="G15" s="83">
        <v>0</v>
      </c>
      <c r="H15" s="84">
        <f aca="true" t="shared" si="1" ref="H15:H22">F15+G15</f>
        <v>0</v>
      </c>
      <c r="I15" s="85">
        <v>0</v>
      </c>
    </row>
    <row r="16" spans="1:9" ht="18" customHeight="1">
      <c r="A16" s="499"/>
      <c r="B16" s="466"/>
      <c r="C16" s="33">
        <v>2</v>
      </c>
      <c r="D16" s="112" t="s">
        <v>743</v>
      </c>
      <c r="E16" s="92" t="s">
        <v>156</v>
      </c>
      <c r="F16" s="83">
        <v>0</v>
      </c>
      <c r="G16" s="83">
        <v>0</v>
      </c>
      <c r="H16" s="84">
        <f t="shared" si="1"/>
        <v>0</v>
      </c>
      <c r="I16" s="85">
        <v>0</v>
      </c>
    </row>
    <row r="17" spans="1:9" ht="18" customHeight="1">
      <c r="A17" s="582"/>
      <c r="B17" s="466"/>
      <c r="C17" s="33">
        <v>3</v>
      </c>
      <c r="D17" s="113" t="s">
        <v>474</v>
      </c>
      <c r="E17" s="92" t="s">
        <v>157</v>
      </c>
      <c r="F17" s="83">
        <v>0</v>
      </c>
      <c r="G17" s="83">
        <v>0</v>
      </c>
      <c r="H17" s="84">
        <f t="shared" si="1"/>
        <v>0</v>
      </c>
      <c r="I17" s="85">
        <v>0</v>
      </c>
    </row>
    <row r="18" spans="1:9" ht="24" customHeight="1">
      <c r="A18" s="582"/>
      <c r="B18" s="466"/>
      <c r="C18" s="33">
        <v>4</v>
      </c>
      <c r="D18" s="113" t="s">
        <v>404</v>
      </c>
      <c r="E18" s="92" t="s">
        <v>158</v>
      </c>
      <c r="F18" s="83">
        <v>0</v>
      </c>
      <c r="G18" s="83">
        <v>0</v>
      </c>
      <c r="H18" s="84">
        <f t="shared" si="1"/>
        <v>0</v>
      </c>
      <c r="I18" s="85">
        <v>0</v>
      </c>
    </row>
    <row r="19" spans="1:111" s="41" customFormat="1" ht="18" customHeight="1">
      <c r="A19" s="582"/>
      <c r="B19" s="466"/>
      <c r="C19" s="33">
        <v>5</v>
      </c>
      <c r="D19" s="113" t="s">
        <v>475</v>
      </c>
      <c r="E19" s="92" t="s">
        <v>159</v>
      </c>
      <c r="F19" s="83">
        <v>0</v>
      </c>
      <c r="G19" s="83">
        <v>0</v>
      </c>
      <c r="H19" s="84">
        <f>F19+G19</f>
        <v>0</v>
      </c>
      <c r="I19" s="85">
        <v>0</v>
      </c>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row>
    <row r="20" spans="1:9" ht="18" customHeight="1">
      <c r="A20" s="582"/>
      <c r="B20" s="585"/>
      <c r="C20" s="103">
        <v>6</v>
      </c>
      <c r="D20" s="112" t="s">
        <v>142</v>
      </c>
      <c r="E20" s="92" t="s">
        <v>160</v>
      </c>
      <c r="F20" s="83">
        <v>0</v>
      </c>
      <c r="G20" s="83">
        <v>0</v>
      </c>
      <c r="H20" s="84">
        <f t="shared" si="1"/>
        <v>0</v>
      </c>
      <c r="I20" s="85">
        <v>0</v>
      </c>
    </row>
    <row r="21" spans="1:9" ht="18" customHeight="1">
      <c r="A21" s="582"/>
      <c r="B21" s="466"/>
      <c r="C21" s="103">
        <v>7</v>
      </c>
      <c r="D21" s="112" t="s">
        <v>136</v>
      </c>
      <c r="E21" s="92" t="s">
        <v>161</v>
      </c>
      <c r="F21" s="83">
        <v>0</v>
      </c>
      <c r="G21" s="83">
        <v>0</v>
      </c>
      <c r="H21" s="84">
        <f t="shared" si="1"/>
        <v>0</v>
      </c>
      <c r="I21" s="85">
        <v>0</v>
      </c>
    </row>
    <row r="22" spans="1:9" ht="18" customHeight="1">
      <c r="A22" s="583"/>
      <c r="B22" s="584"/>
      <c r="C22" s="114">
        <v>8</v>
      </c>
      <c r="D22" s="112" t="s">
        <v>405</v>
      </c>
      <c r="E22" s="92" t="s">
        <v>438</v>
      </c>
      <c r="F22" s="83">
        <v>0</v>
      </c>
      <c r="G22" s="83">
        <v>0</v>
      </c>
      <c r="H22" s="84">
        <f t="shared" si="1"/>
        <v>0</v>
      </c>
      <c r="I22" s="85">
        <v>0</v>
      </c>
    </row>
    <row r="23" spans="1:9" ht="18" customHeight="1">
      <c r="A23" s="79" t="s">
        <v>128</v>
      </c>
      <c r="B23" s="80" t="s">
        <v>84</v>
      </c>
      <c r="C23" s="80"/>
      <c r="D23" s="111" t="s">
        <v>478</v>
      </c>
      <c r="E23" s="92" t="s">
        <v>162</v>
      </c>
      <c r="F23" s="86">
        <f>SUM(F24:F32)</f>
        <v>0</v>
      </c>
      <c r="G23" s="86">
        <f>SUM(G24:G32)</f>
        <v>0</v>
      </c>
      <c r="H23" s="86">
        <f>SUM(H24:H32)</f>
        <v>0</v>
      </c>
      <c r="I23" s="87">
        <f>SUM(I24:I32)</f>
        <v>0</v>
      </c>
    </row>
    <row r="24" spans="1:9" ht="18" customHeight="1">
      <c r="A24" s="88" t="s">
        <v>128</v>
      </c>
      <c r="B24" s="89" t="s">
        <v>84</v>
      </c>
      <c r="C24" s="89">
        <v>1</v>
      </c>
      <c r="D24" s="112" t="s">
        <v>403</v>
      </c>
      <c r="E24" s="92" t="s">
        <v>163</v>
      </c>
      <c r="F24" s="83">
        <v>0</v>
      </c>
      <c r="G24" s="83">
        <v>0</v>
      </c>
      <c r="H24" s="84">
        <f aca="true" t="shared" si="2" ref="H24:H32">F24+G24</f>
        <v>0</v>
      </c>
      <c r="I24" s="85">
        <v>0</v>
      </c>
    </row>
    <row r="25" spans="1:9" ht="18" customHeight="1">
      <c r="A25" s="499"/>
      <c r="B25" s="466"/>
      <c r="C25" s="33">
        <v>2</v>
      </c>
      <c r="D25" s="112" t="s">
        <v>743</v>
      </c>
      <c r="E25" s="92" t="s">
        <v>164</v>
      </c>
      <c r="F25" s="83">
        <v>0</v>
      </c>
      <c r="G25" s="83">
        <v>0</v>
      </c>
      <c r="H25" s="84">
        <f t="shared" si="2"/>
        <v>0</v>
      </c>
      <c r="I25" s="85">
        <v>0</v>
      </c>
    </row>
    <row r="26" spans="1:9" ht="18" customHeight="1">
      <c r="A26" s="499"/>
      <c r="B26" s="466"/>
      <c r="C26" s="33">
        <v>3</v>
      </c>
      <c r="D26" s="113" t="s">
        <v>474</v>
      </c>
      <c r="E26" s="92" t="s">
        <v>165</v>
      </c>
      <c r="F26" s="83">
        <v>0</v>
      </c>
      <c r="G26" s="83">
        <v>0</v>
      </c>
      <c r="H26" s="84">
        <f t="shared" si="2"/>
        <v>0</v>
      </c>
      <c r="I26" s="85">
        <v>0</v>
      </c>
    </row>
    <row r="27" spans="1:9" ht="24" customHeight="1">
      <c r="A27" s="499"/>
      <c r="B27" s="466"/>
      <c r="C27" s="33">
        <v>4</v>
      </c>
      <c r="D27" s="113" t="s">
        <v>404</v>
      </c>
      <c r="E27" s="92" t="s">
        <v>166</v>
      </c>
      <c r="F27" s="83">
        <v>0</v>
      </c>
      <c r="G27" s="83">
        <v>0</v>
      </c>
      <c r="H27" s="84">
        <f t="shared" si="2"/>
        <v>0</v>
      </c>
      <c r="I27" s="85">
        <v>0</v>
      </c>
    </row>
    <row r="28" spans="1:9" ht="18" customHeight="1">
      <c r="A28" s="582"/>
      <c r="B28" s="466"/>
      <c r="C28" s="33">
        <v>5</v>
      </c>
      <c r="D28" s="112" t="s">
        <v>406</v>
      </c>
      <c r="E28" s="92" t="s">
        <v>167</v>
      </c>
      <c r="F28" s="83">
        <v>0</v>
      </c>
      <c r="G28" s="83">
        <v>0</v>
      </c>
      <c r="H28" s="84">
        <f t="shared" si="2"/>
        <v>0</v>
      </c>
      <c r="I28" s="85">
        <v>0</v>
      </c>
    </row>
    <row r="29" spans="1:9" ht="18" customHeight="1">
      <c r="A29" s="582"/>
      <c r="B29" s="466"/>
      <c r="C29" s="33">
        <v>6</v>
      </c>
      <c r="D29" s="112" t="s">
        <v>137</v>
      </c>
      <c r="E29" s="92" t="s">
        <v>168</v>
      </c>
      <c r="F29" s="83">
        <v>0</v>
      </c>
      <c r="G29" s="83">
        <v>0</v>
      </c>
      <c r="H29" s="84">
        <f t="shared" si="2"/>
        <v>0</v>
      </c>
      <c r="I29" s="85">
        <v>0</v>
      </c>
    </row>
    <row r="30" spans="1:9" ht="18" customHeight="1">
      <c r="A30" s="582"/>
      <c r="B30" s="466"/>
      <c r="C30" s="33">
        <v>7</v>
      </c>
      <c r="D30" s="112" t="s">
        <v>476</v>
      </c>
      <c r="E30" s="92" t="s">
        <v>169</v>
      </c>
      <c r="F30" s="83">
        <v>0</v>
      </c>
      <c r="G30" s="83">
        <v>0</v>
      </c>
      <c r="H30" s="84">
        <f t="shared" si="2"/>
        <v>0</v>
      </c>
      <c r="I30" s="85">
        <v>0</v>
      </c>
    </row>
    <row r="31" spans="1:9" ht="18" customHeight="1">
      <c r="A31" s="582"/>
      <c r="B31" s="466"/>
      <c r="C31" s="33">
        <v>8</v>
      </c>
      <c r="D31" s="112" t="s">
        <v>142</v>
      </c>
      <c r="E31" s="92" t="s">
        <v>170</v>
      </c>
      <c r="F31" s="83">
        <v>0</v>
      </c>
      <c r="G31" s="83">
        <v>0</v>
      </c>
      <c r="H31" s="84">
        <f t="shared" si="2"/>
        <v>0</v>
      </c>
      <c r="I31" s="85">
        <v>0</v>
      </c>
    </row>
    <row r="32" spans="1:9" ht="18" customHeight="1">
      <c r="A32" s="583"/>
      <c r="B32" s="584"/>
      <c r="C32" s="91">
        <v>9</v>
      </c>
      <c r="D32" s="112" t="s">
        <v>136</v>
      </c>
      <c r="E32" s="92" t="s">
        <v>171</v>
      </c>
      <c r="F32" s="83">
        <v>0</v>
      </c>
      <c r="G32" s="83">
        <v>0</v>
      </c>
      <c r="H32" s="84">
        <f t="shared" si="2"/>
        <v>0</v>
      </c>
      <c r="I32" s="85">
        <v>0</v>
      </c>
    </row>
    <row r="33" spans="1:9" ht="18" customHeight="1">
      <c r="A33" s="79" t="s">
        <v>128</v>
      </c>
      <c r="B33" s="80" t="s">
        <v>130</v>
      </c>
      <c r="C33" s="80"/>
      <c r="D33" s="111" t="s">
        <v>485</v>
      </c>
      <c r="E33" s="92" t="s">
        <v>458</v>
      </c>
      <c r="F33" s="86">
        <f>F34+F35+F37+F36</f>
        <v>0</v>
      </c>
      <c r="G33" s="86">
        <f>G34+G35+G37+G36</f>
        <v>0</v>
      </c>
      <c r="H33" s="86">
        <f>H34+H35+H37+H36</f>
        <v>0</v>
      </c>
      <c r="I33" s="87">
        <f>I34+I35+I37+I36</f>
        <v>0</v>
      </c>
    </row>
    <row r="34" spans="1:9" ht="18" customHeight="1">
      <c r="A34" s="88" t="s">
        <v>128</v>
      </c>
      <c r="B34" s="89" t="s">
        <v>130</v>
      </c>
      <c r="C34" s="89">
        <v>1</v>
      </c>
      <c r="D34" s="112" t="s">
        <v>138</v>
      </c>
      <c r="E34" s="92" t="s">
        <v>172</v>
      </c>
      <c r="F34" s="83">
        <v>0</v>
      </c>
      <c r="G34" s="83">
        <v>0</v>
      </c>
      <c r="H34" s="84">
        <f>F34+G34</f>
        <v>0</v>
      </c>
      <c r="I34" s="85">
        <v>0</v>
      </c>
    </row>
    <row r="35" spans="1:9" ht="18" customHeight="1">
      <c r="A35" s="499"/>
      <c r="B35" s="466"/>
      <c r="C35" s="33">
        <v>2</v>
      </c>
      <c r="D35" s="112" t="s">
        <v>139</v>
      </c>
      <c r="E35" s="92" t="s">
        <v>173</v>
      </c>
      <c r="F35" s="83">
        <v>0</v>
      </c>
      <c r="G35" s="83">
        <v>0</v>
      </c>
      <c r="H35" s="84">
        <f>F35+G35</f>
        <v>0</v>
      </c>
      <c r="I35" s="85">
        <v>0</v>
      </c>
    </row>
    <row r="36" spans="1:9" ht="18" customHeight="1">
      <c r="A36" s="499"/>
      <c r="B36" s="466"/>
      <c r="C36" s="33">
        <v>3</v>
      </c>
      <c r="D36" s="112" t="s">
        <v>407</v>
      </c>
      <c r="E36" s="92" t="s">
        <v>184</v>
      </c>
      <c r="F36" s="83">
        <v>0</v>
      </c>
      <c r="G36" s="83">
        <v>0</v>
      </c>
      <c r="H36" s="84">
        <f>F36+G36</f>
        <v>0</v>
      </c>
      <c r="I36" s="85">
        <v>0</v>
      </c>
    </row>
    <row r="37" spans="1:9" ht="18" customHeight="1">
      <c r="A37" s="583"/>
      <c r="B37" s="584"/>
      <c r="C37" s="114">
        <v>4</v>
      </c>
      <c r="D37" s="112" t="s">
        <v>408</v>
      </c>
      <c r="E37" s="92" t="s">
        <v>185</v>
      </c>
      <c r="F37" s="83">
        <v>0</v>
      </c>
      <c r="G37" s="83">
        <v>0</v>
      </c>
      <c r="H37" s="84">
        <f>F37+G37</f>
        <v>0</v>
      </c>
      <c r="I37" s="85">
        <v>0</v>
      </c>
    </row>
    <row r="38" spans="1:9" ht="18" customHeight="1">
      <c r="A38" s="88" t="s">
        <v>129</v>
      </c>
      <c r="B38" s="89" t="s">
        <v>82</v>
      </c>
      <c r="C38" s="89"/>
      <c r="D38" s="111" t="s">
        <v>477</v>
      </c>
      <c r="E38" s="92" t="s">
        <v>186</v>
      </c>
      <c r="F38" s="86">
        <f>F39+F41+F40</f>
        <v>0</v>
      </c>
      <c r="G38" s="86">
        <f>G39+G41+G40</f>
        <v>0</v>
      </c>
      <c r="H38" s="86">
        <f>H39+H41+H40</f>
        <v>0</v>
      </c>
      <c r="I38" s="87">
        <f>I39+I41+I40</f>
        <v>0</v>
      </c>
    </row>
    <row r="39" spans="1:9" ht="18" customHeight="1">
      <c r="A39" s="90" t="s">
        <v>129</v>
      </c>
      <c r="B39" s="33" t="s">
        <v>82</v>
      </c>
      <c r="C39" s="33">
        <v>1</v>
      </c>
      <c r="D39" s="112" t="s">
        <v>140</v>
      </c>
      <c r="E39" s="92" t="s">
        <v>187</v>
      </c>
      <c r="F39" s="83">
        <v>0</v>
      </c>
      <c r="G39" s="83">
        <v>0</v>
      </c>
      <c r="H39" s="84">
        <f>F39+G39</f>
        <v>0</v>
      </c>
      <c r="I39" s="85">
        <v>0</v>
      </c>
    </row>
    <row r="40" spans="1:9" ht="18" customHeight="1">
      <c r="A40" s="499"/>
      <c r="B40" s="466"/>
      <c r="C40" s="33">
        <v>2</v>
      </c>
      <c r="D40" s="112" t="s">
        <v>409</v>
      </c>
      <c r="E40" s="92" t="s">
        <v>188</v>
      </c>
      <c r="F40" s="83">
        <v>0</v>
      </c>
      <c r="G40" s="83">
        <v>0</v>
      </c>
      <c r="H40" s="84">
        <f>F40+G40</f>
        <v>0</v>
      </c>
      <c r="I40" s="85">
        <v>0</v>
      </c>
    </row>
    <row r="41" spans="1:9" ht="18" customHeight="1" thickBot="1">
      <c r="A41" s="586"/>
      <c r="B41" s="587"/>
      <c r="C41" s="33">
        <v>3</v>
      </c>
      <c r="D41" s="112" t="s">
        <v>141</v>
      </c>
      <c r="E41" s="92" t="s">
        <v>189</v>
      </c>
      <c r="F41" s="83">
        <v>0</v>
      </c>
      <c r="G41" s="83">
        <v>0</v>
      </c>
      <c r="H41" s="84">
        <f>F41+G41</f>
        <v>0</v>
      </c>
      <c r="I41" s="85">
        <v>0</v>
      </c>
    </row>
    <row r="42" spans="1:9" ht="15.75" customHeight="1">
      <c r="A42" s="588">
        <f>1+'R1'!A45:L45</f>
        <v>3</v>
      </c>
      <c r="B42" s="588"/>
      <c r="C42" s="588"/>
      <c r="D42" s="588"/>
      <c r="E42" s="588"/>
      <c r="F42" s="588"/>
      <c r="G42" s="588"/>
      <c r="H42" s="588"/>
      <c r="I42" s="588"/>
    </row>
    <row r="43" spans="1:9" ht="12.75">
      <c r="A43" s="7"/>
      <c r="B43" s="7"/>
      <c r="C43" s="7"/>
      <c r="D43" s="7"/>
      <c r="E43" s="35"/>
      <c r="F43" s="7"/>
      <c r="G43" s="7"/>
      <c r="H43" s="7"/>
      <c r="I43" s="7"/>
    </row>
    <row r="44" spans="1:9" ht="12.75">
      <c r="A44" s="7"/>
      <c r="B44" s="7"/>
      <c r="C44" s="7"/>
      <c r="D44" s="7"/>
      <c r="E44" s="35"/>
      <c r="F44" s="7"/>
      <c r="G44" s="7"/>
      <c r="H44" s="7"/>
      <c r="I44" s="7"/>
    </row>
    <row r="45" spans="1:9" ht="12.75">
      <c r="A45" s="7"/>
      <c r="B45" s="7"/>
      <c r="C45" s="7"/>
      <c r="D45" s="7"/>
      <c r="E45" s="35"/>
      <c r="F45" s="7"/>
      <c r="G45" s="7"/>
      <c r="H45" s="7"/>
      <c r="I45" s="7"/>
    </row>
    <row r="46" spans="1:9" ht="12.75">
      <c r="A46" s="7"/>
      <c r="B46" s="7"/>
      <c r="C46" s="7"/>
      <c r="D46" s="7"/>
      <c r="E46" s="35"/>
      <c r="F46" s="7"/>
      <c r="G46" s="7"/>
      <c r="H46" s="7"/>
      <c r="I46" s="7"/>
    </row>
    <row r="47" spans="1:9" ht="12.75">
      <c r="A47" s="7"/>
      <c r="B47" s="7"/>
      <c r="C47" s="7"/>
      <c r="D47" s="7"/>
      <c r="E47" s="35"/>
      <c r="F47" s="7"/>
      <c r="G47" s="7"/>
      <c r="H47" s="7"/>
      <c r="I47" s="7"/>
    </row>
    <row r="48" spans="1:9" ht="12.75">
      <c r="A48" s="7"/>
      <c r="B48" s="7"/>
      <c r="C48" s="7"/>
      <c r="D48" s="7"/>
      <c r="E48" s="35"/>
      <c r="F48" s="7"/>
      <c r="G48" s="7"/>
      <c r="H48" s="7"/>
      <c r="I48" s="7"/>
    </row>
    <row r="49" spans="1:9" ht="12.75">
      <c r="A49" s="7"/>
      <c r="B49" s="7"/>
      <c r="C49" s="7"/>
      <c r="D49" s="7"/>
      <c r="E49" s="35"/>
      <c r="F49" s="7"/>
      <c r="G49" s="7"/>
      <c r="H49" s="7"/>
      <c r="I49" s="7"/>
    </row>
    <row r="50" spans="1:9" ht="12.75">
      <c r="A50" s="7"/>
      <c r="B50" s="7"/>
      <c r="C50" s="7"/>
      <c r="D50" s="7"/>
      <c r="E50" s="35"/>
      <c r="F50" s="7"/>
      <c r="G50" s="7"/>
      <c r="H50" s="7"/>
      <c r="I50" s="7"/>
    </row>
    <row r="51" spans="1:9" ht="12.75">
      <c r="A51" s="7"/>
      <c r="B51" s="7"/>
      <c r="C51" s="7"/>
      <c r="D51" s="7"/>
      <c r="E51" s="35"/>
      <c r="F51" s="7"/>
      <c r="G51" s="7"/>
      <c r="H51" s="7"/>
      <c r="I51" s="7"/>
    </row>
    <row r="52" spans="1:9" ht="12.75">
      <c r="A52" s="7"/>
      <c r="B52" s="7"/>
      <c r="C52" s="7"/>
      <c r="D52" s="7"/>
      <c r="E52" s="35"/>
      <c r="F52" s="7"/>
      <c r="G52" s="7"/>
      <c r="H52" s="7"/>
      <c r="I52" s="7"/>
    </row>
    <row r="53" spans="1:9" ht="12.75">
      <c r="A53" s="7"/>
      <c r="B53" s="7"/>
      <c r="C53" s="7"/>
      <c r="D53" s="7"/>
      <c r="E53" s="35"/>
      <c r="F53" s="7"/>
      <c r="G53" s="7"/>
      <c r="H53" s="7"/>
      <c r="I53" s="7"/>
    </row>
    <row r="54" spans="1:9" ht="12.75">
      <c r="A54" s="7"/>
      <c r="B54" s="7"/>
      <c r="C54" s="7"/>
      <c r="D54" s="7"/>
      <c r="E54" s="35"/>
      <c r="F54" s="7"/>
      <c r="G54" s="7"/>
      <c r="H54" s="7"/>
      <c r="I54" s="7"/>
    </row>
    <row r="55" spans="1:9" ht="12.75">
      <c r="A55" s="7"/>
      <c r="B55" s="7"/>
      <c r="C55" s="7"/>
      <c r="D55" s="7"/>
      <c r="E55" s="35"/>
      <c r="F55" s="7"/>
      <c r="G55" s="7"/>
      <c r="H55" s="7"/>
      <c r="I55" s="7"/>
    </row>
    <row r="56" spans="1:9" ht="12.75">
      <c r="A56" s="7"/>
      <c r="B56" s="7"/>
      <c r="C56" s="7"/>
      <c r="D56" s="7"/>
      <c r="E56" s="35"/>
      <c r="F56" s="7"/>
      <c r="G56" s="7"/>
      <c r="H56" s="7"/>
      <c r="I56" s="7"/>
    </row>
    <row r="57" spans="1:9" ht="12.75">
      <c r="A57" s="7"/>
      <c r="B57" s="7"/>
      <c r="C57" s="7"/>
      <c r="D57" s="7"/>
      <c r="E57" s="35"/>
      <c r="F57" s="7"/>
      <c r="G57" s="7"/>
      <c r="H57" s="7"/>
      <c r="I57" s="7"/>
    </row>
    <row r="58" spans="1:9" ht="12.75">
      <c r="A58" s="7"/>
      <c r="B58" s="7"/>
      <c r="C58" s="7"/>
      <c r="D58" s="7"/>
      <c r="E58" s="35"/>
      <c r="F58" s="7"/>
      <c r="G58" s="7"/>
      <c r="H58" s="7"/>
      <c r="I58" s="7"/>
    </row>
    <row r="59" spans="1:9" ht="12.75">
      <c r="A59" s="7"/>
      <c r="B59" s="7"/>
      <c r="C59" s="7"/>
      <c r="D59" s="7"/>
      <c r="E59" s="35"/>
      <c r="F59" s="7"/>
      <c r="G59" s="7"/>
      <c r="H59" s="7"/>
      <c r="I59" s="7"/>
    </row>
    <row r="60" spans="1:9" ht="12.75">
      <c r="A60" s="7"/>
      <c r="B60" s="7"/>
      <c r="C60" s="7"/>
      <c r="D60" s="7"/>
      <c r="E60" s="35"/>
      <c r="F60" s="7"/>
      <c r="G60" s="7"/>
      <c r="H60" s="7"/>
      <c r="I60" s="7"/>
    </row>
    <row r="61" spans="1:9" ht="12.75">
      <c r="A61" s="7"/>
      <c r="B61" s="7"/>
      <c r="C61" s="7"/>
      <c r="D61" s="7"/>
      <c r="E61" s="35"/>
      <c r="F61" s="7"/>
      <c r="G61" s="7"/>
      <c r="H61" s="7"/>
      <c r="I61" s="7"/>
    </row>
    <row r="62" spans="1:9" ht="12.75">
      <c r="A62" s="7"/>
      <c r="B62" s="7"/>
      <c r="C62" s="7"/>
      <c r="D62" s="7"/>
      <c r="E62" s="35"/>
      <c r="F62" s="7"/>
      <c r="G62" s="7"/>
      <c r="H62" s="7"/>
      <c r="I62" s="7"/>
    </row>
    <row r="63" spans="1:9" ht="12.75">
      <c r="A63" s="7"/>
      <c r="B63" s="7"/>
      <c r="C63" s="7"/>
      <c r="D63" s="7"/>
      <c r="E63" s="35"/>
      <c r="F63" s="7"/>
      <c r="G63" s="7"/>
      <c r="H63" s="7"/>
      <c r="I63" s="7"/>
    </row>
    <row r="64" spans="1:9" ht="12.75">
      <c r="A64" s="7"/>
      <c r="B64" s="7"/>
      <c r="C64" s="7"/>
      <c r="D64" s="7"/>
      <c r="E64" s="35"/>
      <c r="F64" s="7"/>
      <c r="G64" s="7"/>
      <c r="H64" s="7"/>
      <c r="I64" s="7"/>
    </row>
    <row r="65" spans="1:9" ht="12.75">
      <c r="A65" s="7"/>
      <c r="B65" s="7"/>
      <c r="C65" s="7"/>
      <c r="D65" s="7"/>
      <c r="E65" s="35"/>
      <c r="F65" s="7"/>
      <c r="G65" s="7"/>
      <c r="H65" s="7"/>
      <c r="I65" s="7"/>
    </row>
    <row r="66" spans="1:9" ht="12.75">
      <c r="A66" s="7"/>
      <c r="B66" s="7"/>
      <c r="C66" s="7"/>
      <c r="D66" s="7"/>
      <c r="E66" s="35"/>
      <c r="F66" s="7"/>
      <c r="G66" s="7"/>
      <c r="H66" s="7"/>
      <c r="I66" s="7"/>
    </row>
    <row r="67" spans="1:9" ht="12.75">
      <c r="A67" s="7"/>
      <c r="B67" s="7"/>
      <c r="C67" s="7"/>
      <c r="D67" s="7"/>
      <c r="E67" s="35"/>
      <c r="F67" s="7"/>
      <c r="G67" s="7"/>
      <c r="H67" s="7"/>
      <c r="I67" s="7"/>
    </row>
    <row r="68" spans="1:9" ht="12.75">
      <c r="A68" s="7"/>
      <c r="B68" s="7"/>
      <c r="C68" s="7"/>
      <c r="D68" s="7"/>
      <c r="E68" s="35"/>
      <c r="F68" s="7"/>
      <c r="G68" s="7"/>
      <c r="H68" s="7"/>
      <c r="I68" s="7"/>
    </row>
    <row r="69" spans="1:9" ht="12.75">
      <c r="A69" s="7"/>
      <c r="B69" s="7"/>
      <c r="C69" s="7"/>
      <c r="D69" s="7"/>
      <c r="E69" s="35"/>
      <c r="F69" s="7"/>
      <c r="G69" s="7"/>
      <c r="H69" s="7"/>
      <c r="I69" s="7"/>
    </row>
    <row r="70" spans="1:9" ht="12.75">
      <c r="A70" s="7"/>
      <c r="B70" s="7"/>
      <c r="C70" s="7"/>
      <c r="D70" s="7"/>
      <c r="E70" s="35"/>
      <c r="F70" s="7"/>
      <c r="G70" s="7"/>
      <c r="H70" s="7"/>
      <c r="I70" s="7"/>
    </row>
    <row r="71" spans="1:9" ht="12.75">
      <c r="A71" s="7"/>
      <c r="B71" s="7"/>
      <c r="C71" s="7"/>
      <c r="D71" s="7"/>
      <c r="E71" s="35"/>
      <c r="F71" s="7"/>
      <c r="G71" s="7"/>
      <c r="H71" s="7"/>
      <c r="I71" s="7"/>
    </row>
    <row r="72" spans="1:9" ht="12.75">
      <c r="A72" s="7"/>
      <c r="B72" s="7"/>
      <c r="C72" s="7"/>
      <c r="D72" s="7"/>
      <c r="E72" s="35"/>
      <c r="F72" s="7"/>
      <c r="G72" s="7"/>
      <c r="H72" s="7"/>
      <c r="I72" s="7"/>
    </row>
    <row r="73" spans="1:9" ht="12.75">
      <c r="A73" s="7"/>
      <c r="B73" s="7"/>
      <c r="C73" s="7"/>
      <c r="D73" s="7"/>
      <c r="E73" s="35"/>
      <c r="F73" s="7"/>
      <c r="G73" s="7"/>
      <c r="H73" s="7"/>
      <c r="I73" s="7"/>
    </row>
    <row r="74" spans="1:9" ht="12.75">
      <c r="A74" s="7"/>
      <c r="B74" s="7"/>
      <c r="C74" s="7"/>
      <c r="D74" s="7"/>
      <c r="E74" s="35"/>
      <c r="F74" s="7"/>
      <c r="G74" s="7"/>
      <c r="H74" s="7"/>
      <c r="I74" s="7"/>
    </row>
    <row r="75" spans="1:9" ht="12.75">
      <c r="A75" s="7"/>
      <c r="B75" s="7"/>
      <c r="C75" s="7"/>
      <c r="D75" s="7"/>
      <c r="E75" s="35"/>
      <c r="F75" s="7"/>
      <c r="G75" s="7"/>
      <c r="H75" s="7"/>
      <c r="I75" s="7"/>
    </row>
    <row r="76" spans="1:9" ht="12.75">
      <c r="A76" s="7"/>
      <c r="B76" s="7"/>
      <c r="C76" s="7"/>
      <c r="D76" s="7"/>
      <c r="E76" s="35"/>
      <c r="F76" s="7"/>
      <c r="G76" s="7"/>
      <c r="H76" s="7"/>
      <c r="I76" s="7"/>
    </row>
    <row r="77" spans="1:9" ht="12.75">
      <c r="A77" s="7"/>
      <c r="B77" s="7"/>
      <c r="C77" s="7"/>
      <c r="D77" s="7"/>
      <c r="E77" s="35"/>
      <c r="F77" s="7"/>
      <c r="G77" s="7"/>
      <c r="H77" s="7"/>
      <c r="I77" s="7"/>
    </row>
    <row r="78" spans="1:9" ht="12.75">
      <c r="A78" s="7"/>
      <c r="B78" s="7"/>
      <c r="C78" s="7"/>
      <c r="D78" s="7"/>
      <c r="E78" s="35"/>
      <c r="F78" s="7"/>
      <c r="G78" s="7"/>
      <c r="H78" s="7"/>
      <c r="I78" s="7"/>
    </row>
    <row r="79" spans="1:9" ht="12.75">
      <c r="A79" s="7"/>
      <c r="B79" s="7"/>
      <c r="C79" s="7"/>
      <c r="D79" s="7"/>
      <c r="E79" s="35"/>
      <c r="F79" s="7"/>
      <c r="G79" s="7"/>
      <c r="H79" s="7"/>
      <c r="I79" s="7"/>
    </row>
    <row r="80" spans="1:9" ht="12.75">
      <c r="A80" s="7"/>
      <c r="B80" s="7"/>
      <c r="C80" s="7"/>
      <c r="D80" s="7"/>
      <c r="E80" s="35"/>
      <c r="F80" s="7"/>
      <c r="G80" s="7"/>
      <c r="H80" s="7"/>
      <c r="I80" s="7"/>
    </row>
    <row r="81" spans="1:9" ht="12.75">
      <c r="A81" s="7"/>
      <c r="B81" s="7"/>
      <c r="C81" s="7"/>
      <c r="D81" s="7"/>
      <c r="E81" s="35"/>
      <c r="F81" s="7"/>
      <c r="G81" s="7"/>
      <c r="H81" s="7"/>
      <c r="I81" s="7"/>
    </row>
    <row r="82" spans="1:9" ht="12.75">
      <c r="A82" s="7"/>
      <c r="B82" s="7"/>
      <c r="C82" s="7"/>
      <c r="D82" s="7"/>
      <c r="E82" s="35"/>
      <c r="F82" s="7"/>
      <c r="G82" s="7"/>
      <c r="H82" s="7"/>
      <c r="I82" s="7"/>
    </row>
    <row r="83" spans="1:9" ht="12.75">
      <c r="A83" s="7"/>
      <c r="B83" s="7"/>
      <c r="C83" s="7"/>
      <c r="D83" s="7"/>
      <c r="E83" s="35"/>
      <c r="F83" s="7"/>
      <c r="G83" s="7"/>
      <c r="H83" s="7"/>
      <c r="I83" s="7"/>
    </row>
    <row r="84" spans="1:9" ht="12.75">
      <c r="A84" s="7"/>
      <c r="B84" s="7"/>
      <c r="C84" s="7"/>
      <c r="D84" s="7"/>
      <c r="E84" s="35"/>
      <c r="F84" s="7"/>
      <c r="G84" s="7"/>
      <c r="H84" s="7"/>
      <c r="I84" s="7"/>
    </row>
    <row r="85" spans="1:9" ht="12.75">
      <c r="A85" s="7"/>
      <c r="B85" s="7"/>
      <c r="C85" s="7"/>
      <c r="D85" s="7"/>
      <c r="E85" s="35"/>
      <c r="F85" s="7"/>
      <c r="G85" s="7"/>
      <c r="H85" s="7"/>
      <c r="I85" s="7"/>
    </row>
    <row r="86" spans="1:9" ht="12.75">
      <c r="A86" s="7"/>
      <c r="B86" s="7"/>
      <c r="C86" s="7"/>
      <c r="D86" s="7"/>
      <c r="E86" s="35"/>
      <c r="F86" s="7"/>
      <c r="G86" s="7"/>
      <c r="H86" s="7"/>
      <c r="I86" s="7"/>
    </row>
    <row r="87" spans="1:9" ht="12.75">
      <c r="A87" s="7"/>
      <c r="B87" s="7"/>
      <c r="C87" s="7"/>
      <c r="D87" s="7"/>
      <c r="E87" s="35"/>
      <c r="F87" s="7"/>
      <c r="G87" s="7"/>
      <c r="H87" s="7"/>
      <c r="I87" s="7"/>
    </row>
    <row r="88" spans="1:9" ht="12.75">
      <c r="A88" s="7"/>
      <c r="B88" s="7"/>
      <c r="C88" s="7"/>
      <c r="D88" s="7"/>
      <c r="E88" s="35"/>
      <c r="F88" s="7"/>
      <c r="G88" s="7"/>
      <c r="H88" s="7"/>
      <c r="I88" s="7"/>
    </row>
    <row r="89" spans="1:9" ht="12.75">
      <c r="A89" s="7"/>
      <c r="B89" s="7"/>
      <c r="C89" s="7"/>
      <c r="D89" s="7"/>
      <c r="E89" s="35"/>
      <c r="F89" s="7"/>
      <c r="G89" s="7"/>
      <c r="H89" s="7"/>
      <c r="I89" s="7"/>
    </row>
    <row r="90" spans="1:9" ht="12.75">
      <c r="A90" s="7"/>
      <c r="B90" s="7"/>
      <c r="C90" s="7"/>
      <c r="D90" s="7"/>
      <c r="E90" s="35"/>
      <c r="F90" s="7"/>
      <c r="G90" s="7"/>
      <c r="H90" s="7"/>
      <c r="I90" s="7"/>
    </row>
    <row r="91" spans="1:9" ht="12.75">
      <c r="A91" s="7"/>
      <c r="B91" s="7"/>
      <c r="C91" s="7"/>
      <c r="D91" s="7"/>
      <c r="E91" s="35"/>
      <c r="F91" s="7"/>
      <c r="G91" s="7"/>
      <c r="H91" s="7"/>
      <c r="I91" s="7"/>
    </row>
    <row r="92" spans="1:9" ht="12.75">
      <c r="A92" s="7"/>
      <c r="B92" s="7"/>
      <c r="C92" s="7"/>
      <c r="D92" s="7"/>
      <c r="E92" s="35"/>
      <c r="F92" s="7"/>
      <c r="G92" s="7"/>
      <c r="H92" s="7"/>
      <c r="I92" s="7"/>
    </row>
    <row r="93" spans="1:9" ht="12.75">
      <c r="A93" s="7"/>
      <c r="B93" s="7"/>
      <c r="C93" s="7"/>
      <c r="D93" s="7"/>
      <c r="E93" s="35"/>
      <c r="F93" s="7"/>
      <c r="G93" s="7"/>
      <c r="H93" s="7"/>
      <c r="I93" s="7"/>
    </row>
    <row r="94" spans="1:9" ht="12.75">
      <c r="A94" s="7"/>
      <c r="B94" s="7"/>
      <c r="C94" s="7"/>
      <c r="D94" s="7"/>
      <c r="E94" s="35"/>
      <c r="F94" s="7"/>
      <c r="G94" s="7"/>
      <c r="H94" s="7"/>
      <c r="I94" s="7"/>
    </row>
    <row r="95" spans="1:9" ht="12.75">
      <c r="A95" s="7"/>
      <c r="B95" s="7"/>
      <c r="C95" s="7"/>
      <c r="D95" s="7"/>
      <c r="E95" s="35"/>
      <c r="F95" s="7"/>
      <c r="G95" s="7"/>
      <c r="H95" s="7"/>
      <c r="I95" s="7"/>
    </row>
    <row r="96" spans="1:9" ht="12.75">
      <c r="A96" s="7"/>
      <c r="B96" s="7"/>
      <c r="C96" s="7"/>
      <c r="D96" s="7"/>
      <c r="E96" s="35"/>
      <c r="F96" s="7"/>
      <c r="G96" s="7"/>
      <c r="H96" s="7"/>
      <c r="I96" s="7"/>
    </row>
    <row r="97" spans="1:9" ht="12.75">
      <c r="A97" s="7"/>
      <c r="B97" s="7"/>
      <c r="C97" s="7"/>
      <c r="D97" s="7"/>
      <c r="E97" s="35"/>
      <c r="F97" s="7"/>
      <c r="G97" s="7"/>
      <c r="H97" s="7"/>
      <c r="I97" s="7"/>
    </row>
    <row r="98" spans="1:9" ht="12.75">
      <c r="A98" s="7"/>
      <c r="B98" s="7"/>
      <c r="C98" s="7"/>
      <c r="D98" s="7"/>
      <c r="E98" s="35"/>
      <c r="F98" s="7"/>
      <c r="G98" s="7"/>
      <c r="H98" s="7"/>
      <c r="I98" s="7"/>
    </row>
    <row r="99" spans="1:9" ht="12.75">
      <c r="A99" s="7"/>
      <c r="B99" s="7"/>
      <c r="C99" s="7"/>
      <c r="D99" s="7"/>
      <c r="E99" s="35"/>
      <c r="F99" s="7"/>
      <c r="G99" s="7"/>
      <c r="H99" s="7"/>
      <c r="I99" s="7"/>
    </row>
    <row r="100" spans="1:9" ht="12.75">
      <c r="A100" s="7"/>
      <c r="B100" s="7"/>
      <c r="C100" s="7"/>
      <c r="D100" s="7"/>
      <c r="E100" s="35"/>
      <c r="F100" s="7"/>
      <c r="G100" s="7"/>
      <c r="H100" s="7"/>
      <c r="I100" s="7"/>
    </row>
    <row r="101" spans="1:9" ht="12.75">
      <c r="A101" s="7"/>
      <c r="B101" s="7"/>
      <c r="C101" s="7"/>
      <c r="D101" s="7"/>
      <c r="E101" s="35"/>
      <c r="F101" s="7"/>
      <c r="G101" s="7"/>
      <c r="H101" s="7"/>
      <c r="I101" s="7"/>
    </row>
    <row r="102" spans="1:9" ht="12.75">
      <c r="A102" s="7"/>
      <c r="B102" s="7"/>
      <c r="C102" s="7"/>
      <c r="D102" s="7"/>
      <c r="E102" s="35"/>
      <c r="F102" s="7"/>
      <c r="G102" s="7"/>
      <c r="H102" s="7"/>
      <c r="I102" s="7"/>
    </row>
    <row r="103" spans="1:9" ht="12.75">
      <c r="A103" s="7"/>
      <c r="B103" s="7"/>
      <c r="C103" s="7"/>
      <c r="D103" s="7"/>
      <c r="E103" s="35"/>
      <c r="F103" s="7"/>
      <c r="G103" s="7"/>
      <c r="H103" s="7"/>
      <c r="I103" s="7"/>
    </row>
    <row r="104" spans="1:9" ht="12.75">
      <c r="A104" s="7"/>
      <c r="B104" s="7"/>
      <c r="C104" s="7"/>
      <c r="D104" s="7"/>
      <c r="E104" s="35"/>
      <c r="F104" s="7"/>
      <c r="G104" s="7"/>
      <c r="H104" s="7"/>
      <c r="I104" s="7"/>
    </row>
    <row r="105" spans="1:9" ht="12.75">
      <c r="A105" s="7"/>
      <c r="B105" s="7"/>
      <c r="C105" s="7"/>
      <c r="D105" s="7"/>
      <c r="E105" s="35"/>
      <c r="F105" s="7"/>
      <c r="G105" s="7"/>
      <c r="H105" s="7"/>
      <c r="I105" s="7"/>
    </row>
    <row r="106" spans="1:9" ht="12.75">
      <c r="A106" s="7"/>
      <c r="B106" s="7"/>
      <c r="C106" s="7"/>
      <c r="D106" s="7"/>
      <c r="E106" s="35"/>
      <c r="F106" s="7"/>
      <c r="G106" s="7"/>
      <c r="H106" s="7"/>
      <c r="I106" s="7"/>
    </row>
    <row r="107" spans="1:9" ht="12.75">
      <c r="A107" s="7"/>
      <c r="B107" s="7"/>
      <c r="C107" s="7"/>
      <c r="D107" s="7"/>
      <c r="E107" s="35"/>
      <c r="F107" s="7"/>
      <c r="G107" s="7"/>
      <c r="H107" s="7"/>
      <c r="I107" s="7"/>
    </row>
    <row r="108" spans="1:9" ht="12.75">
      <c r="A108" s="7"/>
      <c r="B108" s="7"/>
      <c r="C108" s="7"/>
      <c r="D108" s="7"/>
      <c r="E108" s="35"/>
      <c r="F108" s="7"/>
      <c r="G108" s="7"/>
      <c r="H108" s="7"/>
      <c r="I108" s="7"/>
    </row>
    <row r="109" spans="1:9" ht="12.75">
      <c r="A109" s="7"/>
      <c r="B109" s="7"/>
      <c r="C109" s="7"/>
      <c r="D109" s="7"/>
      <c r="E109" s="35"/>
      <c r="F109" s="7"/>
      <c r="G109" s="7"/>
      <c r="H109" s="7"/>
      <c r="I109" s="7"/>
    </row>
    <row r="110" spans="1:9" ht="12.75">
      <c r="A110" s="7"/>
      <c r="B110" s="7"/>
      <c r="C110" s="7"/>
      <c r="D110" s="7"/>
      <c r="E110" s="35"/>
      <c r="F110" s="7"/>
      <c r="G110" s="7"/>
      <c r="H110" s="7"/>
      <c r="I110" s="7"/>
    </row>
    <row r="111" spans="1:9" ht="12.75">
      <c r="A111" s="7"/>
      <c r="B111" s="7"/>
      <c r="C111" s="7"/>
      <c r="D111" s="7"/>
      <c r="E111" s="35"/>
      <c r="F111" s="7"/>
      <c r="G111" s="7"/>
      <c r="H111" s="7"/>
      <c r="I111" s="7"/>
    </row>
    <row r="112" spans="1:9" ht="12.75">
      <c r="A112" s="7"/>
      <c r="B112" s="7"/>
      <c r="C112" s="7"/>
      <c r="D112" s="7"/>
      <c r="E112" s="35"/>
      <c r="F112" s="7"/>
      <c r="G112" s="7"/>
      <c r="H112" s="7"/>
      <c r="I112" s="7"/>
    </row>
    <row r="113" spans="1:9" ht="12.75">
      <c r="A113" s="7"/>
      <c r="B113" s="7"/>
      <c r="C113" s="7"/>
      <c r="D113" s="7"/>
      <c r="E113" s="35"/>
      <c r="F113" s="7"/>
      <c r="G113" s="7"/>
      <c r="H113" s="7"/>
      <c r="I113" s="7"/>
    </row>
    <row r="114" spans="1:9" ht="12.75">
      <c r="A114" s="7"/>
      <c r="B114" s="7"/>
      <c r="C114" s="7"/>
      <c r="D114" s="7"/>
      <c r="E114" s="35"/>
      <c r="F114" s="7"/>
      <c r="G114" s="7"/>
      <c r="H114" s="7"/>
      <c r="I114" s="7"/>
    </row>
    <row r="115" spans="1:9" ht="12.75">
      <c r="A115" s="7"/>
      <c r="B115" s="7"/>
      <c r="C115" s="7"/>
      <c r="D115" s="7"/>
      <c r="E115" s="35"/>
      <c r="F115" s="7"/>
      <c r="G115" s="7"/>
      <c r="H115" s="7"/>
      <c r="I115" s="7"/>
    </row>
    <row r="116" spans="1:9" ht="12.75">
      <c r="A116" s="7"/>
      <c r="B116" s="7"/>
      <c r="C116" s="7"/>
      <c r="D116" s="7"/>
      <c r="E116" s="35"/>
      <c r="F116" s="7"/>
      <c r="G116" s="7"/>
      <c r="H116" s="7"/>
      <c r="I116" s="7"/>
    </row>
    <row r="117" spans="1:9" ht="12.75">
      <c r="A117" s="7"/>
      <c r="B117" s="7"/>
      <c r="C117" s="7"/>
      <c r="D117" s="7"/>
      <c r="E117" s="35"/>
      <c r="F117" s="7"/>
      <c r="G117" s="7"/>
      <c r="H117" s="7"/>
      <c r="I117" s="7"/>
    </row>
    <row r="118" spans="1:9" ht="12.75">
      <c r="A118" s="7"/>
      <c r="B118" s="7"/>
      <c r="C118" s="7"/>
      <c r="D118" s="7"/>
      <c r="E118" s="35"/>
      <c r="F118" s="7"/>
      <c r="G118" s="7"/>
      <c r="H118" s="7"/>
      <c r="I118" s="7"/>
    </row>
    <row r="119" spans="1:9" ht="12.75">
      <c r="A119" s="7"/>
      <c r="B119" s="7"/>
      <c r="C119" s="7"/>
      <c r="D119" s="7"/>
      <c r="E119" s="35"/>
      <c r="F119" s="7"/>
      <c r="G119" s="7"/>
      <c r="H119" s="7"/>
      <c r="I119" s="7"/>
    </row>
    <row r="120" spans="1:9" ht="12.75">
      <c r="A120" s="7"/>
      <c r="B120" s="7"/>
      <c r="C120" s="7"/>
      <c r="D120" s="7"/>
      <c r="E120" s="35"/>
      <c r="F120" s="7"/>
      <c r="G120" s="7"/>
      <c r="H120" s="7"/>
      <c r="I120" s="7"/>
    </row>
    <row r="121" spans="1:9" ht="12.75">
      <c r="A121" s="7"/>
      <c r="B121" s="7"/>
      <c r="C121" s="7"/>
      <c r="D121" s="7"/>
      <c r="E121" s="35"/>
      <c r="F121" s="7"/>
      <c r="G121" s="7"/>
      <c r="H121" s="7"/>
      <c r="I121" s="7"/>
    </row>
    <row r="122" spans="1:9" ht="12.75">
      <c r="A122" s="7"/>
      <c r="B122" s="7"/>
      <c r="C122" s="7"/>
      <c r="D122" s="7"/>
      <c r="E122" s="35"/>
      <c r="F122" s="7"/>
      <c r="G122" s="7"/>
      <c r="H122" s="7"/>
      <c r="I122" s="7"/>
    </row>
    <row r="123" spans="1:9" ht="12.75">
      <c r="A123" s="7"/>
      <c r="B123" s="7"/>
      <c r="C123" s="7"/>
      <c r="D123" s="7"/>
      <c r="E123" s="35"/>
      <c r="F123" s="7"/>
      <c r="G123" s="7"/>
      <c r="H123" s="7"/>
      <c r="I123" s="7"/>
    </row>
    <row r="124" spans="1:9" ht="12.75">
      <c r="A124" s="7"/>
      <c r="B124" s="7"/>
      <c r="C124" s="7"/>
      <c r="D124" s="7"/>
      <c r="E124" s="35"/>
      <c r="F124" s="7"/>
      <c r="G124" s="7"/>
      <c r="H124" s="7"/>
      <c r="I124" s="7"/>
    </row>
    <row r="125" spans="1:9" ht="12.75">
      <c r="A125" s="7"/>
      <c r="B125" s="7"/>
      <c r="C125" s="7"/>
      <c r="D125" s="7"/>
      <c r="E125" s="35"/>
      <c r="F125" s="7"/>
      <c r="G125" s="7"/>
      <c r="H125" s="7"/>
      <c r="I125" s="7"/>
    </row>
    <row r="126" spans="1:9" ht="12.75">
      <c r="A126" s="7"/>
      <c r="B126" s="7"/>
      <c r="C126" s="7"/>
      <c r="D126" s="7"/>
      <c r="E126" s="35"/>
      <c r="F126" s="7"/>
      <c r="G126" s="7"/>
      <c r="H126" s="7"/>
      <c r="I126" s="7"/>
    </row>
    <row r="127" spans="1:9" ht="12.75">
      <c r="A127" s="7"/>
      <c r="B127" s="7"/>
      <c r="C127" s="7"/>
      <c r="D127" s="7"/>
      <c r="E127" s="35"/>
      <c r="F127" s="7"/>
      <c r="G127" s="7"/>
      <c r="H127" s="7"/>
      <c r="I127" s="7"/>
    </row>
    <row r="128" spans="1:9" ht="12.75">
      <c r="A128" s="7"/>
      <c r="B128" s="7"/>
      <c r="C128" s="7"/>
      <c r="D128" s="7"/>
      <c r="E128" s="35"/>
      <c r="F128" s="7"/>
      <c r="G128" s="7"/>
      <c r="H128" s="7"/>
      <c r="I128" s="7"/>
    </row>
    <row r="129" spans="1:9" ht="12.75">
      <c r="A129" s="7"/>
      <c r="B129" s="7"/>
      <c r="C129" s="7"/>
      <c r="D129" s="7"/>
      <c r="E129" s="35"/>
      <c r="F129" s="7"/>
      <c r="G129" s="7"/>
      <c r="H129" s="7"/>
      <c r="I129" s="7"/>
    </row>
    <row r="130" spans="1:9" ht="12.75">
      <c r="A130" s="7"/>
      <c r="B130" s="7"/>
      <c r="C130" s="7"/>
      <c r="D130" s="7"/>
      <c r="E130" s="35"/>
      <c r="F130" s="7"/>
      <c r="G130" s="7"/>
      <c r="H130" s="7"/>
      <c r="I130" s="7"/>
    </row>
    <row r="131" spans="1:9" ht="12.75">
      <c r="A131" s="7"/>
      <c r="B131" s="7"/>
      <c r="C131" s="7"/>
      <c r="D131" s="7"/>
      <c r="E131" s="35"/>
      <c r="F131" s="7"/>
      <c r="G131" s="7"/>
      <c r="H131" s="7"/>
      <c r="I131" s="7"/>
    </row>
    <row r="132" spans="1:9" ht="12.75">
      <c r="A132" s="7"/>
      <c r="B132" s="7"/>
      <c r="C132" s="7"/>
      <c r="D132" s="7"/>
      <c r="E132" s="35"/>
      <c r="F132" s="7"/>
      <c r="G132" s="7"/>
      <c r="H132" s="7"/>
      <c r="I132" s="7"/>
    </row>
    <row r="133" spans="1:9" ht="12.75">
      <c r="A133" s="7"/>
      <c r="B133" s="7"/>
      <c r="C133" s="7"/>
      <c r="D133" s="7"/>
      <c r="E133" s="35"/>
      <c r="F133" s="7"/>
      <c r="G133" s="7"/>
      <c r="H133" s="7"/>
      <c r="I133" s="7"/>
    </row>
    <row r="134" spans="1:9" ht="12.75">
      <c r="A134" s="7"/>
      <c r="B134" s="7"/>
      <c r="C134" s="7"/>
      <c r="D134" s="7"/>
      <c r="E134" s="35"/>
      <c r="F134" s="7"/>
      <c r="G134" s="7"/>
      <c r="H134" s="7"/>
      <c r="I134" s="7"/>
    </row>
    <row r="135" spans="1:9" ht="12.75">
      <c r="A135" s="7"/>
      <c r="B135" s="7"/>
      <c r="C135" s="7"/>
      <c r="D135" s="7"/>
      <c r="E135" s="35"/>
      <c r="F135" s="7"/>
      <c r="G135" s="7"/>
      <c r="H135" s="7"/>
      <c r="I135" s="7"/>
    </row>
    <row r="136" spans="1:9" ht="12.75">
      <c r="A136" s="7"/>
      <c r="B136" s="7"/>
      <c r="C136" s="7"/>
      <c r="D136" s="7"/>
      <c r="E136" s="35"/>
      <c r="F136" s="7"/>
      <c r="G136" s="7"/>
      <c r="H136" s="7"/>
      <c r="I136" s="7"/>
    </row>
    <row r="137" spans="1:9" ht="12.75">
      <c r="A137" s="7"/>
      <c r="B137" s="7"/>
      <c r="C137" s="7"/>
      <c r="D137" s="7"/>
      <c r="E137" s="35"/>
      <c r="F137" s="7"/>
      <c r="G137" s="7"/>
      <c r="H137" s="7"/>
      <c r="I137" s="7"/>
    </row>
    <row r="138" spans="1:9" ht="12.75">
      <c r="A138" s="7"/>
      <c r="B138" s="7"/>
      <c r="C138" s="7"/>
      <c r="D138" s="7"/>
      <c r="E138" s="35"/>
      <c r="F138" s="7"/>
      <c r="G138" s="7"/>
      <c r="H138" s="7"/>
      <c r="I138" s="7"/>
    </row>
    <row r="139" spans="1:9" ht="12.75">
      <c r="A139" s="7"/>
      <c r="B139" s="7"/>
      <c r="C139" s="7"/>
      <c r="D139" s="7"/>
      <c r="E139" s="35"/>
      <c r="F139" s="7"/>
      <c r="G139" s="7"/>
      <c r="H139" s="7"/>
      <c r="I139" s="7"/>
    </row>
    <row r="140" spans="1:9" ht="12.75">
      <c r="A140" s="7"/>
      <c r="B140" s="7"/>
      <c r="C140" s="7"/>
      <c r="D140" s="7"/>
      <c r="E140" s="35"/>
      <c r="F140" s="7"/>
      <c r="G140" s="7"/>
      <c r="H140" s="7"/>
      <c r="I140" s="7"/>
    </row>
    <row r="141" spans="1:9" ht="12.75">
      <c r="A141" s="7"/>
      <c r="B141" s="7"/>
      <c r="C141" s="7"/>
      <c r="D141" s="7"/>
      <c r="E141" s="35"/>
      <c r="F141" s="7"/>
      <c r="G141" s="7"/>
      <c r="H141" s="7"/>
      <c r="I141" s="7"/>
    </row>
    <row r="142" spans="1:9" ht="12.75">
      <c r="A142" s="7"/>
      <c r="B142" s="7"/>
      <c r="C142" s="7"/>
      <c r="D142" s="7"/>
      <c r="E142" s="35"/>
      <c r="F142" s="7"/>
      <c r="G142" s="7"/>
      <c r="H142" s="7"/>
      <c r="I142" s="7"/>
    </row>
    <row r="143" spans="1:9" ht="12.75">
      <c r="A143" s="7"/>
      <c r="B143" s="7"/>
      <c r="C143" s="7"/>
      <c r="D143" s="7"/>
      <c r="E143" s="35"/>
      <c r="F143" s="7"/>
      <c r="G143" s="7"/>
      <c r="H143" s="7"/>
      <c r="I143" s="7"/>
    </row>
    <row r="144" spans="1:9" ht="12.75">
      <c r="A144" s="7"/>
      <c r="B144" s="7"/>
      <c r="C144" s="7"/>
      <c r="D144" s="7"/>
      <c r="E144" s="35"/>
      <c r="F144" s="7"/>
      <c r="G144" s="7"/>
      <c r="H144" s="7"/>
      <c r="I144" s="7"/>
    </row>
    <row r="145" spans="1:9" ht="12.75">
      <c r="A145" s="7"/>
      <c r="B145" s="7"/>
      <c r="C145" s="7"/>
      <c r="D145" s="7"/>
      <c r="E145" s="35"/>
      <c r="F145" s="7"/>
      <c r="G145" s="7"/>
      <c r="H145" s="7"/>
      <c r="I145" s="7"/>
    </row>
    <row r="146" spans="1:9" ht="12.75">
      <c r="A146" s="7"/>
      <c r="B146" s="7"/>
      <c r="C146" s="7"/>
      <c r="D146" s="7"/>
      <c r="E146" s="35"/>
      <c r="F146" s="7"/>
      <c r="G146" s="7"/>
      <c r="H146" s="7"/>
      <c r="I146" s="7"/>
    </row>
    <row r="147" spans="1:9" ht="12.75">
      <c r="A147" s="7"/>
      <c r="B147" s="7"/>
      <c r="C147" s="7"/>
      <c r="D147" s="7"/>
      <c r="E147" s="35"/>
      <c r="F147" s="7"/>
      <c r="G147" s="7"/>
      <c r="H147" s="7"/>
      <c r="I147" s="7"/>
    </row>
    <row r="148" spans="1:9" ht="12.75">
      <c r="A148" s="7"/>
      <c r="B148" s="7"/>
      <c r="C148" s="7"/>
      <c r="D148" s="7"/>
      <c r="E148" s="35"/>
      <c r="F148" s="7"/>
      <c r="G148" s="7"/>
      <c r="H148" s="7"/>
      <c r="I148" s="7"/>
    </row>
    <row r="149" spans="1:9" ht="12.75">
      <c r="A149" s="7"/>
      <c r="B149" s="7"/>
      <c r="C149" s="7"/>
      <c r="D149" s="7"/>
      <c r="E149" s="35"/>
      <c r="F149" s="7"/>
      <c r="G149" s="7"/>
      <c r="H149" s="7"/>
      <c r="I149" s="7"/>
    </row>
    <row r="150" spans="1:9" ht="12.75">
      <c r="A150" s="7"/>
      <c r="B150" s="7"/>
      <c r="C150" s="7"/>
      <c r="D150" s="7"/>
      <c r="E150" s="35"/>
      <c r="F150" s="7"/>
      <c r="G150" s="7"/>
      <c r="H150" s="7"/>
      <c r="I150" s="7"/>
    </row>
    <row r="151" spans="1:9" ht="12.75">
      <c r="A151" s="7"/>
      <c r="B151" s="7"/>
      <c r="C151" s="7"/>
      <c r="D151" s="7"/>
      <c r="E151" s="35"/>
      <c r="F151" s="7"/>
      <c r="G151" s="7"/>
      <c r="H151" s="7"/>
      <c r="I151" s="7"/>
    </row>
    <row r="152" spans="1:9" ht="12.75">
      <c r="A152" s="7"/>
      <c r="B152" s="7"/>
      <c r="C152" s="7"/>
      <c r="D152" s="7"/>
      <c r="E152" s="35"/>
      <c r="F152" s="7"/>
      <c r="G152" s="7"/>
      <c r="H152" s="7"/>
      <c r="I152" s="7"/>
    </row>
    <row r="153" spans="1:9" ht="12.75">
      <c r="A153" s="7"/>
      <c r="B153" s="7"/>
      <c r="C153" s="7"/>
      <c r="D153" s="7"/>
      <c r="E153" s="35"/>
      <c r="F153" s="7"/>
      <c r="G153" s="7"/>
      <c r="H153" s="7"/>
      <c r="I153" s="7"/>
    </row>
    <row r="154" spans="1:9" ht="12.75">
      <c r="A154" s="7"/>
      <c r="B154" s="7"/>
      <c r="C154" s="7"/>
      <c r="D154" s="7"/>
      <c r="E154" s="35"/>
      <c r="F154" s="7"/>
      <c r="G154" s="7"/>
      <c r="H154" s="7"/>
      <c r="I154" s="7"/>
    </row>
    <row r="155" spans="1:9" ht="12.75">
      <c r="A155" s="7"/>
      <c r="B155" s="7"/>
      <c r="C155" s="7"/>
      <c r="D155" s="7"/>
      <c r="E155" s="35"/>
      <c r="F155" s="7"/>
      <c r="G155" s="7"/>
      <c r="H155" s="7"/>
      <c r="I155" s="7"/>
    </row>
    <row r="156" spans="1:9" ht="12.75">
      <c r="A156" s="7"/>
      <c r="B156" s="7"/>
      <c r="C156" s="7"/>
      <c r="D156" s="7"/>
      <c r="E156" s="35"/>
      <c r="F156" s="7"/>
      <c r="G156" s="7"/>
      <c r="H156" s="7"/>
      <c r="I156" s="7"/>
    </row>
    <row r="157" spans="1:9" ht="12.75">
      <c r="A157" s="7"/>
      <c r="B157" s="7"/>
      <c r="C157" s="7"/>
      <c r="D157" s="7"/>
      <c r="E157" s="35"/>
      <c r="F157" s="7"/>
      <c r="G157" s="7"/>
      <c r="H157" s="7"/>
      <c r="I157" s="7"/>
    </row>
    <row r="158" spans="1:9" ht="12.75">
      <c r="A158" s="7"/>
      <c r="B158" s="7"/>
      <c r="C158" s="7"/>
      <c r="D158" s="7"/>
      <c r="E158" s="35"/>
      <c r="F158" s="7"/>
      <c r="G158" s="7"/>
      <c r="H158" s="7"/>
      <c r="I158" s="7"/>
    </row>
    <row r="159" spans="1:9" ht="12.75">
      <c r="A159" s="7"/>
      <c r="B159" s="7"/>
      <c r="C159" s="7"/>
      <c r="D159" s="7"/>
      <c r="E159" s="35"/>
      <c r="F159" s="7"/>
      <c r="G159" s="7"/>
      <c r="H159" s="7"/>
      <c r="I159" s="7"/>
    </row>
    <row r="160" spans="1:9" ht="12.75">
      <c r="A160" s="7"/>
      <c r="B160" s="7"/>
      <c r="C160" s="7"/>
      <c r="D160" s="7"/>
      <c r="E160" s="35"/>
      <c r="F160" s="7"/>
      <c r="G160" s="7"/>
      <c r="H160" s="7"/>
      <c r="I160" s="7"/>
    </row>
    <row r="161" spans="1:9" ht="12.75">
      <c r="A161" s="7"/>
      <c r="B161" s="7"/>
      <c r="C161" s="7"/>
      <c r="D161" s="7"/>
      <c r="E161" s="35"/>
      <c r="F161" s="7"/>
      <c r="G161" s="7"/>
      <c r="H161" s="7"/>
      <c r="I161" s="7"/>
    </row>
    <row r="162" spans="1:9" ht="12.75">
      <c r="A162" s="7"/>
      <c r="B162" s="7"/>
      <c r="C162" s="7"/>
      <c r="D162" s="7"/>
      <c r="E162" s="35"/>
      <c r="F162" s="7"/>
      <c r="G162" s="7"/>
      <c r="H162" s="7"/>
      <c r="I162" s="7"/>
    </row>
    <row r="163" spans="1:9" ht="12.75">
      <c r="A163" s="7"/>
      <c r="B163" s="7"/>
      <c r="C163" s="7"/>
      <c r="D163" s="7"/>
      <c r="E163" s="35"/>
      <c r="F163" s="7"/>
      <c r="G163" s="7"/>
      <c r="H163" s="7"/>
      <c r="I163" s="7"/>
    </row>
    <row r="164" spans="1:9" ht="12.75">
      <c r="A164" s="7"/>
      <c r="B164" s="7"/>
      <c r="C164" s="7"/>
      <c r="D164" s="7"/>
      <c r="E164" s="35"/>
      <c r="F164" s="7"/>
      <c r="G164" s="7"/>
      <c r="H164" s="7"/>
      <c r="I164" s="7"/>
    </row>
    <row r="165" spans="1:9" ht="12.75">
      <c r="A165" s="7"/>
      <c r="B165" s="7"/>
      <c r="C165" s="7"/>
      <c r="D165" s="7"/>
      <c r="E165" s="35"/>
      <c r="F165" s="7"/>
      <c r="G165" s="7"/>
      <c r="H165" s="7"/>
      <c r="I165" s="7"/>
    </row>
    <row r="166" spans="1:9" ht="12.75">
      <c r="A166" s="7"/>
      <c r="B166" s="7"/>
      <c r="C166" s="7"/>
      <c r="D166" s="7"/>
      <c r="E166" s="35"/>
      <c r="F166" s="7"/>
      <c r="G166" s="7"/>
      <c r="H166" s="7"/>
      <c r="I166" s="7"/>
    </row>
    <row r="167" spans="1:9" ht="12.75">
      <c r="A167" s="7"/>
      <c r="B167" s="7"/>
      <c r="C167" s="7"/>
      <c r="D167" s="7"/>
      <c r="E167" s="35"/>
      <c r="F167" s="7"/>
      <c r="G167" s="7"/>
      <c r="H167" s="7"/>
      <c r="I167" s="7"/>
    </row>
    <row r="168" spans="1:9" ht="12.75">
      <c r="A168" s="7"/>
      <c r="B168" s="7"/>
      <c r="C168" s="7"/>
      <c r="D168" s="7"/>
      <c r="E168" s="35"/>
      <c r="F168" s="7"/>
      <c r="G168" s="7"/>
      <c r="H168" s="7"/>
      <c r="I168" s="7"/>
    </row>
    <row r="169" spans="1:9" ht="12.75">
      <c r="A169" s="7"/>
      <c r="B169" s="7"/>
      <c r="C169" s="7"/>
      <c r="D169" s="7"/>
      <c r="E169" s="35"/>
      <c r="F169" s="7"/>
      <c r="G169" s="7"/>
      <c r="H169" s="7"/>
      <c r="I169" s="7"/>
    </row>
    <row r="170" spans="1:9" ht="12.75">
      <c r="A170" s="7"/>
      <c r="B170" s="7"/>
      <c r="C170" s="7"/>
      <c r="D170" s="7"/>
      <c r="E170" s="35"/>
      <c r="F170" s="7"/>
      <c r="G170" s="7"/>
      <c r="H170" s="7"/>
      <c r="I170" s="7"/>
    </row>
    <row r="171" spans="1:9" ht="12.75">
      <c r="A171" s="7"/>
      <c r="B171" s="7"/>
      <c r="C171" s="7"/>
      <c r="D171" s="7"/>
      <c r="E171" s="35"/>
      <c r="F171" s="7"/>
      <c r="G171" s="7"/>
      <c r="H171" s="7"/>
      <c r="I171" s="7"/>
    </row>
    <row r="172" spans="1:9" ht="12.75">
      <c r="A172" s="7"/>
      <c r="B172" s="7"/>
      <c r="C172" s="7"/>
      <c r="D172" s="7"/>
      <c r="E172" s="35"/>
      <c r="F172" s="7"/>
      <c r="G172" s="7"/>
      <c r="H172" s="7"/>
      <c r="I172" s="7"/>
    </row>
    <row r="173" spans="1:9" ht="12.75">
      <c r="A173" s="7"/>
      <c r="B173" s="7"/>
      <c r="C173" s="7"/>
      <c r="D173" s="7"/>
      <c r="E173" s="35"/>
      <c r="F173" s="7"/>
      <c r="G173" s="7"/>
      <c r="H173" s="7"/>
      <c r="I173" s="7"/>
    </row>
    <row r="174" spans="1:9" ht="12.75">
      <c r="A174" s="7"/>
      <c r="B174" s="7"/>
      <c r="C174" s="7"/>
      <c r="D174" s="7"/>
      <c r="E174" s="35"/>
      <c r="F174" s="7"/>
      <c r="G174" s="7"/>
      <c r="H174" s="7"/>
      <c r="I174" s="7"/>
    </row>
    <row r="175" spans="1:9" ht="12.75">
      <c r="A175" s="7"/>
      <c r="B175" s="7"/>
      <c r="C175" s="7"/>
      <c r="D175" s="7"/>
      <c r="E175" s="35"/>
      <c r="F175" s="7"/>
      <c r="G175" s="7"/>
      <c r="H175" s="7"/>
      <c r="I175" s="7"/>
    </row>
    <row r="176" spans="1:9" ht="12.75">
      <c r="A176" s="7"/>
      <c r="B176" s="7"/>
      <c r="C176" s="7"/>
      <c r="D176" s="7"/>
      <c r="E176" s="35"/>
      <c r="F176" s="7"/>
      <c r="G176" s="7"/>
      <c r="H176" s="7"/>
      <c r="I176" s="7"/>
    </row>
    <row r="177" spans="1:9" ht="12.75">
      <c r="A177" s="7"/>
      <c r="B177" s="7"/>
      <c r="C177" s="7"/>
      <c r="D177" s="7"/>
      <c r="E177" s="35"/>
      <c r="F177" s="7"/>
      <c r="G177" s="7"/>
      <c r="H177" s="7"/>
      <c r="I177" s="7"/>
    </row>
    <row r="178" spans="1:9" ht="12.75">
      <c r="A178" s="7"/>
      <c r="B178" s="7"/>
      <c r="C178" s="7"/>
      <c r="D178" s="7"/>
      <c r="E178" s="35"/>
      <c r="F178" s="7"/>
      <c r="G178" s="7"/>
      <c r="H178" s="7"/>
      <c r="I178" s="7"/>
    </row>
    <row r="179" spans="1:9" ht="12.75">
      <c r="A179" s="7"/>
      <c r="B179" s="7"/>
      <c r="C179" s="7"/>
      <c r="D179" s="7"/>
      <c r="E179" s="35"/>
      <c r="F179" s="7"/>
      <c r="G179" s="7"/>
      <c r="H179" s="7"/>
      <c r="I179" s="7"/>
    </row>
    <row r="180" spans="1:9" ht="12.75">
      <c r="A180" s="7"/>
      <c r="B180" s="7"/>
      <c r="C180" s="7"/>
      <c r="D180" s="7"/>
      <c r="E180" s="35"/>
      <c r="F180" s="7"/>
      <c r="G180" s="7"/>
      <c r="H180" s="7"/>
      <c r="I180" s="7"/>
    </row>
    <row r="181" spans="1:9" ht="12.75">
      <c r="A181" s="7"/>
      <c r="B181" s="7"/>
      <c r="C181" s="7"/>
      <c r="D181" s="7"/>
      <c r="E181" s="35"/>
      <c r="F181" s="7"/>
      <c r="G181" s="7"/>
      <c r="H181" s="7"/>
      <c r="I181" s="7"/>
    </row>
    <row r="182" spans="1:9" ht="12.75">
      <c r="A182" s="7"/>
      <c r="B182" s="7"/>
      <c r="C182" s="7"/>
      <c r="D182" s="7"/>
      <c r="E182" s="35"/>
      <c r="F182" s="7"/>
      <c r="G182" s="7"/>
      <c r="H182" s="7"/>
      <c r="I182" s="7"/>
    </row>
    <row r="183" spans="1:9" ht="12.75">
      <c r="A183" s="7"/>
      <c r="B183" s="7"/>
      <c r="C183" s="7"/>
      <c r="D183" s="7"/>
      <c r="E183" s="35"/>
      <c r="F183" s="7"/>
      <c r="G183" s="7"/>
      <c r="H183" s="7"/>
      <c r="I183" s="7"/>
    </row>
    <row r="184" spans="1:9" ht="12.75">
      <c r="A184" s="7"/>
      <c r="B184" s="7"/>
      <c r="C184" s="7"/>
      <c r="D184" s="7"/>
      <c r="E184" s="35"/>
      <c r="F184" s="7"/>
      <c r="G184" s="7"/>
      <c r="H184" s="7"/>
      <c r="I184" s="7"/>
    </row>
    <row r="185" spans="1:9" ht="12.75">
      <c r="A185" s="7"/>
      <c r="B185" s="7"/>
      <c r="C185" s="7"/>
      <c r="D185" s="7"/>
      <c r="E185" s="35"/>
      <c r="F185" s="7"/>
      <c r="G185" s="7"/>
      <c r="H185" s="7"/>
      <c r="I185" s="7"/>
    </row>
    <row r="186" spans="1:9" ht="12.75">
      <c r="A186" s="7"/>
      <c r="B186" s="7"/>
      <c r="C186" s="7"/>
      <c r="D186" s="7"/>
      <c r="E186" s="35"/>
      <c r="F186" s="7"/>
      <c r="G186" s="7"/>
      <c r="H186" s="7"/>
      <c r="I186" s="7"/>
    </row>
    <row r="187" spans="1:9" ht="12.75">
      <c r="A187" s="7"/>
      <c r="B187" s="7"/>
      <c r="C187" s="7"/>
      <c r="D187" s="7"/>
      <c r="E187" s="35"/>
      <c r="F187" s="7"/>
      <c r="G187" s="7"/>
      <c r="H187" s="7"/>
      <c r="I187" s="7"/>
    </row>
    <row r="188" spans="1:9" ht="12.75">
      <c r="A188" s="7"/>
      <c r="B188" s="7"/>
      <c r="C188" s="7"/>
      <c r="D188" s="7"/>
      <c r="E188" s="35"/>
      <c r="F188" s="7"/>
      <c r="G188" s="7"/>
      <c r="H188" s="7"/>
      <c r="I188" s="7"/>
    </row>
    <row r="189" spans="1:9" ht="12.75">
      <c r="A189" s="7"/>
      <c r="B189" s="7"/>
      <c r="C189" s="7"/>
      <c r="D189" s="7"/>
      <c r="E189" s="35"/>
      <c r="F189" s="7"/>
      <c r="G189" s="7"/>
      <c r="H189" s="7"/>
      <c r="I189" s="7"/>
    </row>
    <row r="190" spans="1:9" ht="12.75">
      <c r="A190" s="7"/>
      <c r="B190" s="7"/>
      <c r="C190" s="7"/>
      <c r="D190" s="7"/>
      <c r="E190" s="35"/>
      <c r="F190" s="7"/>
      <c r="G190" s="7"/>
      <c r="H190" s="7"/>
      <c r="I190" s="7"/>
    </row>
    <row r="191" spans="1:9" ht="12.75">
      <c r="A191" s="7"/>
      <c r="B191" s="7"/>
      <c r="C191" s="7"/>
      <c r="D191" s="7"/>
      <c r="E191" s="35"/>
      <c r="F191" s="7"/>
      <c r="G191" s="7"/>
      <c r="H191" s="7"/>
      <c r="I191" s="7"/>
    </row>
    <row r="192" spans="1:9" ht="12.75">
      <c r="A192" s="7"/>
      <c r="B192" s="7"/>
      <c r="C192" s="7"/>
      <c r="D192" s="7"/>
      <c r="E192" s="35"/>
      <c r="F192" s="7"/>
      <c r="G192" s="7"/>
      <c r="H192" s="7"/>
      <c r="I192" s="7"/>
    </row>
    <row r="193" spans="1:9" ht="12.75">
      <c r="A193" s="7"/>
      <c r="B193" s="7"/>
      <c r="C193" s="7"/>
      <c r="D193" s="7"/>
      <c r="E193" s="35"/>
      <c r="F193" s="7"/>
      <c r="G193" s="7"/>
      <c r="H193" s="7"/>
      <c r="I193" s="7"/>
    </row>
    <row r="194" spans="1:9" ht="12.75">
      <c r="A194" s="7"/>
      <c r="B194" s="7"/>
      <c r="C194" s="7"/>
      <c r="D194" s="7"/>
      <c r="E194" s="35"/>
      <c r="F194" s="7"/>
      <c r="G194" s="7"/>
      <c r="H194" s="7"/>
      <c r="I194" s="7"/>
    </row>
    <row r="195" spans="1:9" ht="12.75">
      <c r="A195" s="7"/>
      <c r="B195" s="7"/>
      <c r="C195" s="7"/>
      <c r="D195" s="7"/>
      <c r="E195" s="35"/>
      <c r="F195" s="7"/>
      <c r="G195" s="7"/>
      <c r="H195" s="7"/>
      <c r="I195" s="7"/>
    </row>
    <row r="196" spans="1:9" ht="12.75">
      <c r="A196" s="7"/>
      <c r="B196" s="7"/>
      <c r="C196" s="7"/>
      <c r="D196" s="7"/>
      <c r="E196" s="35"/>
      <c r="F196" s="7"/>
      <c r="G196" s="7"/>
      <c r="H196" s="7"/>
      <c r="I196" s="7"/>
    </row>
    <row r="197" spans="1:9" ht="12.75">
      <c r="A197" s="7"/>
      <c r="B197" s="7"/>
      <c r="C197" s="7"/>
      <c r="D197" s="7"/>
      <c r="E197" s="35"/>
      <c r="F197" s="7"/>
      <c r="G197" s="7"/>
      <c r="H197" s="7"/>
      <c r="I197" s="7"/>
    </row>
    <row r="198" spans="1:9" ht="12.75">
      <c r="A198" s="7"/>
      <c r="B198" s="7"/>
      <c r="C198" s="7"/>
      <c r="D198" s="7"/>
      <c r="E198" s="35"/>
      <c r="F198" s="7"/>
      <c r="G198" s="7"/>
      <c r="H198" s="7"/>
      <c r="I198" s="7"/>
    </row>
    <row r="199" spans="1:9" ht="12.75">
      <c r="A199" s="7"/>
      <c r="B199" s="7"/>
      <c r="C199" s="7"/>
      <c r="D199" s="7"/>
      <c r="E199" s="35"/>
      <c r="F199" s="7"/>
      <c r="G199" s="7"/>
      <c r="H199" s="7"/>
      <c r="I199" s="7"/>
    </row>
    <row r="200" spans="1:9" ht="12.75">
      <c r="A200" s="7"/>
      <c r="B200" s="7"/>
      <c r="C200" s="7"/>
      <c r="D200" s="7"/>
      <c r="E200" s="35"/>
      <c r="F200" s="7"/>
      <c r="G200" s="7"/>
      <c r="H200" s="7"/>
      <c r="I200" s="7"/>
    </row>
    <row r="201" spans="1:9" ht="12.75">
      <c r="A201" s="7"/>
      <c r="B201" s="7"/>
      <c r="C201" s="7"/>
      <c r="D201" s="7"/>
      <c r="E201" s="35"/>
      <c r="F201" s="7"/>
      <c r="G201" s="7"/>
      <c r="H201" s="7"/>
      <c r="I201" s="7"/>
    </row>
    <row r="202" spans="1:9" ht="12.75">
      <c r="A202" s="7"/>
      <c r="B202" s="7"/>
      <c r="C202" s="7"/>
      <c r="D202" s="7"/>
      <c r="E202" s="35"/>
      <c r="F202" s="7"/>
      <c r="G202" s="7"/>
      <c r="H202" s="7"/>
      <c r="I202" s="7"/>
    </row>
    <row r="203" spans="1:9" ht="12.75">
      <c r="A203" s="7"/>
      <c r="B203" s="7"/>
      <c r="C203" s="7"/>
      <c r="D203" s="7"/>
      <c r="E203" s="35"/>
      <c r="F203" s="7"/>
      <c r="G203" s="7"/>
      <c r="H203" s="7"/>
      <c r="I203" s="7"/>
    </row>
    <row r="204" spans="1:9" ht="12.75">
      <c r="A204" s="7"/>
      <c r="B204" s="7"/>
      <c r="C204" s="7"/>
      <c r="D204" s="7"/>
      <c r="E204" s="35"/>
      <c r="F204" s="7"/>
      <c r="G204" s="7"/>
      <c r="H204" s="7"/>
      <c r="I204" s="7"/>
    </row>
    <row r="205" spans="1:9" ht="12.75">
      <c r="A205" s="7"/>
      <c r="B205" s="7"/>
      <c r="C205" s="7"/>
      <c r="D205" s="7"/>
      <c r="E205" s="35"/>
      <c r="F205" s="7"/>
      <c r="G205" s="7"/>
      <c r="H205" s="7"/>
      <c r="I205" s="7"/>
    </row>
    <row r="206" spans="1:9" ht="12.75">
      <c r="A206" s="7"/>
      <c r="B206" s="7"/>
      <c r="C206" s="7"/>
      <c r="D206" s="7"/>
      <c r="E206" s="35"/>
      <c r="F206" s="7"/>
      <c r="G206" s="7"/>
      <c r="H206" s="7"/>
      <c r="I206" s="7"/>
    </row>
    <row r="207" spans="1:9" ht="12.75">
      <c r="A207" s="7"/>
      <c r="B207" s="7"/>
      <c r="C207" s="7"/>
      <c r="D207" s="7"/>
      <c r="E207" s="35"/>
      <c r="F207" s="7"/>
      <c r="G207" s="7"/>
      <c r="H207" s="7"/>
      <c r="I207" s="7"/>
    </row>
    <row r="208" spans="1:9" ht="12.75">
      <c r="A208" s="7"/>
      <c r="B208" s="7"/>
      <c r="C208" s="7"/>
      <c r="D208" s="7"/>
      <c r="E208" s="35"/>
      <c r="F208" s="7"/>
      <c r="G208" s="7"/>
      <c r="H208" s="7"/>
      <c r="I208" s="7"/>
    </row>
    <row r="209" spans="1:9" ht="12.75">
      <c r="A209" s="7"/>
      <c r="B209" s="7"/>
      <c r="C209" s="7"/>
      <c r="D209" s="7"/>
      <c r="E209" s="35"/>
      <c r="F209" s="7"/>
      <c r="G209" s="7"/>
      <c r="H209" s="7"/>
      <c r="I209" s="7"/>
    </row>
    <row r="210" spans="1:9" ht="12.75">
      <c r="A210" s="7"/>
      <c r="B210" s="7"/>
      <c r="C210" s="7"/>
      <c r="D210" s="7"/>
      <c r="E210" s="35"/>
      <c r="F210" s="7"/>
      <c r="G210" s="7"/>
      <c r="H210" s="7"/>
      <c r="I210" s="7"/>
    </row>
    <row r="211" spans="1:9" ht="12.75">
      <c r="A211" s="7"/>
      <c r="B211" s="7"/>
      <c r="C211" s="7"/>
      <c r="D211" s="7"/>
      <c r="E211" s="35"/>
      <c r="F211" s="7"/>
      <c r="G211" s="7"/>
      <c r="H211" s="7"/>
      <c r="I211" s="7"/>
    </row>
    <row r="212" spans="1:9" ht="12.75">
      <c r="A212" s="7"/>
      <c r="B212" s="7"/>
      <c r="C212" s="7"/>
      <c r="D212" s="7"/>
      <c r="E212" s="35"/>
      <c r="F212" s="7"/>
      <c r="G212" s="7"/>
      <c r="H212" s="7"/>
      <c r="I212" s="7"/>
    </row>
    <row r="213" spans="1:9" ht="12.75">
      <c r="A213" s="7"/>
      <c r="B213" s="7"/>
      <c r="C213" s="7"/>
      <c r="D213" s="7"/>
      <c r="E213" s="35"/>
      <c r="F213" s="7"/>
      <c r="G213" s="7"/>
      <c r="H213" s="7"/>
      <c r="I213" s="7"/>
    </row>
    <row r="214" spans="1:9" ht="12.75">
      <c r="A214" s="7"/>
      <c r="B214" s="7"/>
      <c r="C214" s="7"/>
      <c r="D214" s="7"/>
      <c r="E214" s="35"/>
      <c r="F214" s="7"/>
      <c r="G214" s="7"/>
      <c r="H214" s="7"/>
      <c r="I214" s="7"/>
    </row>
    <row r="215" spans="1:9" ht="12.75">
      <c r="A215" s="7"/>
      <c r="B215" s="7"/>
      <c r="C215" s="7"/>
      <c r="D215" s="7"/>
      <c r="E215" s="35"/>
      <c r="F215" s="7"/>
      <c r="G215" s="7"/>
      <c r="H215" s="7"/>
      <c r="I215" s="7"/>
    </row>
    <row r="216" spans="1:9" ht="12.75">
      <c r="A216" s="7"/>
      <c r="B216" s="7"/>
      <c r="C216" s="7"/>
      <c r="D216" s="7"/>
      <c r="E216" s="35"/>
      <c r="F216" s="7"/>
      <c r="G216" s="7"/>
      <c r="H216" s="7"/>
      <c r="I216" s="7"/>
    </row>
    <row r="217" spans="1:9" ht="12.75">
      <c r="A217" s="7"/>
      <c r="B217" s="7"/>
      <c r="C217" s="7"/>
      <c r="D217" s="7"/>
      <c r="E217" s="35"/>
      <c r="F217" s="7"/>
      <c r="G217" s="7"/>
      <c r="H217" s="7"/>
      <c r="I217" s="7"/>
    </row>
    <row r="218" spans="1:9" ht="12.75">
      <c r="A218" s="7"/>
      <c r="B218" s="7"/>
      <c r="C218" s="7"/>
      <c r="D218" s="7"/>
      <c r="E218" s="35"/>
      <c r="F218" s="7"/>
      <c r="G218" s="7"/>
      <c r="H218" s="7"/>
      <c r="I218" s="7"/>
    </row>
    <row r="219" spans="1:9" ht="12.75">
      <c r="A219" s="7"/>
      <c r="B219" s="7"/>
      <c r="C219" s="7"/>
      <c r="D219" s="7"/>
      <c r="E219" s="35"/>
      <c r="F219" s="7"/>
      <c r="G219" s="7"/>
      <c r="H219" s="7"/>
      <c r="I219" s="7"/>
    </row>
    <row r="220" spans="1:9" ht="12.75">
      <c r="A220" s="7"/>
      <c r="B220" s="7"/>
      <c r="C220" s="7"/>
      <c r="D220" s="7"/>
      <c r="E220" s="35"/>
      <c r="F220" s="7"/>
      <c r="G220" s="7"/>
      <c r="H220" s="7"/>
      <c r="I220" s="7"/>
    </row>
    <row r="221" spans="1:9" ht="12.75">
      <c r="A221" s="7"/>
      <c r="B221" s="7"/>
      <c r="C221" s="7"/>
      <c r="D221" s="7"/>
      <c r="E221" s="35"/>
      <c r="F221" s="7"/>
      <c r="G221" s="7"/>
      <c r="H221" s="7"/>
      <c r="I221" s="7"/>
    </row>
    <row r="222" spans="1:9" ht="12.75">
      <c r="A222" s="7"/>
      <c r="B222" s="7"/>
      <c r="C222" s="7"/>
      <c r="D222" s="7"/>
      <c r="E222" s="35"/>
      <c r="F222" s="7"/>
      <c r="G222" s="7"/>
      <c r="H222" s="7"/>
      <c r="I222" s="7"/>
    </row>
    <row r="223" spans="1:9" ht="12.75">
      <c r="A223" s="7"/>
      <c r="B223" s="7"/>
      <c r="C223" s="7"/>
      <c r="D223" s="7"/>
      <c r="E223" s="35"/>
      <c r="F223" s="7"/>
      <c r="G223" s="7"/>
      <c r="H223" s="7"/>
      <c r="I223" s="7"/>
    </row>
    <row r="224" spans="1:9" ht="12.75">
      <c r="A224" s="7"/>
      <c r="B224" s="7"/>
      <c r="C224" s="7"/>
      <c r="D224" s="7"/>
      <c r="E224" s="35"/>
      <c r="F224" s="7"/>
      <c r="G224" s="7"/>
      <c r="H224" s="7"/>
      <c r="I224" s="7"/>
    </row>
    <row r="225" spans="1:9" ht="12.75">
      <c r="A225" s="7"/>
      <c r="B225" s="7"/>
      <c r="C225" s="7"/>
      <c r="D225" s="7"/>
      <c r="E225" s="35"/>
      <c r="F225" s="7"/>
      <c r="G225" s="7"/>
      <c r="H225" s="7"/>
      <c r="I225" s="7"/>
    </row>
    <row r="226" spans="1:9" ht="12.75">
      <c r="A226" s="7"/>
      <c r="B226" s="7"/>
      <c r="C226" s="7"/>
      <c r="D226" s="7"/>
      <c r="E226" s="35"/>
      <c r="F226" s="7"/>
      <c r="G226" s="7"/>
      <c r="H226" s="7"/>
      <c r="I226" s="7"/>
    </row>
    <row r="227" spans="1:9" ht="12.75">
      <c r="A227" s="7"/>
      <c r="B227" s="7"/>
      <c r="C227" s="7"/>
      <c r="D227" s="7"/>
      <c r="E227" s="35"/>
      <c r="F227" s="7"/>
      <c r="G227" s="7"/>
      <c r="H227" s="7"/>
      <c r="I227" s="7"/>
    </row>
    <row r="228" spans="1:9" ht="12.75">
      <c r="A228" s="7"/>
      <c r="B228" s="7"/>
      <c r="C228" s="7"/>
      <c r="D228" s="7"/>
      <c r="E228" s="35"/>
      <c r="F228" s="7"/>
      <c r="G228" s="7"/>
      <c r="H228" s="7"/>
      <c r="I228" s="7"/>
    </row>
    <row r="229" spans="1:9" ht="12.75">
      <c r="A229" s="7"/>
      <c r="B229" s="7"/>
      <c r="C229" s="7"/>
      <c r="D229" s="7"/>
      <c r="E229" s="35"/>
      <c r="F229" s="7"/>
      <c r="G229" s="7"/>
      <c r="H229" s="7"/>
      <c r="I229" s="7"/>
    </row>
    <row r="230" spans="1:9" ht="12.75">
      <c r="A230" s="7"/>
      <c r="B230" s="7"/>
      <c r="C230" s="7"/>
      <c r="D230" s="7"/>
      <c r="E230" s="35"/>
      <c r="F230" s="7"/>
      <c r="G230" s="7"/>
      <c r="H230" s="7"/>
      <c r="I230" s="7"/>
    </row>
    <row r="231" spans="1:9" ht="12.75">
      <c r="A231" s="7"/>
      <c r="B231" s="7"/>
      <c r="C231" s="7"/>
      <c r="D231" s="7"/>
      <c r="E231" s="35"/>
      <c r="F231" s="7"/>
      <c r="G231" s="7"/>
      <c r="H231" s="7"/>
      <c r="I231" s="7"/>
    </row>
    <row r="232" spans="1:9" ht="12.75">
      <c r="A232" s="7"/>
      <c r="B232" s="7"/>
      <c r="C232" s="7"/>
      <c r="D232" s="7"/>
      <c r="E232" s="35"/>
      <c r="F232" s="7"/>
      <c r="G232" s="7"/>
      <c r="H232" s="7"/>
      <c r="I232" s="7"/>
    </row>
    <row r="233" spans="1:9" ht="12.75">
      <c r="A233" s="7"/>
      <c r="B233" s="7"/>
      <c r="C233" s="7"/>
      <c r="D233" s="7"/>
      <c r="E233" s="35"/>
      <c r="F233" s="7"/>
      <c r="G233" s="7"/>
      <c r="H233" s="7"/>
      <c r="I233" s="7"/>
    </row>
    <row r="234" spans="1:9" ht="12.75">
      <c r="A234" s="7"/>
      <c r="B234" s="7"/>
      <c r="C234" s="7"/>
      <c r="D234" s="7"/>
      <c r="E234" s="35"/>
      <c r="F234" s="7"/>
      <c r="G234" s="7"/>
      <c r="H234" s="7"/>
      <c r="I234" s="7"/>
    </row>
    <row r="235" spans="1:9" ht="12.75">
      <c r="A235" s="7"/>
      <c r="B235" s="7"/>
      <c r="C235" s="7"/>
      <c r="D235" s="7"/>
      <c r="E235" s="35"/>
      <c r="F235" s="7"/>
      <c r="G235" s="7"/>
      <c r="H235" s="7"/>
      <c r="I235" s="7"/>
    </row>
    <row r="236" spans="1:9" ht="12.75">
      <c r="A236" s="7"/>
      <c r="B236" s="7"/>
      <c r="C236" s="7"/>
      <c r="D236" s="7"/>
      <c r="E236" s="35"/>
      <c r="F236" s="7"/>
      <c r="G236" s="7"/>
      <c r="H236" s="7"/>
      <c r="I236" s="7"/>
    </row>
    <row r="237" spans="1:9" ht="12.75">
      <c r="A237" s="7"/>
      <c r="B237" s="7"/>
      <c r="C237" s="7"/>
      <c r="D237" s="7"/>
      <c r="E237" s="35"/>
      <c r="F237" s="7"/>
      <c r="G237" s="7"/>
      <c r="H237" s="7"/>
      <c r="I237" s="7"/>
    </row>
    <row r="238" spans="1:9" ht="12.75">
      <c r="A238" s="7"/>
      <c r="B238" s="7"/>
      <c r="C238" s="7"/>
      <c r="D238" s="7"/>
      <c r="E238" s="35"/>
      <c r="F238" s="7"/>
      <c r="G238" s="7"/>
      <c r="H238" s="7"/>
      <c r="I238" s="7"/>
    </row>
    <row r="239" spans="1:9" ht="12.75">
      <c r="A239" s="7"/>
      <c r="B239" s="7"/>
      <c r="C239" s="7"/>
      <c r="D239" s="7"/>
      <c r="E239" s="35"/>
      <c r="F239" s="7"/>
      <c r="G239" s="7"/>
      <c r="H239" s="7"/>
      <c r="I239" s="7"/>
    </row>
    <row r="240" spans="1:9" ht="12.75">
      <c r="A240" s="7"/>
      <c r="B240" s="7"/>
      <c r="C240" s="7"/>
      <c r="D240" s="7"/>
      <c r="E240" s="35"/>
      <c r="F240" s="7"/>
      <c r="G240" s="7"/>
      <c r="H240" s="7"/>
      <c r="I240" s="7"/>
    </row>
    <row r="241" spans="1:9" ht="12.75">
      <c r="A241" s="7"/>
      <c r="B241" s="7"/>
      <c r="C241" s="7"/>
      <c r="D241" s="7"/>
      <c r="E241" s="35"/>
      <c r="F241" s="7"/>
      <c r="G241" s="7"/>
      <c r="H241" s="7"/>
      <c r="I241" s="7"/>
    </row>
    <row r="242" spans="1:9" ht="12.75">
      <c r="A242" s="7"/>
      <c r="B242" s="7"/>
      <c r="C242" s="7"/>
      <c r="D242" s="7"/>
      <c r="E242" s="35"/>
      <c r="F242" s="7"/>
      <c r="G242" s="7"/>
      <c r="H242" s="7"/>
      <c r="I242" s="7"/>
    </row>
    <row r="243" spans="1:9" ht="12.75">
      <c r="A243" s="7"/>
      <c r="B243" s="7"/>
      <c r="C243" s="7"/>
      <c r="D243" s="7"/>
      <c r="E243" s="35"/>
      <c r="F243" s="7"/>
      <c r="G243" s="7"/>
      <c r="H243" s="7"/>
      <c r="I243" s="7"/>
    </row>
    <row r="244" spans="1:9" ht="12.75">
      <c r="A244" s="7"/>
      <c r="B244" s="7"/>
      <c r="C244" s="7"/>
      <c r="D244" s="7"/>
      <c r="E244" s="35"/>
      <c r="F244" s="7"/>
      <c r="G244" s="7"/>
      <c r="H244" s="7"/>
      <c r="I244" s="7"/>
    </row>
    <row r="245" spans="1:9" ht="12.75">
      <c r="A245" s="7"/>
      <c r="B245" s="7"/>
      <c r="C245" s="7"/>
      <c r="D245" s="7"/>
      <c r="E245" s="35"/>
      <c r="F245" s="7"/>
      <c r="G245" s="7"/>
      <c r="H245" s="7"/>
      <c r="I245" s="7"/>
    </row>
    <row r="246" spans="1:9" ht="12.75">
      <c r="A246" s="7"/>
      <c r="B246" s="7"/>
      <c r="C246" s="7"/>
      <c r="D246" s="7"/>
      <c r="E246" s="35"/>
      <c r="F246" s="7"/>
      <c r="G246" s="7"/>
      <c r="H246" s="7"/>
      <c r="I246" s="7"/>
    </row>
    <row r="247" spans="1:9" ht="12.75">
      <c r="A247" s="7"/>
      <c r="B247" s="7"/>
      <c r="C247" s="7"/>
      <c r="D247" s="7"/>
      <c r="E247" s="35"/>
      <c r="F247" s="7"/>
      <c r="G247" s="7"/>
      <c r="H247" s="7"/>
      <c r="I247" s="7"/>
    </row>
    <row r="248" spans="1:9" ht="12.75">
      <c r="A248" s="7"/>
      <c r="B248" s="7"/>
      <c r="C248" s="7"/>
      <c r="D248" s="7"/>
      <c r="E248" s="35"/>
      <c r="F248" s="7"/>
      <c r="G248" s="7"/>
      <c r="H248" s="7"/>
      <c r="I248" s="7"/>
    </row>
    <row r="249" spans="1:9" ht="12.75">
      <c r="A249" s="7"/>
      <c r="B249" s="7"/>
      <c r="C249" s="7"/>
      <c r="D249" s="7"/>
      <c r="E249" s="35"/>
      <c r="F249" s="7"/>
      <c r="G249" s="7"/>
      <c r="H249" s="7"/>
      <c r="I249" s="7"/>
    </row>
    <row r="250" spans="1:9" ht="12.75">
      <c r="A250" s="7"/>
      <c r="B250" s="7"/>
      <c r="C250" s="7"/>
      <c r="D250" s="7"/>
      <c r="E250" s="35"/>
      <c r="F250" s="7"/>
      <c r="G250" s="7"/>
      <c r="H250" s="7"/>
      <c r="I250" s="7"/>
    </row>
    <row r="251" spans="1:9" ht="12.75">
      <c r="A251" s="7"/>
      <c r="B251" s="7"/>
      <c r="C251" s="7"/>
      <c r="D251" s="7"/>
      <c r="E251" s="35"/>
      <c r="F251" s="7"/>
      <c r="G251" s="7"/>
      <c r="H251" s="7"/>
      <c r="I251" s="7"/>
    </row>
    <row r="252" spans="1:9" ht="12.75">
      <c r="A252" s="7"/>
      <c r="B252" s="7"/>
      <c r="C252" s="7"/>
      <c r="D252" s="7"/>
      <c r="E252" s="35"/>
      <c r="F252" s="7"/>
      <c r="G252" s="7"/>
      <c r="H252" s="7"/>
      <c r="I252" s="7"/>
    </row>
    <row r="253" spans="1:9" ht="12.75">
      <c r="A253" s="7"/>
      <c r="B253" s="7"/>
      <c r="C253" s="7"/>
      <c r="D253" s="7"/>
      <c r="E253" s="35"/>
      <c r="F253" s="7"/>
      <c r="G253" s="7"/>
      <c r="H253" s="7"/>
      <c r="I253" s="7"/>
    </row>
    <row r="254" spans="1:9" ht="12.75">
      <c r="A254" s="7"/>
      <c r="B254" s="7"/>
      <c r="C254" s="7"/>
      <c r="D254" s="7"/>
      <c r="E254" s="35"/>
      <c r="F254" s="7"/>
      <c r="G254" s="7"/>
      <c r="H254" s="7"/>
      <c r="I254" s="7"/>
    </row>
    <row r="255" spans="1:9" ht="12.75">
      <c r="A255" s="7"/>
      <c r="B255" s="7"/>
      <c r="C255" s="7"/>
      <c r="D255" s="7"/>
      <c r="E255" s="35"/>
      <c r="F255" s="7"/>
      <c r="G255" s="7"/>
      <c r="H255" s="7"/>
      <c r="I255" s="7"/>
    </row>
    <row r="256" spans="1:9" ht="12.75">
      <c r="A256" s="7"/>
      <c r="B256" s="7"/>
      <c r="C256" s="7"/>
      <c r="D256" s="7"/>
      <c r="E256" s="35"/>
      <c r="F256" s="7"/>
      <c r="G256" s="7"/>
      <c r="H256" s="7"/>
      <c r="I256" s="7"/>
    </row>
    <row r="257" spans="1:9" ht="12.75">
      <c r="A257" s="7"/>
      <c r="B257" s="7"/>
      <c r="C257" s="7"/>
      <c r="D257" s="7"/>
      <c r="E257" s="35"/>
      <c r="F257" s="7"/>
      <c r="G257" s="7"/>
      <c r="H257" s="7"/>
      <c r="I257" s="7"/>
    </row>
    <row r="258" spans="1:9" ht="12.75">
      <c r="A258" s="7"/>
      <c r="B258" s="7"/>
      <c r="C258" s="7"/>
      <c r="D258" s="7"/>
      <c r="E258" s="35"/>
      <c r="F258" s="7"/>
      <c r="G258" s="7"/>
      <c r="H258" s="7"/>
      <c r="I258" s="7"/>
    </row>
    <row r="259" spans="1:9" ht="12.75">
      <c r="A259" s="7"/>
      <c r="B259" s="7"/>
      <c r="C259" s="7"/>
      <c r="D259" s="7"/>
      <c r="E259" s="35"/>
      <c r="F259" s="7"/>
      <c r="G259" s="7"/>
      <c r="H259" s="7"/>
      <c r="I259" s="7"/>
    </row>
    <row r="260" spans="1:9" ht="12.75">
      <c r="A260" s="7"/>
      <c r="B260" s="7"/>
      <c r="C260" s="7"/>
      <c r="D260" s="7"/>
      <c r="E260" s="35"/>
      <c r="F260" s="7"/>
      <c r="G260" s="7"/>
      <c r="H260" s="7"/>
      <c r="I260" s="7"/>
    </row>
    <row r="261" spans="1:9" ht="12.75">
      <c r="A261" s="7"/>
      <c r="B261" s="7"/>
      <c r="C261" s="7"/>
      <c r="D261" s="7"/>
      <c r="E261" s="35"/>
      <c r="F261" s="7"/>
      <c r="G261" s="7"/>
      <c r="H261" s="7"/>
      <c r="I261" s="7"/>
    </row>
    <row r="262" spans="1:9" ht="12.75">
      <c r="A262" s="7"/>
      <c r="B262" s="7"/>
      <c r="C262" s="7"/>
      <c r="D262" s="7"/>
      <c r="E262" s="35"/>
      <c r="F262" s="7"/>
      <c r="G262" s="7"/>
      <c r="H262" s="7"/>
      <c r="I262" s="7"/>
    </row>
    <row r="263" spans="1:9" ht="12.75">
      <c r="A263" s="7"/>
      <c r="B263" s="7"/>
      <c r="C263" s="7"/>
      <c r="D263" s="7"/>
      <c r="E263" s="35"/>
      <c r="F263" s="7"/>
      <c r="G263" s="7"/>
      <c r="H263" s="7"/>
      <c r="I263" s="7"/>
    </row>
    <row r="264" spans="1:9" ht="12.75">
      <c r="A264" s="7"/>
      <c r="B264" s="7"/>
      <c r="C264" s="7"/>
      <c r="D264" s="7"/>
      <c r="E264" s="35"/>
      <c r="F264" s="7"/>
      <c r="G264" s="7"/>
      <c r="H264" s="7"/>
      <c r="I264" s="7"/>
    </row>
    <row r="265" spans="1:9" ht="12.75">
      <c r="A265" s="7"/>
      <c r="B265" s="7"/>
      <c r="C265" s="7"/>
      <c r="D265" s="7"/>
      <c r="E265" s="35"/>
      <c r="F265" s="7"/>
      <c r="G265" s="7"/>
      <c r="H265" s="7"/>
      <c r="I265" s="7"/>
    </row>
    <row r="266" spans="1:9" ht="12.75">
      <c r="A266" s="7"/>
      <c r="B266" s="7"/>
      <c r="C266" s="7"/>
      <c r="D266" s="7"/>
      <c r="E266" s="35"/>
      <c r="F266" s="7"/>
      <c r="G266" s="7"/>
      <c r="H266" s="7"/>
      <c r="I266" s="7"/>
    </row>
    <row r="267" spans="1:9" ht="12.75">
      <c r="A267" s="7"/>
      <c r="B267" s="7"/>
      <c r="C267" s="7"/>
      <c r="D267" s="7"/>
      <c r="E267" s="35"/>
      <c r="F267" s="7"/>
      <c r="G267" s="7"/>
      <c r="H267" s="7"/>
      <c r="I267" s="7"/>
    </row>
    <row r="268" spans="1:9" ht="12.75">
      <c r="A268" s="7"/>
      <c r="B268" s="7"/>
      <c r="C268" s="7"/>
      <c r="D268" s="7"/>
      <c r="E268" s="35"/>
      <c r="F268" s="7"/>
      <c r="G268" s="7"/>
      <c r="H268" s="7"/>
      <c r="I268" s="7"/>
    </row>
    <row r="269" spans="1:9" ht="12.75">
      <c r="A269" s="7"/>
      <c r="B269" s="7"/>
      <c r="C269" s="7"/>
      <c r="D269" s="7"/>
      <c r="E269" s="35"/>
      <c r="F269" s="7"/>
      <c r="G269" s="7"/>
      <c r="H269" s="7"/>
      <c r="I269" s="7"/>
    </row>
    <row r="270" spans="1:9" ht="12.75">
      <c r="A270" s="7"/>
      <c r="B270" s="7"/>
      <c r="C270" s="7"/>
      <c r="D270" s="7"/>
      <c r="E270" s="35"/>
      <c r="F270" s="7"/>
      <c r="G270" s="7"/>
      <c r="H270" s="7"/>
      <c r="I270" s="7"/>
    </row>
    <row r="271" spans="1:9" ht="12.75">
      <c r="A271" s="7"/>
      <c r="B271" s="7"/>
      <c r="C271" s="7"/>
      <c r="D271" s="7"/>
      <c r="E271" s="35"/>
      <c r="F271" s="7"/>
      <c r="G271" s="7"/>
      <c r="H271" s="7"/>
      <c r="I271" s="7"/>
    </row>
    <row r="272" spans="1:9" ht="12.75">
      <c r="A272" s="7"/>
      <c r="B272" s="7"/>
      <c r="C272" s="7"/>
      <c r="D272" s="7"/>
      <c r="E272" s="35"/>
      <c r="F272" s="7"/>
      <c r="G272" s="7"/>
      <c r="H272" s="7"/>
      <c r="I272" s="7"/>
    </row>
    <row r="273" spans="1:9" ht="12.75">
      <c r="A273" s="7"/>
      <c r="B273" s="7"/>
      <c r="C273" s="7"/>
      <c r="D273" s="7"/>
      <c r="E273" s="35"/>
      <c r="F273" s="7"/>
      <c r="G273" s="7"/>
      <c r="H273" s="7"/>
      <c r="I273" s="7"/>
    </row>
    <row r="274" spans="1:9" ht="12.75">
      <c r="A274" s="7"/>
      <c r="B274" s="7"/>
      <c r="C274" s="7"/>
      <c r="D274" s="7"/>
      <c r="E274" s="35"/>
      <c r="F274" s="7"/>
      <c r="G274" s="7"/>
      <c r="H274" s="7"/>
      <c r="I274" s="7"/>
    </row>
    <row r="275" spans="1:9" ht="12.75">
      <c r="A275" s="7"/>
      <c r="B275" s="7"/>
      <c r="C275" s="7"/>
      <c r="D275" s="7"/>
      <c r="E275" s="35"/>
      <c r="F275" s="7"/>
      <c r="G275" s="7"/>
      <c r="H275" s="7"/>
      <c r="I275" s="7"/>
    </row>
    <row r="276" spans="1:9" ht="12.75">
      <c r="A276" s="7"/>
      <c r="B276" s="7"/>
      <c r="C276" s="7"/>
      <c r="D276" s="7"/>
      <c r="E276" s="35"/>
      <c r="F276" s="7"/>
      <c r="G276" s="7"/>
      <c r="H276" s="7"/>
      <c r="I276" s="7"/>
    </row>
    <row r="277" spans="1:9" ht="12.75">
      <c r="A277" s="7"/>
      <c r="B277" s="7"/>
      <c r="C277" s="7"/>
      <c r="D277" s="7"/>
      <c r="E277" s="35"/>
      <c r="F277" s="7"/>
      <c r="G277" s="7"/>
      <c r="H277" s="7"/>
      <c r="I277" s="7"/>
    </row>
    <row r="278" spans="1:9" ht="12.75">
      <c r="A278" s="7"/>
      <c r="B278" s="7"/>
      <c r="C278" s="7"/>
      <c r="D278" s="7"/>
      <c r="E278" s="35"/>
      <c r="F278" s="7"/>
      <c r="G278" s="7"/>
      <c r="H278" s="7"/>
      <c r="I278" s="7"/>
    </row>
    <row r="279" spans="1:9" ht="12.75">
      <c r="A279" s="7"/>
      <c r="B279" s="7"/>
      <c r="C279" s="7"/>
      <c r="D279" s="7"/>
      <c r="E279" s="35"/>
      <c r="F279" s="7"/>
      <c r="G279" s="7"/>
      <c r="H279" s="7"/>
      <c r="I279" s="7"/>
    </row>
    <row r="280" spans="1:9" ht="12.75">
      <c r="A280" s="7"/>
      <c r="B280" s="7"/>
      <c r="C280" s="7"/>
      <c r="D280" s="7"/>
      <c r="E280" s="35"/>
      <c r="F280" s="7"/>
      <c r="G280" s="7"/>
      <c r="H280" s="7"/>
      <c r="I280" s="7"/>
    </row>
    <row r="281" spans="1:9" ht="12.75">
      <c r="A281" s="7"/>
      <c r="B281" s="7"/>
      <c r="C281" s="7"/>
      <c r="D281" s="7"/>
      <c r="E281" s="35"/>
      <c r="F281" s="7"/>
      <c r="G281" s="7"/>
      <c r="H281" s="7"/>
      <c r="I281" s="7"/>
    </row>
    <row r="282" spans="1:9" ht="12.75">
      <c r="A282" s="7"/>
      <c r="B282" s="7"/>
      <c r="C282" s="7"/>
      <c r="D282" s="7"/>
      <c r="E282" s="35"/>
      <c r="F282" s="7"/>
      <c r="G282" s="7"/>
      <c r="H282" s="7"/>
      <c r="I282" s="7"/>
    </row>
    <row r="283" spans="1:9" ht="12.75">
      <c r="A283" s="7"/>
      <c r="B283" s="7"/>
      <c r="C283" s="7"/>
      <c r="D283" s="7"/>
      <c r="E283" s="35"/>
      <c r="F283" s="7"/>
      <c r="G283" s="7"/>
      <c r="H283" s="7"/>
      <c r="I283" s="7"/>
    </row>
    <row r="284" spans="1:9" ht="12.75">
      <c r="A284" s="7"/>
      <c r="B284" s="7"/>
      <c r="C284" s="7"/>
      <c r="D284" s="7"/>
      <c r="E284" s="35"/>
      <c r="F284" s="7"/>
      <c r="G284" s="7"/>
      <c r="H284" s="7"/>
      <c r="I284" s="7"/>
    </row>
    <row r="285" spans="1:9" ht="12.75">
      <c r="A285" s="7"/>
      <c r="B285" s="7"/>
      <c r="C285" s="7"/>
      <c r="D285" s="7"/>
      <c r="E285" s="35"/>
      <c r="F285" s="7"/>
      <c r="G285" s="7"/>
      <c r="H285" s="7"/>
      <c r="I285" s="7"/>
    </row>
    <row r="286" spans="1:9" ht="12.75">
      <c r="A286" s="7"/>
      <c r="B286" s="7"/>
      <c r="C286" s="7"/>
      <c r="D286" s="7"/>
      <c r="E286" s="35"/>
      <c r="F286" s="7"/>
      <c r="G286" s="7"/>
      <c r="H286" s="7"/>
      <c r="I286" s="7"/>
    </row>
    <row r="287" spans="1:9" ht="12.75">
      <c r="A287" s="7"/>
      <c r="B287" s="7"/>
      <c r="C287" s="7"/>
      <c r="D287" s="7"/>
      <c r="E287" s="35"/>
      <c r="F287" s="7"/>
      <c r="G287" s="7"/>
      <c r="H287" s="7"/>
      <c r="I287" s="7"/>
    </row>
    <row r="288" spans="1:9" ht="12.75">
      <c r="A288" s="7"/>
      <c r="B288" s="7"/>
      <c r="C288" s="7"/>
      <c r="D288" s="7"/>
      <c r="E288" s="35"/>
      <c r="F288" s="7"/>
      <c r="G288" s="7"/>
      <c r="H288" s="7"/>
      <c r="I288" s="7"/>
    </row>
    <row r="289" spans="1:9" ht="12.75">
      <c r="A289" s="7"/>
      <c r="B289" s="7"/>
      <c r="C289" s="7"/>
      <c r="D289" s="7"/>
      <c r="E289" s="35"/>
      <c r="F289" s="7"/>
      <c r="G289" s="7"/>
      <c r="H289" s="7"/>
      <c r="I289" s="7"/>
    </row>
    <row r="290" spans="1:9" ht="12.75">
      <c r="A290" s="7"/>
      <c r="B290" s="7"/>
      <c r="C290" s="7"/>
      <c r="D290" s="7"/>
      <c r="E290" s="35"/>
      <c r="F290" s="7"/>
      <c r="G290" s="7"/>
      <c r="H290" s="7"/>
      <c r="I290" s="7"/>
    </row>
    <row r="291" spans="1:9" ht="12.75">
      <c r="A291" s="7"/>
      <c r="B291" s="7"/>
      <c r="C291" s="7"/>
      <c r="D291" s="7"/>
      <c r="E291" s="35"/>
      <c r="F291" s="7"/>
      <c r="G291" s="7"/>
      <c r="H291" s="7"/>
      <c r="I291" s="7"/>
    </row>
    <row r="292" spans="1:9" ht="12.75">
      <c r="A292" s="7"/>
      <c r="B292" s="7"/>
      <c r="C292" s="7"/>
      <c r="D292" s="7"/>
      <c r="E292" s="35"/>
      <c r="F292" s="7"/>
      <c r="G292" s="7"/>
      <c r="H292" s="7"/>
      <c r="I292" s="7"/>
    </row>
    <row r="293" spans="1:9" ht="12.75">
      <c r="A293" s="7"/>
      <c r="B293" s="7"/>
      <c r="C293" s="7"/>
      <c r="D293" s="7"/>
      <c r="E293" s="35"/>
      <c r="F293" s="7"/>
      <c r="G293" s="7"/>
      <c r="H293" s="7"/>
      <c r="I293" s="7"/>
    </row>
    <row r="294" spans="1:9" ht="12.75">
      <c r="A294" s="7"/>
      <c r="B294" s="7"/>
      <c r="C294" s="7"/>
      <c r="D294" s="7"/>
      <c r="E294" s="35"/>
      <c r="F294" s="7"/>
      <c r="G294" s="7"/>
      <c r="H294" s="7"/>
      <c r="I294" s="7"/>
    </row>
    <row r="295" spans="1:9" ht="12.75">
      <c r="A295" s="7"/>
      <c r="B295" s="7"/>
      <c r="C295" s="7"/>
      <c r="D295" s="7"/>
      <c r="E295" s="35"/>
      <c r="F295" s="7"/>
      <c r="G295" s="7"/>
      <c r="H295" s="7"/>
      <c r="I295" s="7"/>
    </row>
    <row r="296" spans="1:9" ht="12.75">
      <c r="A296" s="7"/>
      <c r="B296" s="7"/>
      <c r="C296" s="7"/>
      <c r="D296" s="7"/>
      <c r="E296" s="35"/>
      <c r="F296" s="7"/>
      <c r="G296" s="7"/>
      <c r="H296" s="7"/>
      <c r="I296" s="7"/>
    </row>
    <row r="297" spans="1:9" ht="12.75">
      <c r="A297" s="7"/>
      <c r="B297" s="7"/>
      <c r="C297" s="7"/>
      <c r="D297" s="7"/>
      <c r="E297" s="35"/>
      <c r="F297" s="7"/>
      <c r="G297" s="7"/>
      <c r="H297" s="7"/>
      <c r="I297" s="7"/>
    </row>
    <row r="298" spans="1:9" ht="12.75">
      <c r="A298" s="7"/>
      <c r="B298" s="7"/>
      <c r="C298" s="7"/>
      <c r="D298" s="7"/>
      <c r="E298" s="35"/>
      <c r="F298" s="7"/>
      <c r="G298" s="7"/>
      <c r="H298" s="7"/>
      <c r="I298" s="7"/>
    </row>
    <row r="299" spans="1:9" ht="12.75">
      <c r="A299" s="7"/>
      <c r="B299" s="7"/>
      <c r="C299" s="7"/>
      <c r="D299" s="7"/>
      <c r="E299" s="35"/>
      <c r="F299" s="7"/>
      <c r="G299" s="7"/>
      <c r="H299" s="7"/>
      <c r="I299" s="7"/>
    </row>
    <row r="300" spans="1:9" ht="12.75">
      <c r="A300" s="7"/>
      <c r="B300" s="7"/>
      <c r="C300" s="7"/>
      <c r="D300" s="7"/>
      <c r="E300" s="35"/>
      <c r="F300" s="7"/>
      <c r="G300" s="7"/>
      <c r="H300" s="7"/>
      <c r="I300" s="7"/>
    </row>
    <row r="301" spans="1:9" ht="12.75">
      <c r="A301" s="7"/>
      <c r="B301" s="7"/>
      <c r="C301" s="7"/>
      <c r="D301" s="7"/>
      <c r="E301" s="35"/>
      <c r="F301" s="7"/>
      <c r="G301" s="7"/>
      <c r="H301" s="7"/>
      <c r="I301" s="7"/>
    </row>
    <row r="302" spans="1:9" ht="12.75">
      <c r="A302" s="7"/>
      <c r="B302" s="7"/>
      <c r="C302" s="7"/>
      <c r="D302" s="7"/>
      <c r="E302" s="35"/>
      <c r="F302" s="7"/>
      <c r="G302" s="7"/>
      <c r="H302" s="7"/>
      <c r="I302" s="7"/>
    </row>
    <row r="303" spans="1:9" ht="12.75">
      <c r="A303" s="7"/>
      <c r="B303" s="7"/>
      <c r="C303" s="7"/>
      <c r="D303" s="7"/>
      <c r="E303" s="35"/>
      <c r="F303" s="7"/>
      <c r="G303" s="7"/>
      <c r="H303" s="7"/>
      <c r="I303" s="7"/>
    </row>
    <row r="304" spans="1:9" ht="12.75">
      <c r="A304" s="7"/>
      <c r="B304" s="7"/>
      <c r="C304" s="7"/>
      <c r="D304" s="7"/>
      <c r="E304" s="35"/>
      <c r="F304" s="7"/>
      <c r="G304" s="7"/>
      <c r="H304" s="7"/>
      <c r="I304" s="7"/>
    </row>
    <row r="305" spans="1:9" ht="12.75">
      <c r="A305" s="7"/>
      <c r="B305" s="7"/>
      <c r="C305" s="7"/>
      <c r="D305" s="7"/>
      <c r="E305" s="35"/>
      <c r="F305" s="7"/>
      <c r="G305" s="7"/>
      <c r="H305" s="7"/>
      <c r="I305" s="7"/>
    </row>
    <row r="306" spans="1:9" ht="12.75">
      <c r="A306" s="7"/>
      <c r="B306" s="7"/>
      <c r="C306" s="7"/>
      <c r="D306" s="7"/>
      <c r="E306" s="35"/>
      <c r="F306" s="7"/>
      <c r="G306" s="7"/>
      <c r="H306" s="7"/>
      <c r="I306" s="7"/>
    </row>
    <row r="307" spans="1:9" ht="12.75">
      <c r="A307" s="7"/>
      <c r="B307" s="7"/>
      <c r="C307" s="7"/>
      <c r="D307" s="7"/>
      <c r="E307" s="35"/>
      <c r="F307" s="7"/>
      <c r="G307" s="7"/>
      <c r="H307" s="7"/>
      <c r="I307" s="7"/>
    </row>
    <row r="308" spans="1:9" ht="12.75">
      <c r="A308" s="7"/>
      <c r="B308" s="7"/>
      <c r="C308" s="7"/>
      <c r="D308" s="7"/>
      <c r="E308" s="35"/>
      <c r="F308" s="7"/>
      <c r="G308" s="7"/>
      <c r="H308" s="7"/>
      <c r="I308" s="7"/>
    </row>
    <row r="309" spans="1:9" ht="12.75">
      <c r="A309" s="7"/>
      <c r="B309" s="7"/>
      <c r="C309" s="7"/>
      <c r="D309" s="7"/>
      <c r="E309" s="35"/>
      <c r="F309" s="7"/>
      <c r="G309" s="7"/>
      <c r="H309" s="7"/>
      <c r="I309" s="7"/>
    </row>
    <row r="310" spans="1:9" ht="12.75">
      <c r="A310" s="7"/>
      <c r="B310" s="7"/>
      <c r="C310" s="7"/>
      <c r="D310" s="7"/>
      <c r="E310" s="35"/>
      <c r="F310" s="7"/>
      <c r="G310" s="7"/>
      <c r="H310" s="7"/>
      <c r="I310" s="7"/>
    </row>
    <row r="311" spans="1:9" ht="12.75">
      <c r="A311" s="7"/>
      <c r="B311" s="7"/>
      <c r="C311" s="7"/>
      <c r="D311" s="7"/>
      <c r="E311" s="35"/>
      <c r="F311" s="7"/>
      <c r="G311" s="7"/>
      <c r="H311" s="7"/>
      <c r="I311" s="7"/>
    </row>
    <row r="312" spans="1:9" ht="12.75">
      <c r="A312" s="7"/>
      <c r="B312" s="7"/>
      <c r="C312" s="7"/>
      <c r="D312" s="7"/>
      <c r="E312" s="35"/>
      <c r="F312" s="7"/>
      <c r="G312" s="7"/>
      <c r="H312" s="7"/>
      <c r="I312" s="7"/>
    </row>
    <row r="313" spans="1:9" ht="12.75">
      <c r="A313" s="7"/>
      <c r="B313" s="7"/>
      <c r="C313" s="7"/>
      <c r="D313" s="7"/>
      <c r="E313" s="35"/>
      <c r="F313" s="7"/>
      <c r="G313" s="7"/>
      <c r="H313" s="7"/>
      <c r="I313" s="7"/>
    </row>
    <row r="314" spans="1:9" ht="12.75">
      <c r="A314" s="7"/>
      <c r="B314" s="7"/>
      <c r="C314" s="7"/>
      <c r="D314" s="7"/>
      <c r="E314" s="35"/>
      <c r="F314" s="7"/>
      <c r="G314" s="7"/>
      <c r="H314" s="7"/>
      <c r="I314" s="7"/>
    </row>
    <row r="315" spans="1:9" ht="12.75">
      <c r="A315" s="7"/>
      <c r="B315" s="7"/>
      <c r="C315" s="7"/>
      <c r="D315" s="7"/>
      <c r="E315" s="35"/>
      <c r="F315" s="7"/>
      <c r="G315" s="7"/>
      <c r="H315" s="7"/>
      <c r="I315" s="7"/>
    </row>
    <row r="316" spans="1:9" ht="12.75">
      <c r="A316" s="7"/>
      <c r="B316" s="7"/>
      <c r="C316" s="7"/>
      <c r="D316" s="7"/>
      <c r="E316" s="35"/>
      <c r="F316" s="7"/>
      <c r="G316" s="7"/>
      <c r="H316" s="7"/>
      <c r="I316" s="7"/>
    </row>
    <row r="317" spans="1:9" ht="12.75">
      <c r="A317" s="7"/>
      <c r="B317" s="7"/>
      <c r="C317" s="7"/>
      <c r="D317" s="7"/>
      <c r="E317" s="35"/>
      <c r="F317" s="7"/>
      <c r="G317" s="7"/>
      <c r="H317" s="7"/>
      <c r="I317" s="7"/>
    </row>
    <row r="318" spans="1:9" ht="12.75">
      <c r="A318" s="7"/>
      <c r="B318" s="7"/>
      <c r="C318" s="7"/>
      <c r="D318" s="7"/>
      <c r="E318" s="35"/>
      <c r="F318" s="7"/>
      <c r="G318" s="7"/>
      <c r="H318" s="7"/>
      <c r="I318" s="7"/>
    </row>
    <row r="319" spans="1:9" ht="12.75">
      <c r="A319" s="7"/>
      <c r="B319" s="7"/>
      <c r="C319" s="7"/>
      <c r="D319" s="7"/>
      <c r="E319" s="35"/>
      <c r="F319" s="7"/>
      <c r="G319" s="7"/>
      <c r="H319" s="7"/>
      <c r="I319" s="7"/>
    </row>
    <row r="320" spans="1:9" ht="12.75">
      <c r="A320" s="7"/>
      <c r="B320" s="7"/>
      <c r="C320" s="7"/>
      <c r="D320" s="7"/>
      <c r="E320" s="35"/>
      <c r="F320" s="7"/>
      <c r="G320" s="7"/>
      <c r="H320" s="7"/>
      <c r="I320" s="7"/>
    </row>
    <row r="321" spans="1:9" ht="12.75">
      <c r="A321" s="7"/>
      <c r="B321" s="7"/>
      <c r="C321" s="7"/>
      <c r="D321" s="7"/>
      <c r="E321" s="35"/>
      <c r="F321" s="7"/>
      <c r="G321" s="7"/>
      <c r="H321" s="7"/>
      <c r="I321" s="7"/>
    </row>
    <row r="322" spans="1:9" ht="12.75">
      <c r="A322" s="7"/>
      <c r="B322" s="7"/>
      <c r="C322" s="7"/>
      <c r="D322" s="7"/>
      <c r="E322" s="35"/>
      <c r="F322" s="7"/>
      <c r="G322" s="7"/>
      <c r="H322" s="7"/>
      <c r="I322" s="7"/>
    </row>
    <row r="323" spans="1:9" ht="12.75">
      <c r="A323" s="7"/>
      <c r="B323" s="7"/>
      <c r="C323" s="7"/>
      <c r="D323" s="7"/>
      <c r="E323" s="35"/>
      <c r="F323" s="7"/>
      <c r="G323" s="7"/>
      <c r="H323" s="7"/>
      <c r="I323" s="7"/>
    </row>
    <row r="324" spans="1:9" ht="12.75">
      <c r="A324" s="7"/>
      <c r="B324" s="7"/>
      <c r="C324" s="7"/>
      <c r="D324" s="7"/>
      <c r="E324" s="35"/>
      <c r="F324" s="7"/>
      <c r="G324" s="7"/>
      <c r="H324" s="7"/>
      <c r="I324" s="7"/>
    </row>
    <row r="325" spans="1:9" ht="12.75">
      <c r="A325" s="7"/>
      <c r="B325" s="7"/>
      <c r="C325" s="7"/>
      <c r="D325" s="7"/>
      <c r="E325" s="35"/>
      <c r="F325" s="7"/>
      <c r="G325" s="7"/>
      <c r="H325" s="7"/>
      <c r="I325" s="7"/>
    </row>
    <row r="326" spans="1:9" ht="12.75">
      <c r="A326" s="7"/>
      <c r="B326" s="7"/>
      <c r="C326" s="7"/>
      <c r="D326" s="7"/>
      <c r="E326" s="35"/>
      <c r="F326" s="7"/>
      <c r="G326" s="7"/>
      <c r="H326" s="7"/>
      <c r="I326" s="7"/>
    </row>
    <row r="327" spans="1:9" ht="12.75">
      <c r="A327" s="7"/>
      <c r="B327" s="7"/>
      <c r="C327" s="7"/>
      <c r="D327" s="7"/>
      <c r="E327" s="35"/>
      <c r="F327" s="7"/>
      <c r="G327" s="7"/>
      <c r="H327" s="7"/>
      <c r="I327" s="7"/>
    </row>
    <row r="328" spans="1:9" ht="12.75">
      <c r="A328" s="7"/>
      <c r="B328" s="7"/>
      <c r="C328" s="7"/>
      <c r="D328" s="7"/>
      <c r="E328" s="35"/>
      <c r="F328" s="7"/>
      <c r="G328" s="7"/>
      <c r="H328" s="7"/>
      <c r="I328" s="7"/>
    </row>
    <row r="329" spans="1:9" ht="12.75">
      <c r="A329" s="7"/>
      <c r="B329" s="7"/>
      <c r="C329" s="7"/>
      <c r="D329" s="7"/>
      <c r="E329" s="35"/>
      <c r="F329" s="7"/>
      <c r="G329" s="7"/>
      <c r="H329" s="7"/>
      <c r="I329" s="7"/>
    </row>
    <row r="330" spans="1:9" ht="12.75">
      <c r="A330" s="7"/>
      <c r="B330" s="7"/>
      <c r="C330" s="7"/>
      <c r="D330" s="7"/>
      <c r="E330" s="35"/>
      <c r="F330" s="7"/>
      <c r="G330" s="7"/>
      <c r="H330" s="7"/>
      <c r="I330" s="7"/>
    </row>
    <row r="331" spans="1:9" ht="12.75">
      <c r="A331" s="7"/>
      <c r="B331" s="7"/>
      <c r="C331" s="7"/>
      <c r="D331" s="7"/>
      <c r="E331" s="35"/>
      <c r="F331" s="7"/>
      <c r="G331" s="7"/>
      <c r="H331" s="7"/>
      <c r="I331" s="7"/>
    </row>
    <row r="332" spans="1:9" ht="12.75">
      <c r="A332" s="7"/>
      <c r="B332" s="7"/>
      <c r="C332" s="7"/>
      <c r="D332" s="7"/>
      <c r="E332" s="35"/>
      <c r="F332" s="7"/>
      <c r="G332" s="7"/>
      <c r="H332" s="7"/>
      <c r="I332" s="7"/>
    </row>
    <row r="333" spans="1:9" ht="12.75">
      <c r="A333" s="7"/>
      <c r="B333" s="7"/>
      <c r="C333" s="7"/>
      <c r="D333" s="7"/>
      <c r="E333" s="35"/>
      <c r="F333" s="7"/>
      <c r="G333" s="7"/>
      <c r="H333" s="7"/>
      <c r="I333" s="7"/>
    </row>
    <row r="334" spans="1:9" ht="12.75">
      <c r="A334" s="7"/>
      <c r="B334" s="7"/>
      <c r="C334" s="7"/>
      <c r="D334" s="7"/>
      <c r="E334" s="35"/>
      <c r="F334" s="7"/>
      <c r="G334" s="7"/>
      <c r="H334" s="7"/>
      <c r="I334" s="7"/>
    </row>
    <row r="335" spans="1:9" ht="12.75">
      <c r="A335" s="7"/>
      <c r="B335" s="7"/>
      <c r="C335" s="7"/>
      <c r="D335" s="7"/>
      <c r="E335" s="35"/>
      <c r="F335" s="7"/>
      <c r="G335" s="7"/>
      <c r="H335" s="7"/>
      <c r="I335" s="7"/>
    </row>
    <row r="336" spans="1:9" ht="12.75">
      <c r="A336" s="7"/>
      <c r="B336" s="7"/>
      <c r="C336" s="7"/>
      <c r="D336" s="7"/>
      <c r="E336" s="35"/>
      <c r="F336" s="7"/>
      <c r="G336" s="7"/>
      <c r="H336" s="7"/>
      <c r="I336" s="7"/>
    </row>
    <row r="337" spans="1:9" ht="12.75">
      <c r="A337" s="7"/>
      <c r="B337" s="7"/>
      <c r="C337" s="7"/>
      <c r="D337" s="7"/>
      <c r="E337" s="35"/>
      <c r="F337" s="7"/>
      <c r="G337" s="7"/>
      <c r="H337" s="7"/>
      <c r="I337" s="7"/>
    </row>
    <row r="338" spans="1:9" ht="12.75">
      <c r="A338" s="7"/>
      <c r="B338" s="7"/>
      <c r="C338" s="7"/>
      <c r="D338" s="7"/>
      <c r="E338" s="35"/>
      <c r="F338" s="7"/>
      <c r="G338" s="7"/>
      <c r="H338" s="7"/>
      <c r="I338" s="7"/>
    </row>
    <row r="339" spans="1:9" ht="12.75">
      <c r="A339" s="7"/>
      <c r="B339" s="7"/>
      <c r="C339" s="7"/>
      <c r="D339" s="7"/>
      <c r="E339" s="35"/>
      <c r="F339" s="7"/>
      <c r="G339" s="7"/>
      <c r="H339" s="7"/>
      <c r="I339" s="7"/>
    </row>
    <row r="340" spans="1:9" ht="12.75">
      <c r="A340" s="7"/>
      <c r="B340" s="7"/>
      <c r="C340" s="7"/>
      <c r="D340" s="7"/>
      <c r="E340" s="35"/>
      <c r="F340" s="7"/>
      <c r="G340" s="7"/>
      <c r="H340" s="7"/>
      <c r="I340" s="7"/>
    </row>
    <row r="341" spans="1:9" ht="12.75">
      <c r="A341" s="7"/>
      <c r="B341" s="7"/>
      <c r="C341" s="7"/>
      <c r="D341" s="7"/>
      <c r="E341" s="35"/>
      <c r="F341" s="7"/>
      <c r="G341" s="7"/>
      <c r="H341" s="7"/>
      <c r="I341" s="7"/>
    </row>
    <row r="342" spans="1:9" ht="12.75">
      <c r="A342" s="7"/>
      <c r="B342" s="7"/>
      <c r="C342" s="7"/>
      <c r="D342" s="7"/>
      <c r="E342" s="35"/>
      <c r="F342" s="7"/>
      <c r="G342" s="7"/>
      <c r="H342" s="7"/>
      <c r="I342" s="7"/>
    </row>
    <row r="343" spans="1:9" ht="12.75">
      <c r="A343" s="7"/>
      <c r="B343" s="7"/>
      <c r="C343" s="7"/>
      <c r="D343" s="7"/>
      <c r="E343" s="35"/>
      <c r="F343" s="7"/>
      <c r="G343" s="7"/>
      <c r="H343" s="7"/>
      <c r="I343" s="7"/>
    </row>
    <row r="344" spans="1:9" ht="12.75">
      <c r="A344" s="7"/>
      <c r="B344" s="7"/>
      <c r="C344" s="7"/>
      <c r="D344" s="7"/>
      <c r="E344" s="35"/>
      <c r="F344" s="7"/>
      <c r="G344" s="7"/>
      <c r="H344" s="7"/>
      <c r="I344" s="7"/>
    </row>
    <row r="345" spans="1:9" ht="12.75">
      <c r="A345" s="7"/>
      <c r="B345" s="7"/>
      <c r="C345" s="7"/>
      <c r="D345" s="7"/>
      <c r="E345" s="35"/>
      <c r="F345" s="7"/>
      <c r="G345" s="7"/>
      <c r="H345" s="7"/>
      <c r="I345" s="7"/>
    </row>
    <row r="346" spans="1:9" ht="12.75">
      <c r="A346" s="7"/>
      <c r="B346" s="7"/>
      <c r="C346" s="7"/>
      <c r="D346" s="7"/>
      <c r="E346" s="35"/>
      <c r="F346" s="7"/>
      <c r="G346" s="7"/>
      <c r="H346" s="7"/>
      <c r="I346" s="7"/>
    </row>
    <row r="347" spans="1:9" ht="12.75">
      <c r="A347" s="7"/>
      <c r="B347" s="7"/>
      <c r="C347" s="7"/>
      <c r="D347" s="7"/>
      <c r="E347" s="35"/>
      <c r="F347" s="7"/>
      <c r="G347" s="7"/>
      <c r="H347" s="7"/>
      <c r="I347" s="7"/>
    </row>
    <row r="348" spans="1:9" ht="12.75">
      <c r="A348" s="7"/>
      <c r="B348" s="7"/>
      <c r="C348" s="7"/>
      <c r="D348" s="7"/>
      <c r="E348" s="35"/>
      <c r="F348" s="7"/>
      <c r="G348" s="7"/>
      <c r="H348" s="7"/>
      <c r="I348" s="7"/>
    </row>
    <row r="349" spans="1:9" ht="12.75">
      <c r="A349" s="7"/>
      <c r="B349" s="7"/>
      <c r="C349" s="7"/>
      <c r="D349" s="7"/>
      <c r="E349" s="35"/>
      <c r="F349" s="7"/>
      <c r="G349" s="7"/>
      <c r="H349" s="7"/>
      <c r="I349" s="7"/>
    </row>
    <row r="350" spans="1:9" ht="12.75">
      <c r="A350" s="7"/>
      <c r="B350" s="7"/>
      <c r="C350" s="7"/>
      <c r="D350" s="7"/>
      <c r="E350" s="35"/>
      <c r="F350" s="7"/>
      <c r="G350" s="7"/>
      <c r="H350" s="7"/>
      <c r="I350" s="7"/>
    </row>
    <row r="351" spans="1:9" ht="12.75">
      <c r="A351" s="7"/>
      <c r="B351" s="7"/>
      <c r="C351" s="7"/>
      <c r="D351" s="7"/>
      <c r="E351" s="35"/>
      <c r="F351" s="7"/>
      <c r="G351" s="7"/>
      <c r="H351" s="7"/>
      <c r="I351" s="7"/>
    </row>
    <row r="352" spans="1:9" ht="12.75">
      <c r="A352" s="7"/>
      <c r="B352" s="7"/>
      <c r="C352" s="7"/>
      <c r="D352" s="7"/>
      <c r="E352" s="35"/>
      <c r="F352" s="7"/>
      <c r="G352" s="7"/>
      <c r="H352" s="7"/>
      <c r="I352" s="7"/>
    </row>
    <row r="353" spans="1:9" ht="12.75">
      <c r="A353" s="7"/>
      <c r="B353" s="7"/>
      <c r="C353" s="7"/>
      <c r="D353" s="7"/>
      <c r="E353" s="35"/>
      <c r="F353" s="7"/>
      <c r="G353" s="7"/>
      <c r="H353" s="7"/>
      <c r="I353" s="7"/>
    </row>
    <row r="354" spans="1:9" ht="12.75">
      <c r="A354" s="7"/>
      <c r="B354" s="7"/>
      <c r="C354" s="7"/>
      <c r="D354" s="7"/>
      <c r="E354" s="35"/>
      <c r="F354" s="7"/>
      <c r="G354" s="7"/>
      <c r="H354" s="7"/>
      <c r="I354" s="7"/>
    </row>
    <row r="355" spans="1:9" ht="12.75">
      <c r="A355" s="7"/>
      <c r="B355" s="7"/>
      <c r="C355" s="7"/>
      <c r="D355" s="7"/>
      <c r="E355" s="35"/>
      <c r="F355" s="7"/>
      <c r="G355" s="7"/>
      <c r="H355" s="7"/>
      <c r="I355" s="7"/>
    </row>
    <row r="356" spans="1:9" ht="12.75">
      <c r="A356" s="7"/>
      <c r="B356" s="7"/>
      <c r="C356" s="7"/>
      <c r="D356" s="7"/>
      <c r="E356" s="35"/>
      <c r="F356" s="7"/>
      <c r="G356" s="7"/>
      <c r="H356" s="7"/>
      <c r="I356" s="7"/>
    </row>
    <row r="357" spans="1:9" ht="12.75">
      <c r="A357" s="7"/>
      <c r="B357" s="7"/>
      <c r="C357" s="7"/>
      <c r="D357" s="7"/>
      <c r="E357" s="35"/>
      <c r="F357" s="7"/>
      <c r="G357" s="7"/>
      <c r="H357" s="7"/>
      <c r="I357" s="7"/>
    </row>
    <row r="358" spans="1:9" ht="12.75">
      <c r="A358" s="7"/>
      <c r="B358" s="7"/>
      <c r="C358" s="7"/>
      <c r="D358" s="7"/>
      <c r="E358" s="35"/>
      <c r="F358" s="7"/>
      <c r="G358" s="7"/>
      <c r="H358" s="7"/>
      <c r="I358" s="7"/>
    </row>
    <row r="359" spans="1:9" ht="12.75">
      <c r="A359" s="7"/>
      <c r="B359" s="7"/>
      <c r="C359" s="7"/>
      <c r="D359" s="7"/>
      <c r="E359" s="35"/>
      <c r="F359" s="7"/>
      <c r="G359" s="7"/>
      <c r="H359" s="7"/>
      <c r="I359" s="7"/>
    </row>
    <row r="360" spans="1:9" ht="12.75">
      <c r="A360" s="7"/>
      <c r="B360" s="7"/>
      <c r="C360" s="7"/>
      <c r="D360" s="7"/>
      <c r="E360" s="35"/>
      <c r="F360" s="7"/>
      <c r="G360" s="7"/>
      <c r="H360" s="7"/>
      <c r="I360" s="7"/>
    </row>
    <row r="361" spans="1:9" ht="12.75">
      <c r="A361" s="7"/>
      <c r="B361" s="7"/>
      <c r="C361" s="7"/>
      <c r="D361" s="7"/>
      <c r="E361" s="35"/>
      <c r="F361" s="7"/>
      <c r="G361" s="7"/>
      <c r="H361" s="7"/>
      <c r="I361" s="7"/>
    </row>
    <row r="362" spans="1:9" ht="12.75">
      <c r="A362" s="7"/>
      <c r="B362" s="7"/>
      <c r="C362" s="7"/>
      <c r="D362" s="7"/>
      <c r="E362" s="35"/>
      <c r="F362" s="7"/>
      <c r="G362" s="7"/>
      <c r="H362" s="7"/>
      <c r="I362" s="7"/>
    </row>
    <row r="363" spans="1:9" ht="12.75">
      <c r="A363" s="7"/>
      <c r="B363" s="7"/>
      <c r="C363" s="7"/>
      <c r="D363" s="7"/>
      <c r="E363" s="35"/>
      <c r="F363" s="7"/>
      <c r="G363" s="7"/>
      <c r="H363" s="7"/>
      <c r="I363" s="7"/>
    </row>
    <row r="364" spans="1:9" ht="12.75">
      <c r="A364" s="7"/>
      <c r="B364" s="7"/>
      <c r="C364" s="7"/>
      <c r="D364" s="7"/>
      <c r="E364" s="35"/>
      <c r="F364" s="7"/>
      <c r="G364" s="7"/>
      <c r="H364" s="7"/>
      <c r="I364" s="7"/>
    </row>
    <row r="365" spans="1:9" ht="12.75">
      <c r="A365" s="7"/>
      <c r="B365" s="7"/>
      <c r="C365" s="7"/>
      <c r="D365" s="7"/>
      <c r="E365" s="35"/>
      <c r="F365" s="7"/>
      <c r="G365" s="7"/>
      <c r="H365" s="7"/>
      <c r="I365" s="7"/>
    </row>
    <row r="366" spans="1:9" ht="12.75">
      <c r="A366" s="7"/>
      <c r="B366" s="7"/>
      <c r="C366" s="7"/>
      <c r="D366" s="7"/>
      <c r="E366" s="35"/>
      <c r="F366" s="7"/>
      <c r="G366" s="7"/>
      <c r="H366" s="7"/>
      <c r="I366" s="7"/>
    </row>
    <row r="367" spans="1:9" ht="12.75">
      <c r="A367" s="7"/>
      <c r="B367" s="7"/>
      <c r="C367" s="7"/>
      <c r="D367" s="7"/>
      <c r="E367" s="35"/>
      <c r="F367" s="7"/>
      <c r="G367" s="7"/>
      <c r="H367" s="7"/>
      <c r="I367" s="7"/>
    </row>
    <row r="368" spans="1:9" ht="12.75">
      <c r="A368" s="7"/>
      <c r="B368" s="7"/>
      <c r="C368" s="7"/>
      <c r="D368" s="7"/>
      <c r="E368" s="35"/>
      <c r="F368" s="7"/>
      <c r="G368" s="7"/>
      <c r="H368" s="7"/>
      <c r="I368" s="7"/>
    </row>
    <row r="369" spans="1:9" ht="12.75">
      <c r="A369" s="7"/>
      <c r="B369" s="7"/>
      <c r="C369" s="7"/>
      <c r="D369" s="7"/>
      <c r="E369" s="35"/>
      <c r="F369" s="7"/>
      <c r="G369" s="7"/>
      <c r="H369" s="7"/>
      <c r="I369" s="7"/>
    </row>
    <row r="370" spans="1:9" ht="12.75">
      <c r="A370" s="7"/>
      <c r="B370" s="7"/>
      <c r="C370" s="7"/>
      <c r="D370" s="7"/>
      <c r="E370" s="35"/>
      <c r="F370" s="7"/>
      <c r="G370" s="7"/>
      <c r="H370" s="7"/>
      <c r="I370" s="7"/>
    </row>
    <row r="371" spans="1:9" ht="12.75">
      <c r="A371" s="7"/>
      <c r="B371" s="7"/>
      <c r="C371" s="7"/>
      <c r="D371" s="7"/>
      <c r="E371" s="35"/>
      <c r="F371" s="7"/>
      <c r="G371" s="7"/>
      <c r="H371" s="7"/>
      <c r="I371" s="7"/>
    </row>
    <row r="372" spans="1:9" ht="12.75">
      <c r="A372" s="7"/>
      <c r="B372" s="7"/>
      <c r="C372" s="7"/>
      <c r="D372" s="7"/>
      <c r="E372" s="35"/>
      <c r="F372" s="7"/>
      <c r="G372" s="7"/>
      <c r="H372" s="7"/>
      <c r="I372" s="7"/>
    </row>
    <row r="373" spans="1:9" ht="12.75">
      <c r="A373" s="7"/>
      <c r="B373" s="7"/>
      <c r="C373" s="7"/>
      <c r="D373" s="7"/>
      <c r="E373" s="35"/>
      <c r="F373" s="7"/>
      <c r="G373" s="7"/>
      <c r="H373" s="7"/>
      <c r="I373" s="7"/>
    </row>
    <row r="374" spans="1:9" ht="12.75">
      <c r="A374" s="7"/>
      <c r="B374" s="7"/>
      <c r="C374" s="7"/>
      <c r="D374" s="7"/>
      <c r="E374" s="35"/>
      <c r="F374" s="7"/>
      <c r="G374" s="7"/>
      <c r="H374" s="7"/>
      <c r="I374" s="7"/>
    </row>
    <row r="375" spans="1:9" ht="12.75">
      <c r="A375" s="7"/>
      <c r="B375" s="7"/>
      <c r="C375" s="7"/>
      <c r="D375" s="7"/>
      <c r="E375" s="35"/>
      <c r="F375" s="7"/>
      <c r="G375" s="7"/>
      <c r="H375" s="7"/>
      <c r="I375" s="7"/>
    </row>
    <row r="376" spans="1:9" ht="12.75">
      <c r="A376" s="7"/>
      <c r="B376" s="7"/>
      <c r="C376" s="7"/>
      <c r="D376" s="7"/>
      <c r="E376" s="35"/>
      <c r="F376" s="7"/>
      <c r="G376" s="7"/>
      <c r="H376" s="7"/>
      <c r="I376" s="7"/>
    </row>
    <row r="377" spans="1:9" ht="12.75">
      <c r="A377" s="7"/>
      <c r="B377" s="7"/>
      <c r="C377" s="7"/>
      <c r="D377" s="7"/>
      <c r="E377" s="35"/>
      <c r="F377" s="7"/>
      <c r="G377" s="7"/>
      <c r="H377" s="7"/>
      <c r="I377" s="7"/>
    </row>
    <row r="378" spans="1:9" ht="12.75">
      <c r="A378" s="7"/>
      <c r="B378" s="7"/>
      <c r="C378" s="7"/>
      <c r="D378" s="7"/>
      <c r="E378" s="35"/>
      <c r="F378" s="7"/>
      <c r="G378" s="7"/>
      <c r="H378" s="7"/>
      <c r="I378" s="7"/>
    </row>
    <row r="379" spans="1:9" ht="12.75">
      <c r="A379" s="7"/>
      <c r="B379" s="7"/>
      <c r="C379" s="7"/>
      <c r="D379" s="7"/>
      <c r="E379" s="35"/>
      <c r="F379" s="7"/>
      <c r="G379" s="7"/>
      <c r="H379" s="7"/>
      <c r="I379" s="7"/>
    </row>
    <row r="380" spans="1:9" ht="12.75">
      <c r="A380" s="7"/>
      <c r="B380" s="7"/>
      <c r="C380" s="7"/>
      <c r="D380" s="7"/>
      <c r="E380" s="35"/>
      <c r="F380" s="7"/>
      <c r="G380" s="7"/>
      <c r="H380" s="7"/>
      <c r="I380" s="7"/>
    </row>
    <row r="381" spans="1:9" ht="12.75">
      <c r="A381" s="7"/>
      <c r="B381" s="7"/>
      <c r="C381" s="7"/>
      <c r="D381" s="7"/>
      <c r="E381" s="35"/>
      <c r="F381" s="7"/>
      <c r="G381" s="7"/>
      <c r="H381" s="7"/>
      <c r="I381" s="7"/>
    </row>
    <row r="382" spans="1:9" ht="12.75">
      <c r="A382" s="7"/>
      <c r="B382" s="7"/>
      <c r="C382" s="7"/>
      <c r="D382" s="7"/>
      <c r="E382" s="35"/>
      <c r="F382" s="7"/>
      <c r="G382" s="7"/>
      <c r="H382" s="7"/>
      <c r="I382" s="7"/>
    </row>
    <row r="383" spans="1:9" ht="12.75">
      <c r="A383" s="7"/>
      <c r="B383" s="7"/>
      <c r="C383" s="7"/>
      <c r="D383" s="7"/>
      <c r="E383" s="35"/>
      <c r="F383" s="7"/>
      <c r="G383" s="7"/>
      <c r="H383" s="7"/>
      <c r="I383" s="7"/>
    </row>
    <row r="384" spans="1:9" ht="12.75">
      <c r="A384" s="7"/>
      <c r="B384" s="7"/>
      <c r="C384" s="7"/>
      <c r="D384" s="7"/>
      <c r="E384" s="35"/>
      <c r="F384" s="7"/>
      <c r="G384" s="7"/>
      <c r="H384" s="7"/>
      <c r="I384" s="7"/>
    </row>
    <row r="385" spans="1:9" ht="12.75">
      <c r="A385" s="7"/>
      <c r="B385" s="7"/>
      <c r="C385" s="7"/>
      <c r="D385" s="7"/>
      <c r="E385" s="35"/>
      <c r="F385" s="7"/>
      <c r="G385" s="7"/>
      <c r="H385" s="7"/>
      <c r="I385" s="7"/>
    </row>
    <row r="386" spans="1:9" ht="12.75">
      <c r="A386" s="7"/>
      <c r="B386" s="7"/>
      <c r="C386" s="7"/>
      <c r="D386" s="7"/>
      <c r="E386" s="35"/>
      <c r="F386" s="7"/>
      <c r="G386" s="7"/>
      <c r="H386" s="7"/>
      <c r="I386" s="7"/>
    </row>
    <row r="387" spans="1:9" ht="12.75">
      <c r="A387" s="7"/>
      <c r="B387" s="7"/>
      <c r="C387" s="7"/>
      <c r="D387" s="7"/>
      <c r="E387" s="35"/>
      <c r="F387" s="7"/>
      <c r="G387" s="7"/>
      <c r="H387" s="7"/>
      <c r="I387" s="7"/>
    </row>
    <row r="388" spans="1:9" ht="12.75">
      <c r="A388" s="7"/>
      <c r="B388" s="7"/>
      <c r="C388" s="7"/>
      <c r="D388" s="7"/>
      <c r="E388" s="35"/>
      <c r="F388" s="7"/>
      <c r="G388" s="7"/>
      <c r="H388" s="7"/>
      <c r="I388" s="7"/>
    </row>
    <row r="389" spans="1:9" ht="12.75">
      <c r="A389" s="7"/>
      <c r="B389" s="7"/>
      <c r="C389" s="7"/>
      <c r="D389" s="7"/>
      <c r="E389" s="35"/>
      <c r="F389" s="7"/>
      <c r="G389" s="7"/>
      <c r="H389" s="7"/>
      <c r="I389" s="7"/>
    </row>
    <row r="390" spans="1:9" ht="12.75">
      <c r="A390" s="7"/>
      <c r="B390" s="7"/>
      <c r="C390" s="7"/>
      <c r="D390" s="7"/>
      <c r="E390" s="35"/>
      <c r="F390" s="7"/>
      <c r="G390" s="7"/>
      <c r="H390" s="7"/>
      <c r="I390" s="7"/>
    </row>
    <row r="391" spans="1:9" ht="12.75">
      <c r="A391" s="7"/>
      <c r="B391" s="7"/>
      <c r="C391" s="7"/>
      <c r="D391" s="7"/>
      <c r="E391" s="35"/>
      <c r="F391" s="7"/>
      <c r="G391" s="7"/>
      <c r="H391" s="7"/>
      <c r="I391" s="7"/>
    </row>
    <row r="392" spans="1:9" ht="12.75">
      <c r="A392" s="7"/>
      <c r="B392" s="7"/>
      <c r="C392" s="7"/>
      <c r="D392" s="7"/>
      <c r="E392" s="35"/>
      <c r="F392" s="7"/>
      <c r="G392" s="7"/>
      <c r="H392" s="7"/>
      <c r="I392" s="7"/>
    </row>
    <row r="393" spans="1:9" ht="12.75">
      <c r="A393" s="7"/>
      <c r="B393" s="7"/>
      <c r="C393" s="7"/>
      <c r="D393" s="7"/>
      <c r="E393" s="35"/>
      <c r="F393" s="7"/>
      <c r="G393" s="7"/>
      <c r="H393" s="7"/>
      <c r="I393" s="7"/>
    </row>
    <row r="394" spans="1:9" ht="12.75">
      <c r="A394" s="7"/>
      <c r="B394" s="7"/>
      <c r="C394" s="7"/>
      <c r="D394" s="7"/>
      <c r="E394" s="35"/>
      <c r="F394" s="7"/>
      <c r="G394" s="7"/>
      <c r="H394" s="7"/>
      <c r="I394" s="7"/>
    </row>
    <row r="395" spans="1:9" ht="12.75">
      <c r="A395" s="7"/>
      <c r="B395" s="7"/>
      <c r="C395" s="7"/>
      <c r="D395" s="7"/>
      <c r="E395" s="35"/>
      <c r="F395" s="7"/>
      <c r="G395" s="7"/>
      <c r="H395" s="7"/>
      <c r="I395" s="7"/>
    </row>
    <row r="396" spans="1:9" ht="12.75">
      <c r="A396" s="7"/>
      <c r="B396" s="7"/>
      <c r="C396" s="7"/>
      <c r="D396" s="7"/>
      <c r="E396" s="35"/>
      <c r="F396" s="7"/>
      <c r="G396" s="7"/>
      <c r="H396" s="7"/>
      <c r="I396" s="7"/>
    </row>
    <row r="397" spans="1:9" ht="12.75">
      <c r="A397" s="7"/>
      <c r="B397" s="7"/>
      <c r="C397" s="7"/>
      <c r="D397" s="7"/>
      <c r="E397" s="35"/>
      <c r="F397" s="7"/>
      <c r="G397" s="7"/>
      <c r="H397" s="7"/>
      <c r="I397" s="7"/>
    </row>
    <row r="398" spans="1:9" ht="12.75">
      <c r="A398" s="7"/>
      <c r="B398" s="7"/>
      <c r="C398" s="7"/>
      <c r="D398" s="7"/>
      <c r="E398" s="35"/>
      <c r="F398" s="7"/>
      <c r="G398" s="7"/>
      <c r="H398" s="7"/>
      <c r="I398" s="7"/>
    </row>
    <row r="399" spans="1:9" ht="12.75">
      <c r="A399" s="7"/>
      <c r="B399" s="7"/>
      <c r="C399" s="7"/>
      <c r="D399" s="7"/>
      <c r="E399" s="35"/>
      <c r="F399" s="7"/>
      <c r="G399" s="7"/>
      <c r="H399" s="7"/>
      <c r="I399" s="7"/>
    </row>
    <row r="400" spans="1:9" ht="12.75">
      <c r="A400" s="7"/>
      <c r="B400" s="7"/>
      <c r="C400" s="7"/>
      <c r="D400" s="7"/>
      <c r="E400" s="35"/>
      <c r="F400" s="7"/>
      <c r="G400" s="7"/>
      <c r="H400" s="7"/>
      <c r="I400" s="7"/>
    </row>
    <row r="401" spans="1:9" ht="12.75">
      <c r="A401" s="7"/>
      <c r="B401" s="7"/>
      <c r="C401" s="7"/>
      <c r="D401" s="7"/>
      <c r="E401" s="35"/>
      <c r="F401" s="7"/>
      <c r="G401" s="7"/>
      <c r="H401" s="7"/>
      <c r="I401" s="7"/>
    </row>
    <row r="402" spans="1:9" ht="12.75">
      <c r="A402" s="7"/>
      <c r="B402" s="7"/>
      <c r="C402" s="7"/>
      <c r="D402" s="7"/>
      <c r="E402" s="35"/>
      <c r="F402" s="7"/>
      <c r="G402" s="7"/>
      <c r="H402" s="7"/>
      <c r="I402" s="7"/>
    </row>
    <row r="403" spans="1:9" ht="12.75">
      <c r="A403" s="7"/>
      <c r="B403" s="7"/>
      <c r="C403" s="7"/>
      <c r="D403" s="7"/>
      <c r="E403" s="35"/>
      <c r="F403" s="7"/>
      <c r="G403" s="7"/>
      <c r="H403" s="7"/>
      <c r="I403" s="7"/>
    </row>
    <row r="404" spans="1:9" ht="12.75">
      <c r="A404" s="7"/>
      <c r="B404" s="7"/>
      <c r="C404" s="7"/>
      <c r="D404" s="7"/>
      <c r="E404" s="35"/>
      <c r="F404" s="7"/>
      <c r="G404" s="7"/>
      <c r="H404" s="7"/>
      <c r="I404" s="7"/>
    </row>
    <row r="405" spans="1:9" ht="12.75">
      <c r="A405" s="7"/>
      <c r="B405" s="7"/>
      <c r="C405" s="7"/>
      <c r="D405" s="7"/>
      <c r="E405" s="35"/>
      <c r="F405" s="7"/>
      <c r="G405" s="7"/>
      <c r="H405" s="7"/>
      <c r="I405" s="7"/>
    </row>
    <row r="406" spans="1:9" ht="12.75">
      <c r="A406" s="7"/>
      <c r="B406" s="7"/>
      <c r="C406" s="7"/>
      <c r="D406" s="7"/>
      <c r="E406" s="35"/>
      <c r="F406" s="7"/>
      <c r="G406" s="7"/>
      <c r="H406" s="7"/>
      <c r="I406" s="7"/>
    </row>
  </sheetData>
  <sheetProtection password="EF65" sheet="1" objects="1" scenarios="1"/>
  <mergeCells count="13">
    <mergeCell ref="A40:B41"/>
    <mergeCell ref="A42:I42"/>
    <mergeCell ref="D3:D5"/>
    <mergeCell ref="A2:C2"/>
    <mergeCell ref="A3:C5"/>
    <mergeCell ref="E3:E5"/>
    <mergeCell ref="F2:H3"/>
    <mergeCell ref="A25:B32"/>
    <mergeCell ref="A35:B37"/>
    <mergeCell ref="A1:I1"/>
    <mergeCell ref="B6:C6"/>
    <mergeCell ref="A9:B13"/>
    <mergeCell ref="A16:B22"/>
  </mergeCells>
  <printOptions horizontalCentered="1" verticalCentered="1"/>
  <pageMargins left="0.3937007874015748" right="0.3937007874015748" top="0.3937007874015748" bottom="0.3937007874015748" header="0.31496062992125984" footer="0.31496062992125984"/>
  <pageSetup fitToHeight="1" fitToWidth="1" horizontalDpi="300" verticalDpi="300" orientation="portrait" r:id="rId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244"/>
  <sheetViews>
    <sheetView showOutlineSymbols="0" zoomScalePageLayoutView="0" workbookViewId="0" topLeftCell="A1">
      <selection activeCell="F8" sqref="F8"/>
    </sheetView>
  </sheetViews>
  <sheetFormatPr defaultColWidth="9.140625" defaultRowHeight="12.75"/>
  <cols>
    <col min="1" max="3" width="2.7109375" style="19" customWidth="1"/>
    <col min="4" max="4" width="56.421875" style="19" customWidth="1"/>
    <col min="5" max="5" width="5.7109375" style="38" customWidth="1"/>
    <col min="6" max="7" width="15.00390625" style="20" customWidth="1"/>
    <col min="8" max="36" width="9.140625" style="22" customWidth="1"/>
    <col min="37" max="16384" width="9.140625" style="21" customWidth="1"/>
  </cols>
  <sheetData>
    <row r="1" spans="1:7" ht="15" customHeight="1" thickBot="1">
      <c r="A1" s="610"/>
      <c r="B1" s="611"/>
      <c r="C1" s="611"/>
      <c r="D1" s="611"/>
      <c r="E1" s="611"/>
      <c r="F1" s="611"/>
      <c r="G1" s="611"/>
    </row>
    <row r="2" spans="1:7" ht="15" customHeight="1">
      <c r="A2" s="592" t="s">
        <v>325</v>
      </c>
      <c r="B2" s="593"/>
      <c r="C2" s="594"/>
      <c r="D2" s="98" t="s">
        <v>175</v>
      </c>
      <c r="E2" s="99" t="s">
        <v>95</v>
      </c>
      <c r="F2" s="115" t="s">
        <v>513</v>
      </c>
      <c r="G2" s="100" t="s">
        <v>514</v>
      </c>
    </row>
    <row r="3" spans="1:7" ht="15" customHeight="1">
      <c r="A3" s="499" t="s">
        <v>81</v>
      </c>
      <c r="B3" s="595"/>
      <c r="C3" s="596"/>
      <c r="D3" s="589" t="s">
        <v>87</v>
      </c>
      <c r="E3" s="601" t="s">
        <v>96</v>
      </c>
      <c r="F3" s="33" t="s">
        <v>127</v>
      </c>
      <c r="G3" s="102" t="s">
        <v>127</v>
      </c>
    </row>
    <row r="4" spans="1:7" ht="15" customHeight="1" thickBot="1">
      <c r="A4" s="598"/>
      <c r="B4" s="599"/>
      <c r="C4" s="600"/>
      <c r="D4" s="613"/>
      <c r="E4" s="612"/>
      <c r="F4" s="105">
        <v>5</v>
      </c>
      <c r="G4" s="108">
        <v>6</v>
      </c>
    </row>
    <row r="5" spans="1:7" ht="18" customHeight="1">
      <c r="A5" s="486"/>
      <c r="B5" s="607"/>
      <c r="C5" s="608"/>
      <c r="D5" s="116" t="s">
        <v>726</v>
      </c>
      <c r="E5" s="92" t="s">
        <v>190</v>
      </c>
      <c r="F5" s="117">
        <f>IF(F6+F27+'R4'!G21&lt;800,F6+F27+'R4'!G21,T("LIMIT"))</f>
        <v>0</v>
      </c>
      <c r="G5" s="110">
        <f>IF(G6+G27+'R4'!H21&lt;800,G6+G27+'R4'!H21,T("LIMIT"))</f>
        <v>0</v>
      </c>
    </row>
    <row r="6" spans="1:7" ht="18" customHeight="1">
      <c r="A6" s="79" t="s">
        <v>79</v>
      </c>
      <c r="B6" s="509"/>
      <c r="C6" s="609"/>
      <c r="D6" s="111" t="s">
        <v>728</v>
      </c>
      <c r="E6" s="92" t="s">
        <v>191</v>
      </c>
      <c r="F6" s="86">
        <f>F7+F11+F18+F21+F25</f>
        <v>0</v>
      </c>
      <c r="G6" s="87">
        <f>G7+G11+G18+G21+G25</f>
        <v>0</v>
      </c>
    </row>
    <row r="7" spans="1:7" ht="18" customHeight="1">
      <c r="A7" s="88" t="s">
        <v>79</v>
      </c>
      <c r="B7" s="89" t="s">
        <v>82</v>
      </c>
      <c r="C7" s="118"/>
      <c r="D7" s="111" t="s">
        <v>727</v>
      </c>
      <c r="E7" s="92" t="s">
        <v>192</v>
      </c>
      <c r="F7" s="86">
        <f>F8+F10+F9</f>
        <v>0</v>
      </c>
      <c r="G7" s="87">
        <f>G8+G10+G9</f>
        <v>0</v>
      </c>
    </row>
    <row r="8" spans="1:7" ht="18" customHeight="1">
      <c r="A8" s="499"/>
      <c r="B8" s="595"/>
      <c r="C8" s="103">
        <v>1</v>
      </c>
      <c r="D8" s="112" t="s">
        <v>328</v>
      </c>
      <c r="E8" s="92" t="s">
        <v>193</v>
      </c>
      <c r="F8" s="83">
        <v>0</v>
      </c>
      <c r="G8" s="85">
        <v>0</v>
      </c>
    </row>
    <row r="9" spans="1:7" ht="18" customHeight="1">
      <c r="A9" s="499"/>
      <c r="B9" s="595"/>
      <c r="C9" s="103">
        <v>2</v>
      </c>
      <c r="D9" s="112" t="s">
        <v>412</v>
      </c>
      <c r="E9" s="92" t="s">
        <v>194</v>
      </c>
      <c r="F9" s="83">
        <v>0</v>
      </c>
      <c r="G9" s="85">
        <v>0</v>
      </c>
    </row>
    <row r="10" spans="1:7" ht="18" customHeight="1">
      <c r="A10" s="614"/>
      <c r="B10" s="605"/>
      <c r="C10" s="114">
        <v>3</v>
      </c>
      <c r="D10" s="112" t="s">
        <v>347</v>
      </c>
      <c r="E10" s="92" t="s">
        <v>195</v>
      </c>
      <c r="F10" s="83">
        <v>0</v>
      </c>
      <c r="G10" s="85">
        <v>0</v>
      </c>
    </row>
    <row r="11" spans="1:7" ht="18" customHeight="1">
      <c r="A11" s="88" t="s">
        <v>79</v>
      </c>
      <c r="B11" s="89" t="s">
        <v>83</v>
      </c>
      <c r="C11" s="118"/>
      <c r="D11" s="111" t="s">
        <v>765</v>
      </c>
      <c r="E11" s="92" t="s">
        <v>196</v>
      </c>
      <c r="F11" s="86">
        <f>SUM(F12:F17)</f>
        <v>0</v>
      </c>
      <c r="G11" s="87">
        <f>SUM(G12:G17)</f>
        <v>0</v>
      </c>
    </row>
    <row r="12" spans="1:7" ht="18" customHeight="1">
      <c r="A12" s="90" t="s">
        <v>79</v>
      </c>
      <c r="B12" s="33" t="s">
        <v>83</v>
      </c>
      <c r="C12" s="103">
        <v>1</v>
      </c>
      <c r="D12" s="112" t="s">
        <v>176</v>
      </c>
      <c r="E12" s="92" t="s">
        <v>197</v>
      </c>
      <c r="F12" s="83">
        <v>0</v>
      </c>
      <c r="G12" s="85">
        <v>0</v>
      </c>
    </row>
    <row r="13" spans="1:7" ht="18" customHeight="1">
      <c r="A13" s="499"/>
      <c r="B13" s="595"/>
      <c r="C13" s="103">
        <v>2</v>
      </c>
      <c r="D13" s="112" t="s">
        <v>177</v>
      </c>
      <c r="E13" s="92" t="s">
        <v>198</v>
      </c>
      <c r="F13" s="83">
        <v>0</v>
      </c>
      <c r="G13" s="85">
        <v>0</v>
      </c>
    </row>
    <row r="14" spans="1:7" ht="18" customHeight="1">
      <c r="A14" s="597"/>
      <c r="B14" s="595"/>
      <c r="C14" s="103">
        <v>3</v>
      </c>
      <c r="D14" s="112" t="s">
        <v>348</v>
      </c>
      <c r="E14" s="92" t="s">
        <v>459</v>
      </c>
      <c r="F14" s="83">
        <v>0</v>
      </c>
      <c r="G14" s="85">
        <v>0</v>
      </c>
    </row>
    <row r="15" spans="1:7" ht="18" customHeight="1">
      <c r="A15" s="597"/>
      <c r="B15" s="620"/>
      <c r="C15" s="103">
        <v>4</v>
      </c>
      <c r="D15" s="112" t="s">
        <v>349</v>
      </c>
      <c r="E15" s="92" t="s">
        <v>199</v>
      </c>
      <c r="F15" s="83">
        <v>0</v>
      </c>
      <c r="G15" s="85">
        <v>0</v>
      </c>
    </row>
    <row r="16" spans="1:7" ht="18" customHeight="1">
      <c r="A16" s="582"/>
      <c r="B16" s="585"/>
      <c r="C16" s="103">
        <v>5</v>
      </c>
      <c r="D16" s="112" t="s">
        <v>561</v>
      </c>
      <c r="E16" s="92" t="s">
        <v>200</v>
      </c>
      <c r="F16" s="83">
        <v>0</v>
      </c>
      <c r="G16" s="85">
        <v>0</v>
      </c>
    </row>
    <row r="17" spans="1:7" ht="18" customHeight="1">
      <c r="A17" s="583"/>
      <c r="B17" s="584"/>
      <c r="C17" s="114">
        <v>6</v>
      </c>
      <c r="D17" s="112" t="s">
        <v>766</v>
      </c>
      <c r="E17" s="92" t="s">
        <v>201</v>
      </c>
      <c r="F17" s="83">
        <v>0</v>
      </c>
      <c r="G17" s="85">
        <v>0</v>
      </c>
    </row>
    <row r="18" spans="1:7" ht="18" customHeight="1">
      <c r="A18" s="88" t="s">
        <v>79</v>
      </c>
      <c r="B18" s="89" t="s">
        <v>84</v>
      </c>
      <c r="C18" s="118"/>
      <c r="D18" s="111" t="s">
        <v>767</v>
      </c>
      <c r="E18" s="92" t="s">
        <v>202</v>
      </c>
      <c r="F18" s="86">
        <f>SUM(F19:F20)</f>
        <v>0</v>
      </c>
      <c r="G18" s="87">
        <f>SUM(G19:G20)</f>
        <v>0</v>
      </c>
    </row>
    <row r="19" spans="1:7" ht="18" customHeight="1">
      <c r="A19" s="90" t="s">
        <v>79</v>
      </c>
      <c r="B19" s="33" t="s">
        <v>84</v>
      </c>
      <c r="C19" s="103">
        <v>1</v>
      </c>
      <c r="D19" s="112" t="s">
        <v>410</v>
      </c>
      <c r="E19" s="92" t="s">
        <v>203</v>
      </c>
      <c r="F19" s="83">
        <v>0</v>
      </c>
      <c r="G19" s="85">
        <v>0</v>
      </c>
    </row>
    <row r="20" spans="1:7" ht="18" customHeight="1">
      <c r="A20" s="614"/>
      <c r="B20" s="605"/>
      <c r="C20" s="114">
        <v>2</v>
      </c>
      <c r="D20" s="112" t="s">
        <v>178</v>
      </c>
      <c r="E20" s="92" t="s">
        <v>204</v>
      </c>
      <c r="F20" s="83">
        <v>0</v>
      </c>
      <c r="G20" s="85">
        <v>0</v>
      </c>
    </row>
    <row r="21" spans="1:7" ht="18" customHeight="1">
      <c r="A21" s="88" t="s">
        <v>79</v>
      </c>
      <c r="B21" s="89" t="s">
        <v>130</v>
      </c>
      <c r="C21" s="118"/>
      <c r="D21" s="111" t="s">
        <v>768</v>
      </c>
      <c r="E21" s="92" t="s">
        <v>205</v>
      </c>
      <c r="F21" s="86">
        <f>F22+F23+F24</f>
        <v>0</v>
      </c>
      <c r="G21" s="87">
        <f>G22+G23+G24</f>
        <v>0</v>
      </c>
    </row>
    <row r="22" spans="1:7" ht="18" customHeight="1">
      <c r="A22" s="90" t="s">
        <v>79</v>
      </c>
      <c r="B22" s="33" t="s">
        <v>130</v>
      </c>
      <c r="C22" s="103">
        <v>1</v>
      </c>
      <c r="D22" s="112" t="s">
        <v>179</v>
      </c>
      <c r="E22" s="121" t="s">
        <v>206</v>
      </c>
      <c r="F22" s="83">
        <v>0</v>
      </c>
      <c r="G22" s="85">
        <v>0</v>
      </c>
    </row>
    <row r="23" spans="1:7" ht="18" customHeight="1">
      <c r="A23" s="499"/>
      <c r="B23" s="466"/>
      <c r="C23" s="103">
        <v>2</v>
      </c>
      <c r="D23" s="112" t="s">
        <v>180</v>
      </c>
      <c r="E23" s="121" t="s">
        <v>207</v>
      </c>
      <c r="F23" s="83">
        <v>0</v>
      </c>
      <c r="G23" s="85">
        <v>0</v>
      </c>
    </row>
    <row r="24" spans="1:7" ht="18" customHeight="1">
      <c r="A24" s="583"/>
      <c r="B24" s="584"/>
      <c r="C24" s="114">
        <v>3</v>
      </c>
      <c r="D24" s="112" t="s">
        <v>769</v>
      </c>
      <c r="E24" s="121" t="s">
        <v>208</v>
      </c>
      <c r="F24" s="83">
        <v>0</v>
      </c>
      <c r="G24" s="85">
        <v>0</v>
      </c>
    </row>
    <row r="25" spans="1:7" ht="18" customHeight="1">
      <c r="A25" s="88" t="s">
        <v>79</v>
      </c>
      <c r="B25" s="89" t="s">
        <v>174</v>
      </c>
      <c r="C25" s="118"/>
      <c r="D25" s="120" t="s">
        <v>411</v>
      </c>
      <c r="E25" s="121" t="s">
        <v>209</v>
      </c>
      <c r="F25" s="618">
        <f>'R1'!K14-F7-F11-F18-F21-F27-'R4'!G21</f>
        <v>0</v>
      </c>
      <c r="G25" s="615">
        <f>'R1'!L14-G7-G11-G18-G21-G27-'R4'!H21</f>
        <v>0</v>
      </c>
    </row>
    <row r="26" spans="1:7" ht="18" customHeight="1">
      <c r="A26" s="617"/>
      <c r="B26" s="605"/>
      <c r="C26" s="606"/>
      <c r="D26" s="122" t="s">
        <v>770</v>
      </c>
      <c r="E26" s="123"/>
      <c r="F26" s="619"/>
      <c r="G26" s="616"/>
    </row>
    <row r="27" spans="1:7" ht="18" customHeight="1">
      <c r="A27" s="79" t="s">
        <v>80</v>
      </c>
      <c r="B27" s="509"/>
      <c r="C27" s="609"/>
      <c r="D27" s="111" t="s">
        <v>771</v>
      </c>
      <c r="E27" s="92" t="s">
        <v>210</v>
      </c>
      <c r="F27" s="86">
        <f>F28+F33+'R4'!G5+'R4'!G17</f>
        <v>0</v>
      </c>
      <c r="G27" s="87">
        <f>G28+G33+'R4'!H5+'R4'!H17</f>
        <v>0</v>
      </c>
    </row>
    <row r="28" spans="1:7" ht="18" customHeight="1">
      <c r="A28" s="88" t="s">
        <v>80</v>
      </c>
      <c r="B28" s="89" t="s">
        <v>82</v>
      </c>
      <c r="C28" s="118"/>
      <c r="D28" s="111" t="s">
        <v>772</v>
      </c>
      <c r="E28" s="92" t="s">
        <v>211</v>
      </c>
      <c r="F28" s="86">
        <f>SUM(F29:F32)</f>
        <v>0</v>
      </c>
      <c r="G28" s="87">
        <f>SUM(G29:G32)</f>
        <v>0</v>
      </c>
    </row>
    <row r="29" spans="1:7" ht="18" customHeight="1">
      <c r="A29" s="90" t="s">
        <v>80</v>
      </c>
      <c r="B29" s="33" t="s">
        <v>82</v>
      </c>
      <c r="C29" s="103">
        <v>1</v>
      </c>
      <c r="D29" s="112" t="s">
        <v>413</v>
      </c>
      <c r="E29" s="92" t="s">
        <v>212</v>
      </c>
      <c r="F29" s="83">
        <v>0</v>
      </c>
      <c r="G29" s="85">
        <v>0</v>
      </c>
    </row>
    <row r="30" spans="1:7" ht="18" customHeight="1">
      <c r="A30" s="499"/>
      <c r="B30" s="595"/>
      <c r="C30" s="103">
        <v>2</v>
      </c>
      <c r="D30" s="112" t="s">
        <v>414</v>
      </c>
      <c r="E30" s="92" t="s">
        <v>221</v>
      </c>
      <c r="F30" s="83">
        <v>0</v>
      </c>
      <c r="G30" s="85">
        <v>0</v>
      </c>
    </row>
    <row r="31" spans="1:7" ht="18" customHeight="1">
      <c r="A31" s="499"/>
      <c r="B31" s="595"/>
      <c r="C31" s="103">
        <v>3</v>
      </c>
      <c r="D31" s="112" t="s">
        <v>350</v>
      </c>
      <c r="E31" s="92" t="s">
        <v>222</v>
      </c>
      <c r="F31" s="83">
        <v>0</v>
      </c>
      <c r="G31" s="85">
        <v>0</v>
      </c>
    </row>
    <row r="32" spans="1:7" ht="18" customHeight="1">
      <c r="A32" s="614"/>
      <c r="B32" s="605"/>
      <c r="C32" s="114">
        <v>4</v>
      </c>
      <c r="D32" s="112" t="s">
        <v>181</v>
      </c>
      <c r="E32" s="92" t="s">
        <v>223</v>
      </c>
      <c r="F32" s="83">
        <v>0</v>
      </c>
      <c r="G32" s="85">
        <v>0</v>
      </c>
    </row>
    <row r="33" spans="1:7" ht="18" customHeight="1">
      <c r="A33" s="88" t="s">
        <v>80</v>
      </c>
      <c r="B33" s="89" t="s">
        <v>83</v>
      </c>
      <c r="C33" s="118"/>
      <c r="D33" s="111" t="s">
        <v>773</v>
      </c>
      <c r="E33" s="92" t="s">
        <v>224</v>
      </c>
      <c r="F33" s="86">
        <f>SUM(F34:F43)</f>
        <v>0</v>
      </c>
      <c r="G33" s="87">
        <f>SUM(G34:G43)</f>
        <v>0</v>
      </c>
    </row>
    <row r="34" spans="1:7" ht="18" customHeight="1">
      <c r="A34" s="90" t="s">
        <v>80</v>
      </c>
      <c r="B34" s="33" t="s">
        <v>83</v>
      </c>
      <c r="C34" s="103">
        <v>1</v>
      </c>
      <c r="D34" s="112" t="s">
        <v>418</v>
      </c>
      <c r="E34" s="92" t="s">
        <v>225</v>
      </c>
      <c r="F34" s="83">
        <v>0</v>
      </c>
      <c r="G34" s="85">
        <v>0</v>
      </c>
    </row>
    <row r="35" spans="1:7" ht="18" customHeight="1">
      <c r="A35" s="499"/>
      <c r="B35" s="595"/>
      <c r="C35" s="103">
        <v>2</v>
      </c>
      <c r="D35" s="112" t="s">
        <v>744</v>
      </c>
      <c r="E35" s="92" t="s">
        <v>226</v>
      </c>
      <c r="F35" s="83">
        <v>0</v>
      </c>
      <c r="G35" s="85">
        <v>0</v>
      </c>
    </row>
    <row r="36" spans="1:7" ht="18" customHeight="1">
      <c r="A36" s="597"/>
      <c r="B36" s="595"/>
      <c r="C36" s="103">
        <v>3</v>
      </c>
      <c r="D36" s="113" t="s">
        <v>482</v>
      </c>
      <c r="E36" s="92" t="s">
        <v>439</v>
      </c>
      <c r="F36" s="83">
        <v>0</v>
      </c>
      <c r="G36" s="85">
        <v>0</v>
      </c>
    </row>
    <row r="37" spans="1:7" ht="18" customHeight="1">
      <c r="A37" s="597"/>
      <c r="B37" s="595"/>
      <c r="C37" s="103">
        <v>4</v>
      </c>
      <c r="D37" s="113" t="s">
        <v>419</v>
      </c>
      <c r="E37" s="121" t="s">
        <v>227</v>
      </c>
      <c r="F37" s="83">
        <v>0</v>
      </c>
      <c r="G37" s="85">
        <v>0</v>
      </c>
    </row>
    <row r="38" spans="1:7" ht="18" customHeight="1">
      <c r="A38" s="597"/>
      <c r="B38" s="595"/>
      <c r="C38" s="103">
        <v>5</v>
      </c>
      <c r="D38" s="112" t="s">
        <v>182</v>
      </c>
      <c r="E38" s="121" t="s">
        <v>228</v>
      </c>
      <c r="F38" s="83">
        <v>0</v>
      </c>
      <c r="G38" s="85">
        <v>0</v>
      </c>
    </row>
    <row r="39" spans="1:7" ht="18" customHeight="1">
      <c r="A39" s="597"/>
      <c r="B39" s="595"/>
      <c r="C39" s="103">
        <v>6</v>
      </c>
      <c r="D39" s="112" t="s">
        <v>417</v>
      </c>
      <c r="E39" s="121" t="s">
        <v>229</v>
      </c>
      <c r="F39" s="83">
        <v>0</v>
      </c>
      <c r="G39" s="85">
        <v>0</v>
      </c>
    </row>
    <row r="40" spans="1:7" ht="18" customHeight="1">
      <c r="A40" s="597"/>
      <c r="B40" s="595"/>
      <c r="C40" s="103">
        <v>7</v>
      </c>
      <c r="D40" s="112" t="s">
        <v>183</v>
      </c>
      <c r="E40" s="121" t="s">
        <v>483</v>
      </c>
      <c r="F40" s="83">
        <v>0</v>
      </c>
      <c r="G40" s="85">
        <v>0</v>
      </c>
    </row>
    <row r="41" spans="1:7" ht="18" customHeight="1">
      <c r="A41" s="597"/>
      <c r="B41" s="595"/>
      <c r="C41" s="103">
        <v>8</v>
      </c>
      <c r="D41" s="124" t="s">
        <v>416</v>
      </c>
      <c r="E41" s="121" t="s">
        <v>562</v>
      </c>
      <c r="F41" s="83">
        <v>0</v>
      </c>
      <c r="G41" s="85">
        <v>0</v>
      </c>
    </row>
    <row r="42" spans="1:7" ht="18" customHeight="1">
      <c r="A42" s="597"/>
      <c r="B42" s="595"/>
      <c r="C42" s="103">
        <v>9</v>
      </c>
      <c r="D42" s="124" t="s">
        <v>215</v>
      </c>
      <c r="E42" s="121" t="s">
        <v>774</v>
      </c>
      <c r="F42" s="83">
        <v>0</v>
      </c>
      <c r="G42" s="85">
        <v>0</v>
      </c>
    </row>
    <row r="43" spans="1:7" ht="18" customHeight="1" thickBot="1">
      <c r="A43" s="598"/>
      <c r="B43" s="599"/>
      <c r="C43" s="105">
        <v>10</v>
      </c>
      <c r="D43" s="125" t="s">
        <v>415</v>
      </c>
      <c r="E43" s="94" t="s">
        <v>230</v>
      </c>
      <c r="F43" s="83">
        <v>0</v>
      </c>
      <c r="G43" s="85">
        <v>0</v>
      </c>
    </row>
    <row r="44" spans="1:7" ht="15" customHeight="1">
      <c r="A44" s="588">
        <f>1+'R2'!A42:I42</f>
        <v>4</v>
      </c>
      <c r="B44" s="588"/>
      <c r="C44" s="588"/>
      <c r="D44" s="588"/>
      <c r="E44" s="588"/>
      <c r="F44" s="588"/>
      <c r="G44" s="588"/>
    </row>
    <row r="45" spans="1:7" ht="12.75">
      <c r="A45" s="23"/>
      <c r="B45" s="23"/>
      <c r="C45" s="23"/>
      <c r="D45" s="23"/>
      <c r="E45" s="37"/>
      <c r="F45" s="24"/>
      <c r="G45" s="24"/>
    </row>
    <row r="46" spans="1:7" ht="12.75">
      <c r="A46" s="23"/>
      <c r="B46" s="23"/>
      <c r="C46" s="23"/>
      <c r="D46" s="23"/>
      <c r="E46" s="37"/>
      <c r="F46" s="24"/>
      <c r="G46" s="24"/>
    </row>
    <row r="47" spans="1:7" ht="12.75">
      <c r="A47" s="23"/>
      <c r="B47" s="23"/>
      <c r="C47" s="23"/>
      <c r="D47" s="23"/>
      <c r="E47" s="37"/>
      <c r="F47" s="24"/>
      <c r="G47" s="24"/>
    </row>
    <row r="48" spans="1:7" ht="12.75">
      <c r="A48" s="23"/>
      <c r="B48" s="23"/>
      <c r="C48" s="23"/>
      <c r="D48" s="23"/>
      <c r="E48" s="37"/>
      <c r="F48" s="24"/>
      <c r="G48" s="24"/>
    </row>
    <row r="49" spans="1:7" ht="12.75">
      <c r="A49" s="23"/>
      <c r="B49" s="23"/>
      <c r="C49" s="23"/>
      <c r="D49" s="23"/>
      <c r="E49" s="37"/>
      <c r="F49" s="24"/>
      <c r="G49" s="24"/>
    </row>
    <row r="50" spans="1:7" ht="12.75">
      <c r="A50" s="23"/>
      <c r="B50" s="23"/>
      <c r="C50" s="23"/>
      <c r="D50" s="23"/>
      <c r="E50" s="37"/>
      <c r="F50" s="24"/>
      <c r="G50" s="24"/>
    </row>
    <row r="51" spans="1:7" ht="12.75">
      <c r="A51" s="23"/>
      <c r="B51" s="23"/>
      <c r="C51" s="23"/>
      <c r="D51" s="23"/>
      <c r="E51" s="37"/>
      <c r="F51" s="24"/>
      <c r="G51" s="24"/>
    </row>
    <row r="52" spans="1:7" ht="12.75">
      <c r="A52" s="23"/>
      <c r="B52" s="23"/>
      <c r="C52" s="23"/>
      <c r="D52" s="23"/>
      <c r="E52" s="37"/>
      <c r="F52" s="24"/>
      <c r="G52" s="24"/>
    </row>
    <row r="53" spans="1:7" ht="12.75">
      <c r="A53" s="23"/>
      <c r="B53" s="23"/>
      <c r="C53" s="23"/>
      <c r="D53" s="23"/>
      <c r="E53" s="37"/>
      <c r="F53" s="24"/>
      <c r="G53" s="24"/>
    </row>
    <row r="54" spans="1:7" ht="12.75">
      <c r="A54" s="23"/>
      <c r="B54" s="23"/>
      <c r="C54" s="23"/>
      <c r="D54" s="23"/>
      <c r="E54" s="37"/>
      <c r="F54" s="24"/>
      <c r="G54" s="24"/>
    </row>
    <row r="55" spans="1:7" ht="12.75">
      <c r="A55" s="23"/>
      <c r="B55" s="23"/>
      <c r="C55" s="23"/>
      <c r="D55" s="23"/>
      <c r="E55" s="37"/>
      <c r="F55" s="24"/>
      <c r="G55" s="24"/>
    </row>
    <row r="56" spans="1:7" ht="12.75">
      <c r="A56" s="23"/>
      <c r="B56" s="23"/>
      <c r="C56" s="23"/>
      <c r="D56" s="23"/>
      <c r="E56" s="37"/>
      <c r="F56" s="24"/>
      <c r="G56" s="24"/>
    </row>
    <row r="57" spans="1:7" ht="12.75">
      <c r="A57" s="23"/>
      <c r="B57" s="23"/>
      <c r="C57" s="23"/>
      <c r="D57" s="23"/>
      <c r="E57" s="37"/>
      <c r="F57" s="24"/>
      <c r="G57" s="24"/>
    </row>
    <row r="58" spans="1:7" ht="12.75">
      <c r="A58" s="23"/>
      <c r="B58" s="23"/>
      <c r="C58" s="23"/>
      <c r="D58" s="23"/>
      <c r="E58" s="37"/>
      <c r="F58" s="24"/>
      <c r="G58" s="24"/>
    </row>
    <row r="59" spans="1:7" ht="12.75">
      <c r="A59" s="23"/>
      <c r="B59" s="23"/>
      <c r="C59" s="23"/>
      <c r="D59" s="23"/>
      <c r="E59" s="37"/>
      <c r="F59" s="24"/>
      <c r="G59" s="24"/>
    </row>
    <row r="60" spans="1:7" ht="12.75">
      <c r="A60" s="23"/>
      <c r="B60" s="23"/>
      <c r="C60" s="23"/>
      <c r="D60" s="23"/>
      <c r="E60" s="37"/>
      <c r="F60" s="24"/>
      <c r="G60" s="24"/>
    </row>
    <row r="61" spans="1:7" ht="12.75">
      <c r="A61" s="23"/>
      <c r="B61" s="23"/>
      <c r="C61" s="23"/>
      <c r="D61" s="23"/>
      <c r="E61" s="37"/>
      <c r="F61" s="24"/>
      <c r="G61" s="24"/>
    </row>
    <row r="62" spans="1:7" ht="12.75">
      <c r="A62" s="23"/>
      <c r="B62" s="23"/>
      <c r="C62" s="23"/>
      <c r="D62" s="23"/>
      <c r="E62" s="37"/>
      <c r="F62" s="24"/>
      <c r="G62" s="24"/>
    </row>
    <row r="63" spans="1:7" ht="12.75">
      <c r="A63" s="23"/>
      <c r="B63" s="23"/>
      <c r="C63" s="23"/>
      <c r="D63" s="23"/>
      <c r="E63" s="37"/>
      <c r="F63" s="24"/>
      <c r="G63" s="24"/>
    </row>
    <row r="64" spans="1:7" ht="12.75">
      <c r="A64" s="23"/>
      <c r="B64" s="23"/>
      <c r="C64" s="23"/>
      <c r="D64" s="23"/>
      <c r="E64" s="37"/>
      <c r="F64" s="24"/>
      <c r="G64" s="24"/>
    </row>
    <row r="65" spans="1:7" ht="12.75">
      <c r="A65" s="23"/>
      <c r="B65" s="23"/>
      <c r="C65" s="23"/>
      <c r="D65" s="23"/>
      <c r="E65" s="37"/>
      <c r="F65" s="24"/>
      <c r="G65" s="24"/>
    </row>
    <row r="66" spans="1:7" ht="12.75">
      <c r="A66" s="23"/>
      <c r="B66" s="23"/>
      <c r="C66" s="23"/>
      <c r="D66" s="23"/>
      <c r="E66" s="37"/>
      <c r="F66" s="24"/>
      <c r="G66" s="24"/>
    </row>
    <row r="67" spans="1:7" ht="12.75">
      <c r="A67" s="23"/>
      <c r="B67" s="23"/>
      <c r="C67" s="23"/>
      <c r="D67" s="23"/>
      <c r="E67" s="37"/>
      <c r="F67" s="24"/>
      <c r="G67" s="24"/>
    </row>
    <row r="68" spans="1:7" ht="12.75">
      <c r="A68" s="23"/>
      <c r="B68" s="23"/>
      <c r="C68" s="23"/>
      <c r="D68" s="23"/>
      <c r="E68" s="37"/>
      <c r="F68" s="24"/>
      <c r="G68" s="24"/>
    </row>
    <row r="69" spans="1:7" ht="12.75">
      <c r="A69" s="23"/>
      <c r="B69" s="23"/>
      <c r="C69" s="23"/>
      <c r="D69" s="23"/>
      <c r="E69" s="37"/>
      <c r="F69" s="24"/>
      <c r="G69" s="24"/>
    </row>
    <row r="70" spans="1:7" ht="12.75">
      <c r="A70" s="23"/>
      <c r="B70" s="23"/>
      <c r="C70" s="23"/>
      <c r="D70" s="23"/>
      <c r="E70" s="37"/>
      <c r="F70" s="24"/>
      <c r="G70" s="24"/>
    </row>
    <row r="71" spans="1:7" ht="12.75">
      <c r="A71" s="23"/>
      <c r="B71" s="23"/>
      <c r="C71" s="23"/>
      <c r="D71" s="23"/>
      <c r="E71" s="37"/>
      <c r="F71" s="24"/>
      <c r="G71" s="24"/>
    </row>
    <row r="72" spans="1:7" ht="12.75">
      <c r="A72" s="23"/>
      <c r="B72" s="23"/>
      <c r="C72" s="23"/>
      <c r="D72" s="23"/>
      <c r="E72" s="37"/>
      <c r="F72" s="24"/>
      <c r="G72" s="24"/>
    </row>
    <row r="73" spans="1:7" ht="12.75">
      <c r="A73" s="23"/>
      <c r="B73" s="23"/>
      <c r="C73" s="23"/>
      <c r="D73" s="23"/>
      <c r="E73" s="37"/>
      <c r="F73" s="24"/>
      <c r="G73" s="24"/>
    </row>
    <row r="74" spans="1:7" ht="12.75">
      <c r="A74" s="23"/>
      <c r="B74" s="23"/>
      <c r="C74" s="23"/>
      <c r="D74" s="23"/>
      <c r="E74" s="37"/>
      <c r="F74" s="24"/>
      <c r="G74" s="24"/>
    </row>
    <row r="75" spans="1:7" ht="12.75">
      <c r="A75" s="23"/>
      <c r="B75" s="23"/>
      <c r="C75" s="23"/>
      <c r="D75" s="23"/>
      <c r="E75" s="37"/>
      <c r="F75" s="24"/>
      <c r="G75" s="24"/>
    </row>
    <row r="76" spans="1:7" ht="12.75">
      <c r="A76" s="23"/>
      <c r="B76" s="23"/>
      <c r="C76" s="23"/>
      <c r="D76" s="23"/>
      <c r="E76" s="37"/>
      <c r="F76" s="24"/>
      <c r="G76" s="24"/>
    </row>
    <row r="77" spans="1:7" ht="12.75">
      <c r="A77" s="23"/>
      <c r="B77" s="23"/>
      <c r="C77" s="23"/>
      <c r="D77" s="23"/>
      <c r="E77" s="37"/>
      <c r="F77" s="24"/>
      <c r="G77" s="24"/>
    </row>
    <row r="78" spans="1:7" ht="12.75">
      <c r="A78" s="23"/>
      <c r="B78" s="23"/>
      <c r="C78" s="23"/>
      <c r="D78" s="23"/>
      <c r="E78" s="37"/>
      <c r="F78" s="24"/>
      <c r="G78" s="24"/>
    </row>
    <row r="79" spans="1:7" ht="12.75">
      <c r="A79" s="23"/>
      <c r="B79" s="23"/>
      <c r="C79" s="23"/>
      <c r="D79" s="23"/>
      <c r="E79" s="37"/>
      <c r="F79" s="24"/>
      <c r="G79" s="24"/>
    </row>
    <row r="80" spans="1:7" ht="12.75">
      <c r="A80" s="23"/>
      <c r="B80" s="23"/>
      <c r="C80" s="23"/>
      <c r="D80" s="23"/>
      <c r="E80" s="37"/>
      <c r="F80" s="24"/>
      <c r="G80" s="24"/>
    </row>
    <row r="81" spans="1:7" ht="12.75">
      <c r="A81" s="23"/>
      <c r="B81" s="23"/>
      <c r="C81" s="23"/>
      <c r="D81" s="23"/>
      <c r="E81" s="37"/>
      <c r="F81" s="24"/>
      <c r="G81" s="24"/>
    </row>
    <row r="82" spans="1:7" ht="12.75">
      <c r="A82" s="23"/>
      <c r="B82" s="23"/>
      <c r="C82" s="23"/>
      <c r="D82" s="23"/>
      <c r="E82" s="37"/>
      <c r="F82" s="24"/>
      <c r="G82" s="24"/>
    </row>
    <row r="83" spans="1:7" ht="12.75">
      <c r="A83" s="23"/>
      <c r="B83" s="23"/>
      <c r="C83" s="23"/>
      <c r="D83" s="23"/>
      <c r="E83" s="37"/>
      <c r="F83" s="24"/>
      <c r="G83" s="24"/>
    </row>
    <row r="84" spans="1:7" ht="12.75">
      <c r="A84" s="23"/>
      <c r="B84" s="23"/>
      <c r="C84" s="23"/>
      <c r="D84" s="23"/>
      <c r="E84" s="37"/>
      <c r="F84" s="24"/>
      <c r="G84" s="24"/>
    </row>
    <row r="85" spans="1:7" ht="12.75">
      <c r="A85" s="23"/>
      <c r="B85" s="23"/>
      <c r="C85" s="23"/>
      <c r="D85" s="23"/>
      <c r="E85" s="37"/>
      <c r="F85" s="24"/>
      <c r="G85" s="24"/>
    </row>
    <row r="86" spans="1:7" ht="12.75">
      <c r="A86" s="23"/>
      <c r="B86" s="23"/>
      <c r="C86" s="23"/>
      <c r="D86" s="23"/>
      <c r="E86" s="37"/>
      <c r="F86" s="24"/>
      <c r="G86" s="24"/>
    </row>
    <row r="87" spans="1:7" ht="12.75">
      <c r="A87" s="23"/>
      <c r="B87" s="23"/>
      <c r="C87" s="23"/>
      <c r="D87" s="23"/>
      <c r="E87" s="37"/>
      <c r="F87" s="24"/>
      <c r="G87" s="24"/>
    </row>
    <row r="88" spans="1:7" ht="12.75">
      <c r="A88" s="23"/>
      <c r="B88" s="23"/>
      <c r="C88" s="23"/>
      <c r="D88" s="23"/>
      <c r="E88" s="37"/>
      <c r="F88" s="24"/>
      <c r="G88" s="24"/>
    </row>
    <row r="89" spans="1:7" ht="12.75">
      <c r="A89" s="23"/>
      <c r="B89" s="23"/>
      <c r="C89" s="23"/>
      <c r="D89" s="23"/>
      <c r="E89" s="37"/>
      <c r="F89" s="24"/>
      <c r="G89" s="24"/>
    </row>
    <row r="90" spans="1:7" ht="12.75">
      <c r="A90" s="23"/>
      <c r="B90" s="23"/>
      <c r="C90" s="23"/>
      <c r="D90" s="23"/>
      <c r="E90" s="37"/>
      <c r="F90" s="24"/>
      <c r="G90" s="24"/>
    </row>
    <row r="91" spans="1:7" ht="12.75">
      <c r="A91" s="23"/>
      <c r="B91" s="23"/>
      <c r="C91" s="23"/>
      <c r="D91" s="23"/>
      <c r="E91" s="37"/>
      <c r="F91" s="24"/>
      <c r="G91" s="24"/>
    </row>
    <row r="92" spans="1:7" ht="12.75">
      <c r="A92" s="23"/>
      <c r="B92" s="23"/>
      <c r="C92" s="23"/>
      <c r="D92" s="23"/>
      <c r="E92" s="37"/>
      <c r="F92" s="24"/>
      <c r="G92" s="24"/>
    </row>
    <row r="93" spans="1:7" ht="12.75">
      <c r="A93" s="23"/>
      <c r="B93" s="23"/>
      <c r="C93" s="23"/>
      <c r="D93" s="23"/>
      <c r="E93" s="37"/>
      <c r="F93" s="24"/>
      <c r="G93" s="24"/>
    </row>
    <row r="94" spans="1:7" ht="12.75">
      <c r="A94" s="23"/>
      <c r="B94" s="23"/>
      <c r="C94" s="23"/>
      <c r="D94" s="23"/>
      <c r="E94" s="37"/>
      <c r="F94" s="24"/>
      <c r="G94" s="24"/>
    </row>
    <row r="95" spans="1:7" ht="12.75">
      <c r="A95" s="23"/>
      <c r="B95" s="23"/>
      <c r="C95" s="23"/>
      <c r="D95" s="23"/>
      <c r="E95" s="37"/>
      <c r="F95" s="24"/>
      <c r="G95" s="24"/>
    </row>
    <row r="96" spans="1:7" ht="12.75">
      <c r="A96" s="23"/>
      <c r="B96" s="23"/>
      <c r="C96" s="23"/>
      <c r="D96" s="23"/>
      <c r="E96" s="37"/>
      <c r="F96" s="24"/>
      <c r="G96" s="24"/>
    </row>
    <row r="97" spans="1:7" ht="12.75">
      <c r="A97" s="23"/>
      <c r="B97" s="23"/>
      <c r="C97" s="23"/>
      <c r="D97" s="23"/>
      <c r="E97" s="37"/>
      <c r="F97" s="24"/>
      <c r="G97" s="24"/>
    </row>
    <row r="98" spans="1:7" ht="12.75">
      <c r="A98" s="23"/>
      <c r="B98" s="23"/>
      <c r="C98" s="23"/>
      <c r="D98" s="23"/>
      <c r="E98" s="37"/>
      <c r="F98" s="24"/>
      <c r="G98" s="24"/>
    </row>
    <row r="99" spans="1:7" ht="12.75">
      <c r="A99" s="23"/>
      <c r="B99" s="23"/>
      <c r="C99" s="23"/>
      <c r="D99" s="23"/>
      <c r="E99" s="37"/>
      <c r="F99" s="24"/>
      <c r="G99" s="24"/>
    </row>
    <row r="100" spans="1:7" ht="12.75">
      <c r="A100" s="23"/>
      <c r="B100" s="23"/>
      <c r="C100" s="23"/>
      <c r="D100" s="23"/>
      <c r="E100" s="37"/>
      <c r="F100" s="24"/>
      <c r="G100" s="24"/>
    </row>
    <row r="101" spans="1:7" ht="12.75">
      <c r="A101" s="23"/>
      <c r="B101" s="23"/>
      <c r="C101" s="23"/>
      <c r="D101" s="23"/>
      <c r="E101" s="37"/>
      <c r="F101" s="24"/>
      <c r="G101" s="24"/>
    </row>
    <row r="102" spans="1:7" ht="12.75">
      <c r="A102" s="23"/>
      <c r="B102" s="23"/>
      <c r="C102" s="23"/>
      <c r="D102" s="23"/>
      <c r="E102" s="37"/>
      <c r="F102" s="24"/>
      <c r="G102" s="24"/>
    </row>
    <row r="103" spans="1:7" ht="12.75">
      <c r="A103" s="23"/>
      <c r="B103" s="23"/>
      <c r="C103" s="23"/>
      <c r="D103" s="23"/>
      <c r="E103" s="37"/>
      <c r="F103" s="24"/>
      <c r="G103" s="24"/>
    </row>
    <row r="104" spans="1:7" ht="12.75">
      <c r="A104" s="23"/>
      <c r="B104" s="23"/>
      <c r="C104" s="23"/>
      <c r="D104" s="23"/>
      <c r="E104" s="37"/>
      <c r="F104" s="24"/>
      <c r="G104" s="24"/>
    </row>
    <row r="105" spans="1:7" ht="12.75">
      <c r="A105" s="23"/>
      <c r="B105" s="23"/>
      <c r="C105" s="23"/>
      <c r="D105" s="23"/>
      <c r="E105" s="37"/>
      <c r="F105" s="24"/>
      <c r="G105" s="24"/>
    </row>
    <row r="106" spans="1:7" ht="12.75">
      <c r="A106" s="23"/>
      <c r="B106" s="23"/>
      <c r="C106" s="23"/>
      <c r="D106" s="23"/>
      <c r="E106" s="37"/>
      <c r="F106" s="24"/>
      <c r="G106" s="24"/>
    </row>
    <row r="107" spans="1:7" ht="12.75">
      <c r="A107" s="23"/>
      <c r="B107" s="23"/>
      <c r="C107" s="23"/>
      <c r="D107" s="23"/>
      <c r="E107" s="37"/>
      <c r="F107" s="24"/>
      <c r="G107" s="24"/>
    </row>
    <row r="108" spans="1:7" ht="12.75">
      <c r="A108" s="23"/>
      <c r="B108" s="23"/>
      <c r="C108" s="23"/>
      <c r="D108" s="23"/>
      <c r="E108" s="37"/>
      <c r="F108" s="24"/>
      <c r="G108" s="24"/>
    </row>
    <row r="109" spans="1:7" ht="12.75">
      <c r="A109" s="23"/>
      <c r="B109" s="23"/>
      <c r="C109" s="23"/>
      <c r="D109" s="23"/>
      <c r="E109" s="37"/>
      <c r="F109" s="24"/>
      <c r="G109" s="24"/>
    </row>
    <row r="110" spans="1:7" ht="12.75">
      <c r="A110" s="23"/>
      <c r="B110" s="23"/>
      <c r="C110" s="23"/>
      <c r="D110" s="23"/>
      <c r="E110" s="37"/>
      <c r="F110" s="24"/>
      <c r="G110" s="24"/>
    </row>
    <row r="111" spans="1:7" ht="12.75">
      <c r="A111" s="23"/>
      <c r="B111" s="23"/>
      <c r="C111" s="23"/>
      <c r="D111" s="23"/>
      <c r="E111" s="37"/>
      <c r="F111" s="24"/>
      <c r="G111" s="24"/>
    </row>
    <row r="112" spans="1:7" ht="12.75">
      <c r="A112" s="23"/>
      <c r="B112" s="23"/>
      <c r="C112" s="23"/>
      <c r="D112" s="23"/>
      <c r="E112" s="37"/>
      <c r="F112" s="24"/>
      <c r="G112" s="24"/>
    </row>
    <row r="113" spans="1:7" ht="12.75">
      <c r="A113" s="23"/>
      <c r="B113" s="23"/>
      <c r="C113" s="23"/>
      <c r="D113" s="23"/>
      <c r="E113" s="37"/>
      <c r="F113" s="24"/>
      <c r="G113" s="24"/>
    </row>
    <row r="114" spans="1:7" ht="12.75">
      <c r="A114" s="23"/>
      <c r="B114" s="23"/>
      <c r="C114" s="23"/>
      <c r="D114" s="23"/>
      <c r="E114" s="37"/>
      <c r="F114" s="24"/>
      <c r="G114" s="24"/>
    </row>
    <row r="115" spans="1:7" ht="12.75">
      <c r="A115" s="23"/>
      <c r="B115" s="23"/>
      <c r="C115" s="23"/>
      <c r="D115" s="23"/>
      <c r="E115" s="37"/>
      <c r="F115" s="24"/>
      <c r="G115" s="24"/>
    </row>
    <row r="116" spans="1:7" ht="12.75">
      <c r="A116" s="23"/>
      <c r="B116" s="23"/>
      <c r="C116" s="23"/>
      <c r="D116" s="23"/>
      <c r="E116" s="37"/>
      <c r="F116" s="24"/>
      <c r="G116" s="24"/>
    </row>
    <row r="117" spans="1:7" ht="12.75">
      <c r="A117" s="23"/>
      <c r="B117" s="23"/>
      <c r="C117" s="23"/>
      <c r="D117" s="23"/>
      <c r="E117" s="37"/>
      <c r="F117" s="24"/>
      <c r="G117" s="24"/>
    </row>
    <row r="118" spans="1:7" ht="12.75">
      <c r="A118" s="23"/>
      <c r="B118" s="23"/>
      <c r="C118" s="23"/>
      <c r="D118" s="23"/>
      <c r="E118" s="37"/>
      <c r="F118" s="24"/>
      <c r="G118" s="24"/>
    </row>
    <row r="119" spans="1:7" ht="12.75">
      <c r="A119" s="23"/>
      <c r="B119" s="23"/>
      <c r="C119" s="23"/>
      <c r="D119" s="23"/>
      <c r="E119" s="37"/>
      <c r="F119" s="24"/>
      <c r="G119" s="24"/>
    </row>
    <row r="120" spans="1:7" ht="12.75">
      <c r="A120" s="23"/>
      <c r="B120" s="23"/>
      <c r="C120" s="23"/>
      <c r="D120" s="23"/>
      <c r="E120" s="37"/>
      <c r="F120" s="24"/>
      <c r="G120" s="24"/>
    </row>
    <row r="121" spans="1:7" ht="12.75">
      <c r="A121" s="23"/>
      <c r="B121" s="23"/>
      <c r="C121" s="23"/>
      <c r="D121" s="23"/>
      <c r="E121" s="37"/>
      <c r="F121" s="24"/>
      <c r="G121" s="24"/>
    </row>
    <row r="122" spans="1:7" ht="12.75">
      <c r="A122" s="23"/>
      <c r="B122" s="23"/>
      <c r="C122" s="23"/>
      <c r="D122" s="23"/>
      <c r="E122" s="37"/>
      <c r="F122" s="24"/>
      <c r="G122" s="24"/>
    </row>
    <row r="123" spans="1:7" ht="12.75">
      <c r="A123" s="23"/>
      <c r="B123" s="23"/>
      <c r="C123" s="23"/>
      <c r="D123" s="23"/>
      <c r="E123" s="37"/>
      <c r="F123" s="24"/>
      <c r="G123" s="24"/>
    </row>
    <row r="124" spans="1:7" ht="12.75">
      <c r="A124" s="23"/>
      <c r="B124" s="23"/>
      <c r="C124" s="23"/>
      <c r="D124" s="23"/>
      <c r="E124" s="37"/>
      <c r="F124" s="24"/>
      <c r="G124" s="24"/>
    </row>
    <row r="125" spans="1:7" ht="12.75">
      <c r="A125" s="23"/>
      <c r="B125" s="23"/>
      <c r="C125" s="23"/>
      <c r="D125" s="23"/>
      <c r="E125" s="37"/>
      <c r="F125" s="24"/>
      <c r="G125" s="24"/>
    </row>
    <row r="126" spans="1:7" ht="12.75">
      <c r="A126" s="23"/>
      <c r="B126" s="23"/>
      <c r="C126" s="23"/>
      <c r="D126" s="23"/>
      <c r="E126" s="37"/>
      <c r="F126" s="24"/>
      <c r="G126" s="24"/>
    </row>
    <row r="127" spans="1:7" ht="12.75">
      <c r="A127" s="23"/>
      <c r="B127" s="23"/>
      <c r="C127" s="23"/>
      <c r="D127" s="23"/>
      <c r="E127" s="37"/>
      <c r="F127" s="24"/>
      <c r="G127" s="24"/>
    </row>
    <row r="128" spans="1:7" ht="12.75">
      <c r="A128" s="23"/>
      <c r="B128" s="23"/>
      <c r="C128" s="23"/>
      <c r="D128" s="23"/>
      <c r="E128" s="37"/>
      <c r="F128" s="24"/>
      <c r="G128" s="24"/>
    </row>
    <row r="129" spans="1:7" ht="12.75">
      <c r="A129" s="23"/>
      <c r="B129" s="23"/>
      <c r="C129" s="23"/>
      <c r="D129" s="23"/>
      <c r="E129" s="37"/>
      <c r="F129" s="24"/>
      <c r="G129" s="24"/>
    </row>
    <row r="130" spans="1:7" ht="12.75">
      <c r="A130" s="23"/>
      <c r="B130" s="23"/>
      <c r="C130" s="23"/>
      <c r="D130" s="23"/>
      <c r="E130" s="37"/>
      <c r="F130" s="24"/>
      <c r="G130" s="24"/>
    </row>
    <row r="131" spans="1:7" ht="12.75">
      <c r="A131" s="23"/>
      <c r="B131" s="23"/>
      <c r="C131" s="23"/>
      <c r="D131" s="23"/>
      <c r="E131" s="37"/>
      <c r="F131" s="24"/>
      <c r="G131" s="24"/>
    </row>
    <row r="132" spans="1:7" ht="12.75">
      <c r="A132" s="23"/>
      <c r="B132" s="23"/>
      <c r="C132" s="23"/>
      <c r="D132" s="23"/>
      <c r="E132" s="37"/>
      <c r="F132" s="24"/>
      <c r="G132" s="24"/>
    </row>
    <row r="133" spans="1:7" ht="12.75">
      <c r="A133" s="23"/>
      <c r="B133" s="23"/>
      <c r="C133" s="23"/>
      <c r="D133" s="23"/>
      <c r="E133" s="37"/>
      <c r="F133" s="24"/>
      <c r="G133" s="24"/>
    </row>
    <row r="134" spans="1:7" ht="12.75">
      <c r="A134" s="23"/>
      <c r="B134" s="23"/>
      <c r="C134" s="23"/>
      <c r="D134" s="23"/>
      <c r="E134" s="37"/>
      <c r="F134" s="24"/>
      <c r="G134" s="24"/>
    </row>
    <row r="135" spans="1:7" ht="12.75">
      <c r="A135" s="23"/>
      <c r="B135" s="23"/>
      <c r="C135" s="23"/>
      <c r="D135" s="23"/>
      <c r="E135" s="37"/>
      <c r="F135" s="24"/>
      <c r="G135" s="24"/>
    </row>
    <row r="136" spans="1:7" ht="12.75">
      <c r="A136" s="23"/>
      <c r="B136" s="23"/>
      <c r="C136" s="23"/>
      <c r="D136" s="23"/>
      <c r="E136" s="37"/>
      <c r="F136" s="24"/>
      <c r="G136" s="24"/>
    </row>
    <row r="137" spans="1:7" ht="12.75">
      <c r="A137" s="23"/>
      <c r="B137" s="23"/>
      <c r="C137" s="23"/>
      <c r="D137" s="23"/>
      <c r="E137" s="37"/>
      <c r="F137" s="24"/>
      <c r="G137" s="24"/>
    </row>
    <row r="138" spans="1:7" ht="12.75">
      <c r="A138" s="23"/>
      <c r="B138" s="23"/>
      <c r="C138" s="23"/>
      <c r="D138" s="23"/>
      <c r="E138" s="37"/>
      <c r="F138" s="24"/>
      <c r="G138" s="24"/>
    </row>
    <row r="139" spans="1:7" ht="12.75">
      <c r="A139" s="23"/>
      <c r="B139" s="23"/>
      <c r="C139" s="23"/>
      <c r="D139" s="23"/>
      <c r="E139" s="37"/>
      <c r="F139" s="24"/>
      <c r="G139" s="24"/>
    </row>
    <row r="140" spans="1:7" ht="12.75">
      <c r="A140" s="23"/>
      <c r="B140" s="23"/>
      <c r="C140" s="23"/>
      <c r="D140" s="23"/>
      <c r="E140" s="37"/>
      <c r="F140" s="24"/>
      <c r="G140" s="24"/>
    </row>
    <row r="141" spans="1:7" ht="12.75">
      <c r="A141" s="23"/>
      <c r="B141" s="23"/>
      <c r="C141" s="23"/>
      <c r="D141" s="23"/>
      <c r="E141" s="37"/>
      <c r="F141" s="24"/>
      <c r="G141" s="24"/>
    </row>
    <row r="142" spans="1:7" ht="12.75">
      <c r="A142" s="23"/>
      <c r="B142" s="23"/>
      <c r="C142" s="23"/>
      <c r="D142" s="23"/>
      <c r="E142" s="37"/>
      <c r="F142" s="24"/>
      <c r="G142" s="24"/>
    </row>
    <row r="143" spans="1:7" ht="12.75">
      <c r="A143" s="23"/>
      <c r="B143" s="23"/>
      <c r="C143" s="23"/>
      <c r="D143" s="23"/>
      <c r="E143" s="37"/>
      <c r="F143" s="24"/>
      <c r="G143" s="24"/>
    </row>
    <row r="144" spans="1:7" ht="12.75">
      <c r="A144" s="23"/>
      <c r="B144" s="23"/>
      <c r="C144" s="23"/>
      <c r="D144" s="23"/>
      <c r="E144" s="37"/>
      <c r="F144" s="24"/>
      <c r="G144" s="24"/>
    </row>
    <row r="145" spans="1:7" ht="12.75">
      <c r="A145" s="23"/>
      <c r="B145" s="23"/>
      <c r="C145" s="23"/>
      <c r="D145" s="23"/>
      <c r="E145" s="37"/>
      <c r="F145" s="24"/>
      <c r="G145" s="24"/>
    </row>
    <row r="146" spans="1:7" ht="12.75">
      <c r="A146" s="23"/>
      <c r="B146" s="23"/>
      <c r="C146" s="23"/>
      <c r="D146" s="23"/>
      <c r="E146" s="37"/>
      <c r="F146" s="24"/>
      <c r="G146" s="24"/>
    </row>
    <row r="147" spans="1:7" ht="12.75">
      <c r="A147" s="23"/>
      <c r="B147" s="23"/>
      <c r="C147" s="23"/>
      <c r="D147" s="23"/>
      <c r="E147" s="37"/>
      <c r="F147" s="24"/>
      <c r="G147" s="24"/>
    </row>
    <row r="148" spans="1:7" ht="12.75">
      <c r="A148" s="23"/>
      <c r="B148" s="23"/>
      <c r="C148" s="23"/>
      <c r="D148" s="23"/>
      <c r="E148" s="37"/>
      <c r="F148" s="24"/>
      <c r="G148" s="24"/>
    </row>
    <row r="149" spans="1:7" ht="12.75">
      <c r="A149" s="23"/>
      <c r="B149" s="23"/>
      <c r="C149" s="23"/>
      <c r="D149" s="23"/>
      <c r="E149" s="37"/>
      <c r="F149" s="24"/>
      <c r="G149" s="24"/>
    </row>
    <row r="150" spans="1:7" ht="12.75">
      <c r="A150" s="23"/>
      <c r="B150" s="23"/>
      <c r="C150" s="23"/>
      <c r="D150" s="23"/>
      <c r="E150" s="37"/>
      <c r="F150" s="24"/>
      <c r="G150" s="24"/>
    </row>
    <row r="151" spans="1:7" ht="12.75">
      <c r="A151" s="23"/>
      <c r="B151" s="23"/>
      <c r="C151" s="23"/>
      <c r="D151" s="23"/>
      <c r="E151" s="37"/>
      <c r="F151" s="24"/>
      <c r="G151" s="24"/>
    </row>
    <row r="152" spans="1:7" ht="12.75">
      <c r="A152" s="23"/>
      <c r="B152" s="23"/>
      <c r="C152" s="23"/>
      <c r="D152" s="23"/>
      <c r="E152" s="37"/>
      <c r="F152" s="24"/>
      <c r="G152" s="24"/>
    </row>
    <row r="153" spans="1:7" ht="12.75">
      <c r="A153" s="23"/>
      <c r="B153" s="23"/>
      <c r="C153" s="23"/>
      <c r="D153" s="23"/>
      <c r="E153" s="37"/>
      <c r="F153" s="24"/>
      <c r="G153" s="24"/>
    </row>
    <row r="154" spans="1:7" ht="12.75">
      <c r="A154" s="23"/>
      <c r="B154" s="23"/>
      <c r="C154" s="23"/>
      <c r="D154" s="23"/>
      <c r="E154" s="37"/>
      <c r="F154" s="24"/>
      <c r="G154" s="24"/>
    </row>
    <row r="155" spans="1:7" ht="12.75">
      <c r="A155" s="23"/>
      <c r="B155" s="23"/>
      <c r="C155" s="23"/>
      <c r="D155" s="23"/>
      <c r="E155" s="37"/>
      <c r="F155" s="24"/>
      <c r="G155" s="24"/>
    </row>
    <row r="156" spans="1:7" ht="12.75">
      <c r="A156" s="23"/>
      <c r="B156" s="23"/>
      <c r="C156" s="23"/>
      <c r="D156" s="23"/>
      <c r="E156" s="37"/>
      <c r="F156" s="24"/>
      <c r="G156" s="24"/>
    </row>
    <row r="157" spans="1:7" ht="12.75">
      <c r="A157" s="23"/>
      <c r="B157" s="23"/>
      <c r="C157" s="23"/>
      <c r="D157" s="23"/>
      <c r="E157" s="37"/>
      <c r="F157" s="24"/>
      <c r="G157" s="24"/>
    </row>
    <row r="158" spans="1:7" ht="12.75">
      <c r="A158" s="23"/>
      <c r="B158" s="23"/>
      <c r="C158" s="23"/>
      <c r="D158" s="23"/>
      <c r="E158" s="37"/>
      <c r="F158" s="24"/>
      <c r="G158" s="24"/>
    </row>
    <row r="159" spans="1:7" ht="12.75">
      <c r="A159" s="23"/>
      <c r="B159" s="23"/>
      <c r="C159" s="23"/>
      <c r="D159" s="23"/>
      <c r="E159" s="37"/>
      <c r="F159" s="24"/>
      <c r="G159" s="24"/>
    </row>
    <row r="160" spans="1:7" ht="12.75">
      <c r="A160" s="23"/>
      <c r="B160" s="23"/>
      <c r="C160" s="23"/>
      <c r="D160" s="23"/>
      <c r="E160" s="37"/>
      <c r="F160" s="24"/>
      <c r="G160" s="24"/>
    </row>
    <row r="161" spans="1:7" ht="12.75">
      <c r="A161" s="23"/>
      <c r="B161" s="23"/>
      <c r="C161" s="23"/>
      <c r="D161" s="23"/>
      <c r="E161" s="37"/>
      <c r="F161" s="24"/>
      <c r="G161" s="24"/>
    </row>
    <row r="162" spans="1:7" ht="12.75">
      <c r="A162" s="23"/>
      <c r="B162" s="23"/>
      <c r="C162" s="23"/>
      <c r="D162" s="23"/>
      <c r="E162" s="37"/>
      <c r="F162" s="24"/>
      <c r="G162" s="24"/>
    </row>
    <row r="163" spans="1:7" ht="12.75">
      <c r="A163" s="23"/>
      <c r="B163" s="23"/>
      <c r="C163" s="23"/>
      <c r="D163" s="23"/>
      <c r="E163" s="37"/>
      <c r="F163" s="24"/>
      <c r="G163" s="24"/>
    </row>
    <row r="164" spans="1:7" ht="12.75">
      <c r="A164" s="23"/>
      <c r="B164" s="23"/>
      <c r="C164" s="23"/>
      <c r="D164" s="23"/>
      <c r="E164" s="37"/>
      <c r="F164" s="24"/>
      <c r="G164" s="24"/>
    </row>
    <row r="165" spans="1:7" ht="12.75">
      <c r="A165" s="23"/>
      <c r="B165" s="23"/>
      <c r="C165" s="23"/>
      <c r="D165" s="23"/>
      <c r="E165" s="37"/>
      <c r="F165" s="24"/>
      <c r="G165" s="24"/>
    </row>
    <row r="166" spans="1:7" ht="12.75">
      <c r="A166" s="23"/>
      <c r="B166" s="23"/>
      <c r="C166" s="23"/>
      <c r="D166" s="23"/>
      <c r="E166" s="37"/>
      <c r="F166" s="24"/>
      <c r="G166" s="24"/>
    </row>
    <row r="167" spans="1:7" ht="12.75">
      <c r="A167" s="23"/>
      <c r="B167" s="23"/>
      <c r="C167" s="23"/>
      <c r="D167" s="23"/>
      <c r="E167" s="37"/>
      <c r="F167" s="24"/>
      <c r="G167" s="24"/>
    </row>
    <row r="168" spans="1:7" ht="12.75">
      <c r="A168" s="23"/>
      <c r="B168" s="23"/>
      <c r="C168" s="23"/>
      <c r="D168" s="23"/>
      <c r="E168" s="37"/>
      <c r="F168" s="24"/>
      <c r="G168" s="24"/>
    </row>
    <row r="169" spans="1:7" ht="12.75">
      <c r="A169" s="23"/>
      <c r="B169" s="23"/>
      <c r="C169" s="23"/>
      <c r="D169" s="23"/>
      <c r="E169" s="37"/>
      <c r="F169" s="24"/>
      <c r="G169" s="24"/>
    </row>
    <row r="170" spans="1:7" ht="12.75">
      <c r="A170" s="23"/>
      <c r="B170" s="23"/>
      <c r="C170" s="23"/>
      <c r="D170" s="23"/>
      <c r="E170" s="37"/>
      <c r="F170" s="24"/>
      <c r="G170" s="24"/>
    </row>
    <row r="171" spans="1:7" ht="12.75">
      <c r="A171" s="23"/>
      <c r="B171" s="23"/>
      <c r="C171" s="23"/>
      <c r="D171" s="23"/>
      <c r="E171" s="37"/>
      <c r="F171" s="24"/>
      <c r="G171" s="24"/>
    </row>
    <row r="172" spans="1:7" ht="12.75">
      <c r="A172" s="23"/>
      <c r="B172" s="23"/>
      <c r="C172" s="23"/>
      <c r="D172" s="23"/>
      <c r="E172" s="37"/>
      <c r="F172" s="24"/>
      <c r="G172" s="24"/>
    </row>
    <row r="173" spans="1:7" ht="12.75">
      <c r="A173" s="23"/>
      <c r="B173" s="23"/>
      <c r="C173" s="23"/>
      <c r="D173" s="23"/>
      <c r="E173" s="37"/>
      <c r="F173" s="24"/>
      <c r="G173" s="24"/>
    </row>
    <row r="174" spans="1:7" ht="12.75">
      <c r="A174" s="23"/>
      <c r="B174" s="23"/>
      <c r="C174" s="23"/>
      <c r="D174" s="23"/>
      <c r="E174" s="37"/>
      <c r="F174" s="24"/>
      <c r="G174" s="24"/>
    </row>
    <row r="175" spans="1:7" ht="12.75">
      <c r="A175" s="23"/>
      <c r="B175" s="23"/>
      <c r="C175" s="23"/>
      <c r="D175" s="23"/>
      <c r="E175" s="37"/>
      <c r="F175" s="24"/>
      <c r="G175" s="24"/>
    </row>
    <row r="176" spans="1:7" ht="12.75">
      <c r="A176" s="23"/>
      <c r="B176" s="23"/>
      <c r="C176" s="23"/>
      <c r="D176" s="23"/>
      <c r="E176" s="37"/>
      <c r="F176" s="24"/>
      <c r="G176" s="24"/>
    </row>
    <row r="177" spans="1:7" ht="12.75">
      <c r="A177" s="23"/>
      <c r="B177" s="23"/>
      <c r="C177" s="23"/>
      <c r="D177" s="23"/>
      <c r="E177" s="37"/>
      <c r="F177" s="24"/>
      <c r="G177" s="24"/>
    </row>
    <row r="178" spans="1:7" ht="12.75">
      <c r="A178" s="23"/>
      <c r="B178" s="23"/>
      <c r="C178" s="23"/>
      <c r="D178" s="23"/>
      <c r="E178" s="37"/>
      <c r="F178" s="24"/>
      <c r="G178" s="24"/>
    </row>
    <row r="179" spans="1:7" ht="12.75">
      <c r="A179" s="23"/>
      <c r="B179" s="23"/>
      <c r="C179" s="23"/>
      <c r="D179" s="23"/>
      <c r="E179" s="37"/>
      <c r="F179" s="24"/>
      <c r="G179" s="24"/>
    </row>
    <row r="180" spans="1:7" ht="12.75">
      <c r="A180" s="23"/>
      <c r="B180" s="23"/>
      <c r="C180" s="23"/>
      <c r="D180" s="23"/>
      <c r="E180" s="37"/>
      <c r="F180" s="24"/>
      <c r="G180" s="24"/>
    </row>
    <row r="181" spans="1:7" ht="12.75">
      <c r="A181" s="23"/>
      <c r="B181" s="23"/>
      <c r="C181" s="23"/>
      <c r="D181" s="23"/>
      <c r="E181" s="37"/>
      <c r="F181" s="24"/>
      <c r="G181" s="24"/>
    </row>
    <row r="182" spans="1:7" ht="12.75">
      <c r="A182" s="23"/>
      <c r="B182" s="23"/>
      <c r="C182" s="23"/>
      <c r="D182" s="23"/>
      <c r="E182" s="37"/>
      <c r="F182" s="24"/>
      <c r="G182" s="24"/>
    </row>
    <row r="183" spans="1:7" ht="12.75">
      <c r="A183" s="23"/>
      <c r="B183" s="23"/>
      <c r="C183" s="23"/>
      <c r="D183" s="23"/>
      <c r="E183" s="37"/>
      <c r="F183" s="24"/>
      <c r="G183" s="24"/>
    </row>
    <row r="184" spans="1:7" ht="12.75">
      <c r="A184" s="23"/>
      <c r="B184" s="23"/>
      <c r="C184" s="23"/>
      <c r="D184" s="23"/>
      <c r="E184" s="37"/>
      <c r="F184" s="24"/>
      <c r="G184" s="24"/>
    </row>
    <row r="185" spans="1:7" ht="12.75">
      <c r="A185" s="23"/>
      <c r="B185" s="23"/>
      <c r="C185" s="23"/>
      <c r="D185" s="23"/>
      <c r="E185" s="37"/>
      <c r="F185" s="24"/>
      <c r="G185" s="24"/>
    </row>
    <row r="186" spans="1:7" ht="12.75">
      <c r="A186" s="23"/>
      <c r="B186" s="23"/>
      <c r="C186" s="23"/>
      <c r="D186" s="23"/>
      <c r="E186" s="37"/>
      <c r="F186" s="24"/>
      <c r="G186" s="24"/>
    </row>
    <row r="187" spans="1:7" ht="12.75">
      <c r="A187" s="23"/>
      <c r="B187" s="23"/>
      <c r="C187" s="23"/>
      <c r="D187" s="23"/>
      <c r="E187" s="37"/>
      <c r="F187" s="24"/>
      <c r="G187" s="24"/>
    </row>
    <row r="188" spans="1:7" ht="12.75">
      <c r="A188" s="23"/>
      <c r="B188" s="23"/>
      <c r="C188" s="23"/>
      <c r="D188" s="23"/>
      <c r="E188" s="37"/>
      <c r="F188" s="24"/>
      <c r="G188" s="24"/>
    </row>
    <row r="189" spans="1:7" ht="12.75">
      <c r="A189" s="23"/>
      <c r="B189" s="23"/>
      <c r="C189" s="23"/>
      <c r="D189" s="23"/>
      <c r="E189" s="37"/>
      <c r="F189" s="24"/>
      <c r="G189" s="24"/>
    </row>
    <row r="190" spans="1:7" ht="12.75">
      <c r="A190" s="23"/>
      <c r="B190" s="23"/>
      <c r="C190" s="23"/>
      <c r="D190" s="23"/>
      <c r="E190" s="37"/>
      <c r="F190" s="24"/>
      <c r="G190" s="24"/>
    </row>
    <row r="191" spans="1:7" ht="12.75">
      <c r="A191" s="23"/>
      <c r="B191" s="23"/>
      <c r="C191" s="23"/>
      <c r="D191" s="23"/>
      <c r="E191" s="37"/>
      <c r="F191" s="24"/>
      <c r="G191" s="24"/>
    </row>
    <row r="192" spans="1:7" ht="12.75">
      <c r="A192" s="23"/>
      <c r="B192" s="23"/>
      <c r="C192" s="23"/>
      <c r="D192" s="23"/>
      <c r="E192" s="37"/>
      <c r="F192" s="24"/>
      <c r="G192" s="24"/>
    </row>
    <row r="193" spans="1:7" ht="12.75">
      <c r="A193" s="23"/>
      <c r="B193" s="23"/>
      <c r="C193" s="23"/>
      <c r="D193" s="23"/>
      <c r="E193" s="37"/>
      <c r="F193" s="24"/>
      <c r="G193" s="24"/>
    </row>
    <row r="194" spans="1:7" ht="12.75">
      <c r="A194" s="23"/>
      <c r="B194" s="23"/>
      <c r="C194" s="23"/>
      <c r="D194" s="23"/>
      <c r="E194" s="37"/>
      <c r="F194" s="24"/>
      <c r="G194" s="24"/>
    </row>
    <row r="195" spans="1:7" ht="12.75">
      <c r="A195" s="23"/>
      <c r="B195" s="23"/>
      <c r="C195" s="23"/>
      <c r="D195" s="23"/>
      <c r="E195" s="37"/>
      <c r="F195" s="24"/>
      <c r="G195" s="24"/>
    </row>
    <row r="196" spans="1:7" ht="12.75">
      <c r="A196" s="23"/>
      <c r="B196" s="23"/>
      <c r="C196" s="23"/>
      <c r="D196" s="23"/>
      <c r="E196" s="37"/>
      <c r="F196" s="24"/>
      <c r="G196" s="24"/>
    </row>
    <row r="197" spans="1:7" ht="12.75">
      <c r="A197" s="23"/>
      <c r="B197" s="23"/>
      <c r="C197" s="23"/>
      <c r="D197" s="23"/>
      <c r="E197" s="37"/>
      <c r="F197" s="24"/>
      <c r="G197" s="24"/>
    </row>
    <row r="198" spans="1:7" ht="12.75">
      <c r="A198" s="23"/>
      <c r="B198" s="23"/>
      <c r="C198" s="23"/>
      <c r="D198" s="23"/>
      <c r="E198" s="37"/>
      <c r="F198" s="24"/>
      <c r="G198" s="24"/>
    </row>
    <row r="199" spans="1:7" ht="12.75">
      <c r="A199" s="23"/>
      <c r="B199" s="23"/>
      <c r="C199" s="23"/>
      <c r="D199" s="23"/>
      <c r="E199" s="37"/>
      <c r="F199" s="24"/>
      <c r="G199" s="24"/>
    </row>
    <row r="200" spans="1:7" ht="12.75">
      <c r="A200" s="23"/>
      <c r="B200" s="23"/>
      <c r="C200" s="23"/>
      <c r="D200" s="23"/>
      <c r="E200" s="37"/>
      <c r="F200" s="24"/>
      <c r="G200" s="24"/>
    </row>
    <row r="201" spans="1:7" ht="12.75">
      <c r="A201" s="23"/>
      <c r="B201" s="23"/>
      <c r="C201" s="23"/>
      <c r="D201" s="23"/>
      <c r="E201" s="37"/>
      <c r="F201" s="24"/>
      <c r="G201" s="24"/>
    </row>
    <row r="202" spans="1:7" ht="12.75">
      <c r="A202" s="23"/>
      <c r="B202" s="23"/>
      <c r="C202" s="23"/>
      <c r="D202" s="23"/>
      <c r="E202" s="37"/>
      <c r="F202" s="24"/>
      <c r="G202" s="24"/>
    </row>
    <row r="203" spans="1:7" ht="12.75">
      <c r="A203" s="23"/>
      <c r="B203" s="23"/>
      <c r="C203" s="23"/>
      <c r="D203" s="23"/>
      <c r="E203" s="37"/>
      <c r="F203" s="24"/>
      <c r="G203" s="24"/>
    </row>
    <row r="204" spans="1:7" ht="12.75">
      <c r="A204" s="23"/>
      <c r="B204" s="23"/>
      <c r="C204" s="23"/>
      <c r="D204" s="23"/>
      <c r="E204" s="37"/>
      <c r="F204" s="24"/>
      <c r="G204" s="24"/>
    </row>
    <row r="205" spans="1:7" ht="12.75">
      <c r="A205" s="23"/>
      <c r="B205" s="23"/>
      <c r="C205" s="23"/>
      <c r="D205" s="23"/>
      <c r="E205" s="37"/>
      <c r="F205" s="24"/>
      <c r="G205" s="24"/>
    </row>
    <row r="206" spans="1:7" ht="12.75">
      <c r="A206" s="23"/>
      <c r="B206" s="23"/>
      <c r="C206" s="23"/>
      <c r="D206" s="23"/>
      <c r="E206" s="37"/>
      <c r="F206" s="24"/>
      <c r="G206" s="24"/>
    </row>
    <row r="207" spans="1:7" ht="12.75">
      <c r="A207" s="23"/>
      <c r="B207" s="23"/>
      <c r="C207" s="23"/>
      <c r="D207" s="23"/>
      <c r="E207" s="37"/>
      <c r="F207" s="24"/>
      <c r="G207" s="24"/>
    </row>
    <row r="208" spans="1:7" ht="12.75">
      <c r="A208" s="23"/>
      <c r="B208" s="23"/>
      <c r="C208" s="23"/>
      <c r="D208" s="23"/>
      <c r="E208" s="37"/>
      <c r="F208" s="24"/>
      <c r="G208" s="24"/>
    </row>
    <row r="209" spans="1:7" ht="12.75">
      <c r="A209" s="23"/>
      <c r="B209" s="23"/>
      <c r="C209" s="23"/>
      <c r="D209" s="23"/>
      <c r="E209" s="37"/>
      <c r="F209" s="24"/>
      <c r="G209" s="24"/>
    </row>
    <row r="210" spans="1:7" ht="12.75">
      <c r="A210" s="23"/>
      <c r="B210" s="23"/>
      <c r="C210" s="23"/>
      <c r="D210" s="23"/>
      <c r="E210" s="37"/>
      <c r="F210" s="24"/>
      <c r="G210" s="24"/>
    </row>
    <row r="211" spans="1:7" ht="12.75">
      <c r="A211" s="23"/>
      <c r="B211" s="23"/>
      <c r="C211" s="23"/>
      <c r="D211" s="23"/>
      <c r="E211" s="37"/>
      <c r="F211" s="24"/>
      <c r="G211" s="24"/>
    </row>
    <row r="212" spans="1:7" ht="12.75">
      <c r="A212" s="23"/>
      <c r="B212" s="23"/>
      <c r="C212" s="23"/>
      <c r="D212" s="23"/>
      <c r="E212" s="37"/>
      <c r="F212" s="24"/>
      <c r="G212" s="24"/>
    </row>
    <row r="213" spans="1:7" ht="12.75">
      <c r="A213" s="23"/>
      <c r="B213" s="23"/>
      <c r="C213" s="23"/>
      <c r="D213" s="23"/>
      <c r="E213" s="37"/>
      <c r="F213" s="24"/>
      <c r="G213" s="24"/>
    </row>
    <row r="214" spans="1:7" ht="12.75">
      <c r="A214" s="23"/>
      <c r="B214" s="23"/>
      <c r="C214" s="23"/>
      <c r="D214" s="23"/>
      <c r="E214" s="37"/>
      <c r="F214" s="24"/>
      <c r="G214" s="24"/>
    </row>
    <row r="215" spans="1:7" ht="12.75">
      <c r="A215" s="23"/>
      <c r="B215" s="23"/>
      <c r="C215" s="23"/>
      <c r="D215" s="23"/>
      <c r="E215" s="37"/>
      <c r="F215" s="24"/>
      <c r="G215" s="24"/>
    </row>
    <row r="216" spans="1:7" ht="12.75">
      <c r="A216" s="23"/>
      <c r="B216" s="23"/>
      <c r="C216" s="23"/>
      <c r="D216" s="23"/>
      <c r="E216" s="37"/>
      <c r="F216" s="24"/>
      <c r="G216" s="24"/>
    </row>
    <row r="217" spans="1:7" ht="12.75">
      <c r="A217" s="23"/>
      <c r="B217" s="23"/>
      <c r="C217" s="23"/>
      <c r="D217" s="23"/>
      <c r="E217" s="37"/>
      <c r="F217" s="24"/>
      <c r="G217" s="24"/>
    </row>
    <row r="218" spans="1:7" ht="12.75">
      <c r="A218" s="23"/>
      <c r="B218" s="23"/>
      <c r="C218" s="23"/>
      <c r="D218" s="23"/>
      <c r="E218" s="37"/>
      <c r="F218" s="24"/>
      <c r="G218" s="24"/>
    </row>
    <row r="219" spans="1:7" ht="12.75">
      <c r="A219" s="23"/>
      <c r="B219" s="23"/>
      <c r="C219" s="23"/>
      <c r="D219" s="23"/>
      <c r="E219" s="37"/>
      <c r="F219" s="24"/>
      <c r="G219" s="24"/>
    </row>
    <row r="220" spans="1:7" ht="12.75">
      <c r="A220" s="23"/>
      <c r="B220" s="23"/>
      <c r="C220" s="23"/>
      <c r="D220" s="23"/>
      <c r="E220" s="37"/>
      <c r="F220" s="24"/>
      <c r="G220" s="24"/>
    </row>
    <row r="221" spans="1:7" ht="12.75">
      <c r="A221" s="23"/>
      <c r="B221" s="23"/>
      <c r="C221" s="23"/>
      <c r="D221" s="23"/>
      <c r="E221" s="37"/>
      <c r="F221" s="24"/>
      <c r="G221" s="24"/>
    </row>
    <row r="222" spans="1:7" ht="12.75">
      <c r="A222" s="23"/>
      <c r="B222" s="23"/>
      <c r="C222" s="23"/>
      <c r="D222" s="23"/>
      <c r="E222" s="37"/>
      <c r="F222" s="24"/>
      <c r="G222" s="24"/>
    </row>
    <row r="223" spans="1:7" ht="12.75">
      <c r="A223" s="23"/>
      <c r="B223" s="23"/>
      <c r="C223" s="23"/>
      <c r="D223" s="23"/>
      <c r="E223" s="37"/>
      <c r="F223" s="24"/>
      <c r="G223" s="24"/>
    </row>
    <row r="224" spans="1:7" ht="12.75">
      <c r="A224" s="23"/>
      <c r="B224" s="23"/>
      <c r="C224" s="23"/>
      <c r="D224" s="23"/>
      <c r="E224" s="37"/>
      <c r="F224" s="24"/>
      <c r="G224" s="24"/>
    </row>
    <row r="225" spans="1:7" ht="12.75">
      <c r="A225" s="23"/>
      <c r="B225" s="23"/>
      <c r="C225" s="23"/>
      <c r="D225" s="23"/>
      <c r="E225" s="37"/>
      <c r="F225" s="24"/>
      <c r="G225" s="24"/>
    </row>
    <row r="226" spans="1:7" ht="12.75">
      <c r="A226" s="23"/>
      <c r="B226" s="23"/>
      <c r="C226" s="23"/>
      <c r="D226" s="23"/>
      <c r="E226" s="37"/>
      <c r="F226" s="24"/>
      <c r="G226" s="24"/>
    </row>
    <row r="227" spans="1:7" ht="12.75">
      <c r="A227" s="23"/>
      <c r="B227" s="23"/>
      <c r="C227" s="23"/>
      <c r="D227" s="23"/>
      <c r="E227" s="37"/>
      <c r="F227" s="24"/>
      <c r="G227" s="24"/>
    </row>
    <row r="228" spans="1:7" ht="12.75">
      <c r="A228" s="23"/>
      <c r="B228" s="23"/>
      <c r="C228" s="23"/>
      <c r="D228" s="23"/>
      <c r="E228" s="37"/>
      <c r="F228" s="24"/>
      <c r="G228" s="24"/>
    </row>
    <row r="229" spans="1:7" ht="12.75">
      <c r="A229" s="23"/>
      <c r="B229" s="23"/>
      <c r="C229" s="23"/>
      <c r="D229" s="23"/>
      <c r="E229" s="37"/>
      <c r="F229" s="24"/>
      <c r="G229" s="24"/>
    </row>
    <row r="230" spans="1:7" ht="12.75">
      <c r="A230" s="23"/>
      <c r="B230" s="23"/>
      <c r="C230" s="23"/>
      <c r="D230" s="23"/>
      <c r="E230" s="37"/>
      <c r="F230" s="24"/>
      <c r="G230" s="24"/>
    </row>
    <row r="231" spans="1:7" ht="12.75">
      <c r="A231" s="23"/>
      <c r="B231" s="23"/>
      <c r="C231" s="23"/>
      <c r="D231" s="23"/>
      <c r="E231" s="37"/>
      <c r="F231" s="24"/>
      <c r="G231" s="24"/>
    </row>
    <row r="232" spans="1:7" ht="12.75">
      <c r="A232" s="23"/>
      <c r="B232" s="23"/>
      <c r="C232" s="23"/>
      <c r="D232" s="23"/>
      <c r="E232" s="37"/>
      <c r="F232" s="24"/>
      <c r="G232" s="24"/>
    </row>
    <row r="233" spans="1:7" ht="12.75">
      <c r="A233" s="23"/>
      <c r="B233" s="23"/>
      <c r="C233" s="23"/>
      <c r="D233" s="23"/>
      <c r="E233" s="37"/>
      <c r="F233" s="24"/>
      <c r="G233" s="24"/>
    </row>
    <row r="234" spans="1:7" ht="12.75">
      <c r="A234" s="23"/>
      <c r="B234" s="23"/>
      <c r="C234" s="23"/>
      <c r="D234" s="23"/>
      <c r="E234" s="37"/>
      <c r="F234" s="24"/>
      <c r="G234" s="24"/>
    </row>
    <row r="235" spans="1:7" ht="12.75">
      <c r="A235" s="23"/>
      <c r="B235" s="23"/>
      <c r="C235" s="23"/>
      <c r="D235" s="23"/>
      <c r="E235" s="37"/>
      <c r="F235" s="24"/>
      <c r="G235" s="24"/>
    </row>
    <row r="236" spans="1:7" ht="12.75">
      <c r="A236" s="23"/>
      <c r="B236" s="23"/>
      <c r="C236" s="23"/>
      <c r="D236" s="23"/>
      <c r="E236" s="37"/>
      <c r="F236" s="24"/>
      <c r="G236" s="24"/>
    </row>
    <row r="237" spans="1:7" ht="12.75">
      <c r="A237" s="23"/>
      <c r="B237" s="23"/>
      <c r="C237" s="23"/>
      <c r="D237" s="23"/>
      <c r="E237" s="37"/>
      <c r="F237" s="24"/>
      <c r="G237" s="24"/>
    </row>
    <row r="238" spans="1:7" ht="12.75">
      <c r="A238" s="23"/>
      <c r="B238" s="23"/>
      <c r="C238" s="23"/>
      <c r="D238" s="23"/>
      <c r="E238" s="37"/>
      <c r="F238" s="24"/>
      <c r="G238" s="24"/>
    </row>
    <row r="239" spans="1:7" ht="12.75">
      <c r="A239" s="23"/>
      <c r="B239" s="23"/>
      <c r="C239" s="23"/>
      <c r="D239" s="23"/>
      <c r="E239" s="37"/>
      <c r="F239" s="24"/>
      <c r="G239" s="24"/>
    </row>
    <row r="240" spans="1:7" ht="12.75">
      <c r="A240" s="23"/>
      <c r="B240" s="23"/>
      <c r="C240" s="23"/>
      <c r="D240" s="23"/>
      <c r="E240" s="37"/>
      <c r="F240" s="24"/>
      <c r="G240" s="24"/>
    </row>
    <row r="241" spans="1:7" ht="12.75">
      <c r="A241" s="23"/>
      <c r="B241" s="23"/>
      <c r="C241" s="23"/>
      <c r="D241" s="23"/>
      <c r="E241" s="37"/>
      <c r="F241" s="24"/>
      <c r="G241" s="24"/>
    </row>
    <row r="242" spans="1:7" ht="12.75">
      <c r="A242" s="23"/>
      <c r="B242" s="23"/>
      <c r="C242" s="23"/>
      <c r="D242" s="23"/>
      <c r="E242" s="37"/>
      <c r="F242" s="24"/>
      <c r="G242" s="24"/>
    </row>
    <row r="243" spans="1:7" ht="12.75">
      <c r="A243" s="23"/>
      <c r="B243" s="23"/>
      <c r="C243" s="23"/>
      <c r="D243" s="23"/>
      <c r="E243" s="37"/>
      <c r="F243" s="24"/>
      <c r="G243" s="24"/>
    </row>
    <row r="244" spans="1:7" ht="12.75">
      <c r="A244" s="23"/>
      <c r="B244" s="23"/>
      <c r="C244" s="23"/>
      <c r="D244" s="23"/>
      <c r="E244" s="37"/>
      <c r="F244" s="24"/>
      <c r="G244" s="24"/>
    </row>
  </sheetData>
  <sheetProtection password="EF65" sheet="1" objects="1" scenarios="1"/>
  <mergeCells count="18">
    <mergeCell ref="G25:G26"/>
    <mergeCell ref="A26:C26"/>
    <mergeCell ref="A8:B10"/>
    <mergeCell ref="A20:B20"/>
    <mergeCell ref="F25:F26"/>
    <mergeCell ref="A13:B17"/>
    <mergeCell ref="A23:B24"/>
    <mergeCell ref="A44:G44"/>
    <mergeCell ref="A30:B32"/>
    <mergeCell ref="A35:B43"/>
    <mergeCell ref="B27:C27"/>
    <mergeCell ref="A5:C5"/>
    <mergeCell ref="B6:C6"/>
    <mergeCell ref="A1:G1"/>
    <mergeCell ref="E3:E4"/>
    <mergeCell ref="D3:D4"/>
    <mergeCell ref="A3:C4"/>
    <mergeCell ref="A2:C2"/>
  </mergeCells>
  <printOptions horizontalCentered="1" verticalCentered="1"/>
  <pageMargins left="0.3937007874015748" right="0.3937007874015748" top="0.3937007874015748" bottom="0.3937007874015748" header="0.31496062992125984" footer="0.31496062992125984"/>
  <pageSetup fitToHeight="1" fitToWidth="1" horizontalDpi="300" verticalDpi="300" orientation="portrait"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V83"/>
  <sheetViews>
    <sheetView showOutlineSymbols="0" zoomScalePageLayoutView="0" workbookViewId="0" topLeftCell="A1">
      <selection activeCell="D5" sqref="D5:E5"/>
    </sheetView>
  </sheetViews>
  <sheetFormatPr defaultColWidth="9.140625" defaultRowHeight="12.75"/>
  <cols>
    <col min="1" max="3" width="2.7109375" style="3" customWidth="1"/>
    <col min="4" max="4" width="44.7109375" style="3" customWidth="1"/>
    <col min="5" max="5" width="11.7109375" style="3" customWidth="1"/>
    <col min="6" max="6" width="5.7109375" style="3" customWidth="1"/>
    <col min="7" max="8" width="15.00390625" style="3" customWidth="1"/>
    <col min="9" max="61" width="9.140625" style="6" customWidth="1"/>
    <col min="62" max="16384" width="9.140625" style="4" customWidth="1"/>
  </cols>
  <sheetData>
    <row r="1" spans="1:8" ht="37.5" customHeight="1" thickBot="1">
      <c r="A1" s="579"/>
      <c r="B1" s="579"/>
      <c r="C1" s="579"/>
      <c r="D1" s="579"/>
      <c r="E1" s="579"/>
      <c r="F1" s="579"/>
      <c r="G1" s="579"/>
      <c r="H1" s="579"/>
    </row>
    <row r="2" spans="1:8" ht="12.75">
      <c r="A2" s="631" t="s">
        <v>325</v>
      </c>
      <c r="B2" s="632"/>
      <c r="C2" s="633"/>
      <c r="D2" s="640" t="s">
        <v>175</v>
      </c>
      <c r="E2" s="641"/>
      <c r="F2" s="127" t="s">
        <v>95</v>
      </c>
      <c r="G2" s="128" t="s">
        <v>513</v>
      </c>
      <c r="H2" s="129" t="s">
        <v>514</v>
      </c>
    </row>
    <row r="3" spans="1:8" ht="12.75">
      <c r="A3" s="634" t="s">
        <v>81</v>
      </c>
      <c r="B3" s="635"/>
      <c r="C3" s="636"/>
      <c r="D3" s="642" t="s">
        <v>87</v>
      </c>
      <c r="E3" s="643"/>
      <c r="F3" s="646" t="s">
        <v>96</v>
      </c>
      <c r="G3" s="131" t="s">
        <v>127</v>
      </c>
      <c r="H3" s="132" t="s">
        <v>127</v>
      </c>
    </row>
    <row r="4" spans="1:8" ht="13.5" thickBot="1">
      <c r="A4" s="637"/>
      <c r="B4" s="638"/>
      <c r="C4" s="639"/>
      <c r="D4" s="644"/>
      <c r="E4" s="645"/>
      <c r="F4" s="647"/>
      <c r="G4" s="133">
        <v>5</v>
      </c>
      <c r="H4" s="132">
        <v>6</v>
      </c>
    </row>
    <row r="5" spans="1:256" ht="19.5" customHeight="1">
      <c r="A5" s="126" t="s">
        <v>80</v>
      </c>
      <c r="B5" s="128" t="s">
        <v>84</v>
      </c>
      <c r="C5" s="134"/>
      <c r="D5" s="648" t="s">
        <v>775</v>
      </c>
      <c r="E5" s="649"/>
      <c r="F5" s="82" t="s">
        <v>231</v>
      </c>
      <c r="G5" s="78">
        <f>SUM(G6:G16)</f>
        <v>0</v>
      </c>
      <c r="H5" s="110">
        <f>SUM(H6:H16)</f>
        <v>0</v>
      </c>
      <c r="IV5" s="3" t="s">
        <v>84</v>
      </c>
    </row>
    <row r="6" spans="1:256" ht="19.5" customHeight="1">
      <c r="A6" s="130" t="s">
        <v>80</v>
      </c>
      <c r="B6" s="131" t="s">
        <v>84</v>
      </c>
      <c r="C6" s="133">
        <v>1</v>
      </c>
      <c r="D6" s="504" t="s">
        <v>418</v>
      </c>
      <c r="E6" s="650"/>
      <c r="F6" s="82" t="s">
        <v>232</v>
      </c>
      <c r="G6" s="83">
        <v>0</v>
      </c>
      <c r="H6" s="85">
        <v>0</v>
      </c>
      <c r="IV6" s="3"/>
    </row>
    <row r="7" spans="1:256" ht="19.5" customHeight="1">
      <c r="A7" s="130"/>
      <c r="B7" s="131"/>
      <c r="C7" s="133">
        <v>2</v>
      </c>
      <c r="D7" s="504" t="s">
        <v>744</v>
      </c>
      <c r="E7" s="650"/>
      <c r="F7" s="82" t="s">
        <v>233</v>
      </c>
      <c r="G7" s="83">
        <v>0</v>
      </c>
      <c r="H7" s="85">
        <v>0</v>
      </c>
      <c r="IV7" s="3"/>
    </row>
    <row r="8" spans="1:256" ht="19.5" customHeight="1">
      <c r="A8" s="130"/>
      <c r="B8" s="131"/>
      <c r="C8" s="133">
        <v>3</v>
      </c>
      <c r="D8" s="554" t="s">
        <v>482</v>
      </c>
      <c r="E8" s="651"/>
      <c r="F8" s="82" t="s">
        <v>234</v>
      </c>
      <c r="G8" s="83">
        <v>0</v>
      </c>
      <c r="H8" s="85">
        <v>0</v>
      </c>
      <c r="IV8" s="3"/>
    </row>
    <row r="9" spans="1:256" ht="19.5" customHeight="1">
      <c r="A9" s="130"/>
      <c r="B9" s="131"/>
      <c r="C9" s="133">
        <v>4</v>
      </c>
      <c r="D9" s="554" t="s">
        <v>419</v>
      </c>
      <c r="E9" s="651"/>
      <c r="F9" s="82">
        <v>109</v>
      </c>
      <c r="G9" s="83">
        <v>0</v>
      </c>
      <c r="H9" s="85">
        <v>0</v>
      </c>
      <c r="IV9" s="3"/>
    </row>
    <row r="10" spans="1:256" ht="19.5" customHeight="1">
      <c r="A10" s="130"/>
      <c r="B10" s="131"/>
      <c r="C10" s="133">
        <v>5</v>
      </c>
      <c r="D10" s="57" t="s">
        <v>213</v>
      </c>
      <c r="E10" s="136"/>
      <c r="F10" s="82">
        <v>110</v>
      </c>
      <c r="G10" s="83">
        <v>0</v>
      </c>
      <c r="H10" s="85">
        <v>0</v>
      </c>
      <c r="IV10" s="3"/>
    </row>
    <row r="11" spans="1:256" ht="19.5" customHeight="1">
      <c r="A11" s="130"/>
      <c r="B11" s="131"/>
      <c r="C11" s="133">
        <v>6</v>
      </c>
      <c r="D11" s="57" t="s">
        <v>420</v>
      </c>
      <c r="E11" s="136"/>
      <c r="F11" s="82">
        <v>111</v>
      </c>
      <c r="G11" s="83">
        <v>0</v>
      </c>
      <c r="H11" s="85">
        <v>0</v>
      </c>
      <c r="IV11" s="3"/>
    </row>
    <row r="12" spans="1:256" ht="19.5" customHeight="1">
      <c r="A12" s="130"/>
      <c r="B12" s="131"/>
      <c r="C12" s="133">
        <v>7</v>
      </c>
      <c r="D12" s="621" t="s">
        <v>214</v>
      </c>
      <c r="E12" s="622"/>
      <c r="F12" s="82">
        <v>112</v>
      </c>
      <c r="G12" s="83">
        <v>0</v>
      </c>
      <c r="H12" s="85">
        <v>0</v>
      </c>
      <c r="IV12" s="3"/>
    </row>
    <row r="13" spans="1:256" ht="19.5" customHeight="1">
      <c r="A13" s="130"/>
      <c r="B13" s="131"/>
      <c r="C13" s="133">
        <v>8</v>
      </c>
      <c r="D13" s="621" t="s">
        <v>421</v>
      </c>
      <c r="E13" s="622"/>
      <c r="F13" s="82">
        <v>113</v>
      </c>
      <c r="G13" s="83">
        <v>0</v>
      </c>
      <c r="H13" s="85">
        <v>0</v>
      </c>
      <c r="IV13" s="3"/>
    </row>
    <row r="14" spans="1:256" ht="19.5" customHeight="1">
      <c r="A14" s="130"/>
      <c r="B14" s="131"/>
      <c r="C14" s="133">
        <v>9</v>
      </c>
      <c r="D14" s="621" t="s">
        <v>417</v>
      </c>
      <c r="E14" s="622"/>
      <c r="F14" s="82">
        <v>114</v>
      </c>
      <c r="G14" s="83">
        <v>0</v>
      </c>
      <c r="H14" s="85">
        <v>0</v>
      </c>
      <c r="IV14" s="3"/>
    </row>
    <row r="15" spans="1:256" ht="19.5" customHeight="1">
      <c r="A15" s="130"/>
      <c r="B15" s="131"/>
      <c r="C15" s="133">
        <v>10</v>
      </c>
      <c r="D15" s="621" t="s">
        <v>220</v>
      </c>
      <c r="E15" s="622"/>
      <c r="F15" s="82">
        <v>115</v>
      </c>
      <c r="G15" s="83">
        <v>0</v>
      </c>
      <c r="H15" s="85">
        <v>0</v>
      </c>
      <c r="IV15" s="3"/>
    </row>
    <row r="16" spans="1:256" ht="19.5" customHeight="1">
      <c r="A16" s="137"/>
      <c r="B16" s="138"/>
      <c r="C16" s="139">
        <v>11</v>
      </c>
      <c r="D16" s="621" t="s">
        <v>215</v>
      </c>
      <c r="E16" s="622"/>
      <c r="F16" s="82">
        <v>116</v>
      </c>
      <c r="G16" s="83">
        <v>0</v>
      </c>
      <c r="H16" s="85">
        <v>0</v>
      </c>
      <c r="IV16" s="3"/>
    </row>
    <row r="17" spans="1:256" ht="19.5" customHeight="1">
      <c r="A17" s="140" t="s">
        <v>80</v>
      </c>
      <c r="B17" s="141" t="s">
        <v>130</v>
      </c>
      <c r="C17" s="142"/>
      <c r="D17" s="627" t="s">
        <v>776</v>
      </c>
      <c r="E17" s="628"/>
      <c r="F17" s="82">
        <v>117</v>
      </c>
      <c r="G17" s="86">
        <f>G18+G19+G20</f>
        <v>0</v>
      </c>
      <c r="H17" s="87">
        <f>H18+H19+H20</f>
        <v>0</v>
      </c>
      <c r="IV17" s="3"/>
    </row>
    <row r="18" spans="1:256" ht="19.5" customHeight="1">
      <c r="A18" s="130" t="s">
        <v>80</v>
      </c>
      <c r="B18" s="131" t="s">
        <v>130</v>
      </c>
      <c r="C18" s="133">
        <v>1</v>
      </c>
      <c r="D18" s="621" t="s">
        <v>216</v>
      </c>
      <c r="E18" s="506"/>
      <c r="F18" s="82">
        <v>118</v>
      </c>
      <c r="G18" s="83">
        <v>0</v>
      </c>
      <c r="H18" s="85">
        <v>0</v>
      </c>
      <c r="IV18" s="3"/>
    </row>
    <row r="19" spans="1:256" ht="19.5" customHeight="1">
      <c r="A19" s="130"/>
      <c r="B19" s="131"/>
      <c r="C19" s="133">
        <v>2</v>
      </c>
      <c r="D19" s="621" t="s">
        <v>486</v>
      </c>
      <c r="E19" s="506"/>
      <c r="F19" s="82">
        <v>119</v>
      </c>
      <c r="G19" s="83">
        <v>0</v>
      </c>
      <c r="H19" s="85">
        <v>0</v>
      </c>
      <c r="IV19" s="3"/>
    </row>
    <row r="20" spans="1:256" ht="19.5" customHeight="1">
      <c r="A20" s="137"/>
      <c r="B20" s="138"/>
      <c r="C20" s="139">
        <v>3</v>
      </c>
      <c r="D20" s="621" t="s">
        <v>217</v>
      </c>
      <c r="E20" s="506"/>
      <c r="F20" s="82">
        <v>120</v>
      </c>
      <c r="G20" s="83">
        <v>0</v>
      </c>
      <c r="H20" s="85">
        <v>0</v>
      </c>
      <c r="IV20" s="3"/>
    </row>
    <row r="21" spans="1:256" ht="19.5" customHeight="1">
      <c r="A21" s="140" t="s">
        <v>128</v>
      </c>
      <c r="B21" s="141" t="s">
        <v>82</v>
      </c>
      <c r="C21" s="142"/>
      <c r="D21" s="627" t="s">
        <v>777</v>
      </c>
      <c r="E21" s="553"/>
      <c r="F21" s="82">
        <v>121</v>
      </c>
      <c r="G21" s="86">
        <f>G22+G23</f>
        <v>0</v>
      </c>
      <c r="H21" s="87">
        <f>H22+H23</f>
        <v>0</v>
      </c>
      <c r="IV21" s="3"/>
    </row>
    <row r="22" spans="1:256" ht="19.5" customHeight="1">
      <c r="A22" s="130" t="s">
        <v>128</v>
      </c>
      <c r="B22" s="131" t="s">
        <v>82</v>
      </c>
      <c r="C22" s="133">
        <v>1</v>
      </c>
      <c r="D22" s="621" t="s">
        <v>218</v>
      </c>
      <c r="E22" s="506"/>
      <c r="F22" s="82">
        <v>122</v>
      </c>
      <c r="G22" s="83">
        <v>0</v>
      </c>
      <c r="H22" s="85">
        <v>0</v>
      </c>
      <c r="IV22" s="3"/>
    </row>
    <row r="23" spans="1:256" ht="19.5" customHeight="1" thickBot="1">
      <c r="A23" s="130"/>
      <c r="B23" s="131"/>
      <c r="C23" s="133">
        <v>2</v>
      </c>
      <c r="D23" s="621" t="s">
        <v>219</v>
      </c>
      <c r="E23" s="506"/>
      <c r="F23" s="82">
        <v>123</v>
      </c>
      <c r="G23" s="83">
        <v>0</v>
      </c>
      <c r="H23" s="85">
        <v>0</v>
      </c>
      <c r="IV23" s="3"/>
    </row>
    <row r="24" spans="1:256" ht="265.5" customHeight="1">
      <c r="A24" s="629"/>
      <c r="B24" s="630"/>
      <c r="C24" s="630"/>
      <c r="D24" s="630"/>
      <c r="E24" s="630"/>
      <c r="F24" s="630"/>
      <c r="G24" s="630"/>
      <c r="H24" s="630"/>
      <c r="IV24" s="3"/>
    </row>
    <row r="25" spans="1:256" ht="15.75" customHeight="1">
      <c r="A25" s="623" t="str">
        <f>+'R1'!A44:L44</f>
        <v>Formulář zpracovala ASPEKT HM, daňová, účetní a auditorská kancelář, www.danovapriznani.cz, business.center.cz</v>
      </c>
      <c r="B25" s="624"/>
      <c r="C25" s="624"/>
      <c r="D25" s="624"/>
      <c r="E25" s="624"/>
      <c r="F25" s="624"/>
      <c r="G25" s="624"/>
      <c r="H25" s="624"/>
      <c r="IV25" s="3"/>
    </row>
    <row r="26" spans="1:256" s="6" customFormat="1" ht="15.75" customHeight="1">
      <c r="A26" s="625">
        <f>1+'R3'!A44:G44</f>
        <v>5</v>
      </c>
      <c r="B26" s="626"/>
      <c r="C26" s="626"/>
      <c r="D26" s="626"/>
      <c r="E26" s="626"/>
      <c r="F26" s="626"/>
      <c r="G26" s="626"/>
      <c r="H26" s="626"/>
      <c r="IV26" s="7"/>
    </row>
    <row r="27" spans="1:256" s="6" customFormat="1" ht="12.75">
      <c r="A27" s="7"/>
      <c r="B27" s="7"/>
      <c r="C27" s="7"/>
      <c r="D27" s="7"/>
      <c r="E27" s="7"/>
      <c r="F27" s="7"/>
      <c r="G27" s="7"/>
      <c r="H27" s="7"/>
      <c r="IV27" s="7"/>
    </row>
    <row r="28" spans="1:256" s="6" customFormat="1" ht="12.75">
      <c r="A28" s="7"/>
      <c r="B28" s="7"/>
      <c r="C28" s="7"/>
      <c r="D28" s="7"/>
      <c r="E28" s="7"/>
      <c r="F28" s="7"/>
      <c r="G28" s="7"/>
      <c r="H28" s="7"/>
      <c r="IV28" s="7"/>
    </row>
    <row r="29" spans="1:256" s="6" customFormat="1" ht="12.75">
      <c r="A29" s="7"/>
      <c r="B29" s="7"/>
      <c r="C29" s="7"/>
      <c r="D29" s="7"/>
      <c r="E29" s="7"/>
      <c r="F29" s="7"/>
      <c r="G29" s="7"/>
      <c r="H29" s="7"/>
      <c r="IV29" s="7"/>
    </row>
    <row r="30" spans="1:256" s="6" customFormat="1" ht="12.75">
      <c r="A30" s="7"/>
      <c r="B30" s="7"/>
      <c r="C30" s="7"/>
      <c r="D30" s="7"/>
      <c r="E30" s="7"/>
      <c r="F30" s="7"/>
      <c r="G30" s="7"/>
      <c r="H30" s="7"/>
      <c r="IV30" s="7"/>
    </row>
    <row r="31" spans="1:256" s="6" customFormat="1" ht="12.75">
      <c r="A31" s="7"/>
      <c r="B31" s="7"/>
      <c r="C31" s="7"/>
      <c r="D31" s="7"/>
      <c r="E31" s="7"/>
      <c r="F31" s="7"/>
      <c r="G31" s="7"/>
      <c r="H31" s="7"/>
      <c r="IV31" s="7"/>
    </row>
    <row r="32" spans="1:256" s="6" customFormat="1" ht="12.75">
      <c r="A32" s="7"/>
      <c r="B32" s="7"/>
      <c r="C32" s="7"/>
      <c r="D32" s="7"/>
      <c r="E32" s="7"/>
      <c r="F32" s="7"/>
      <c r="G32" s="7"/>
      <c r="H32" s="7"/>
      <c r="IV32" s="7"/>
    </row>
    <row r="33" spans="1:256" s="6" customFormat="1" ht="12.75">
      <c r="A33" s="7"/>
      <c r="B33" s="7"/>
      <c r="C33" s="7"/>
      <c r="D33" s="7"/>
      <c r="E33" s="7"/>
      <c r="F33" s="7"/>
      <c r="G33" s="7"/>
      <c r="H33" s="7"/>
      <c r="IV33" s="7"/>
    </row>
    <row r="34" spans="1:256" s="6" customFormat="1" ht="12.75">
      <c r="A34" s="7"/>
      <c r="B34" s="7"/>
      <c r="C34" s="7"/>
      <c r="D34" s="7"/>
      <c r="E34" s="7"/>
      <c r="F34" s="7"/>
      <c r="G34" s="7"/>
      <c r="H34" s="7"/>
      <c r="IV34" s="7"/>
    </row>
    <row r="35" spans="1:256" s="6" customFormat="1" ht="12.75">
      <c r="A35" s="7"/>
      <c r="B35" s="7"/>
      <c r="C35" s="7"/>
      <c r="D35" s="7"/>
      <c r="E35" s="7"/>
      <c r="F35" s="7"/>
      <c r="G35" s="7"/>
      <c r="H35" s="7"/>
      <c r="IV35" s="7"/>
    </row>
    <row r="36" spans="1:256" s="6" customFormat="1" ht="12.75">
      <c r="A36" s="7"/>
      <c r="B36" s="7"/>
      <c r="C36" s="7"/>
      <c r="D36" s="7"/>
      <c r="E36" s="7"/>
      <c r="F36" s="7"/>
      <c r="G36" s="7"/>
      <c r="H36" s="7"/>
      <c r="IV36" s="7"/>
    </row>
    <row r="37" spans="1:256" s="6" customFormat="1" ht="12.75">
      <c r="A37" s="7"/>
      <c r="B37" s="7"/>
      <c r="C37" s="7"/>
      <c r="D37" s="7"/>
      <c r="E37" s="7"/>
      <c r="F37" s="7"/>
      <c r="G37" s="7"/>
      <c r="H37" s="7"/>
      <c r="IV37" s="7"/>
    </row>
    <row r="38" spans="1:256" s="6" customFormat="1" ht="12.75">
      <c r="A38" s="7"/>
      <c r="B38" s="7"/>
      <c r="C38" s="7"/>
      <c r="D38" s="7"/>
      <c r="E38" s="7"/>
      <c r="F38" s="7"/>
      <c r="G38" s="7"/>
      <c r="H38" s="7"/>
      <c r="IV38" s="7"/>
    </row>
    <row r="39" spans="1:256" s="6" customFormat="1" ht="12.75">
      <c r="A39" s="7"/>
      <c r="B39" s="7"/>
      <c r="C39" s="7"/>
      <c r="D39" s="7"/>
      <c r="E39" s="7"/>
      <c r="F39" s="7"/>
      <c r="G39" s="7"/>
      <c r="H39" s="7"/>
      <c r="IV39" s="7"/>
    </row>
    <row r="40" spans="1:256" s="6" customFormat="1" ht="12.75">
      <c r="A40" s="7"/>
      <c r="B40" s="7"/>
      <c r="C40" s="7"/>
      <c r="D40" s="7"/>
      <c r="E40" s="7"/>
      <c r="F40" s="7"/>
      <c r="G40" s="7"/>
      <c r="H40" s="7"/>
      <c r="IV40" s="7"/>
    </row>
    <row r="41" spans="1:256" s="6" customFormat="1" ht="12.75">
      <c r="A41" s="7"/>
      <c r="B41" s="7"/>
      <c r="C41" s="7"/>
      <c r="D41" s="7"/>
      <c r="E41" s="7"/>
      <c r="F41" s="7"/>
      <c r="G41" s="7"/>
      <c r="H41" s="7"/>
      <c r="IV41" s="7"/>
    </row>
    <row r="42" spans="1:256" s="6" customFormat="1" ht="12.75">
      <c r="A42" s="7"/>
      <c r="B42" s="7"/>
      <c r="C42" s="7"/>
      <c r="D42" s="7"/>
      <c r="E42" s="7"/>
      <c r="F42" s="7"/>
      <c r="G42" s="7"/>
      <c r="H42" s="7"/>
      <c r="IV42" s="7"/>
    </row>
    <row r="43" spans="1:256" s="6" customFormat="1" ht="12.75">
      <c r="A43" s="7"/>
      <c r="B43" s="7"/>
      <c r="C43" s="7"/>
      <c r="D43" s="7"/>
      <c r="E43" s="7"/>
      <c r="F43" s="7"/>
      <c r="G43" s="7"/>
      <c r="H43" s="7"/>
      <c r="IV43" s="7"/>
    </row>
    <row r="44" spans="1:256" s="6" customFormat="1" ht="12.75">
      <c r="A44" s="7"/>
      <c r="B44" s="7"/>
      <c r="C44" s="7"/>
      <c r="D44" s="7"/>
      <c r="E44" s="7"/>
      <c r="F44" s="7"/>
      <c r="G44" s="7"/>
      <c r="H44" s="7"/>
      <c r="IV44" s="7"/>
    </row>
    <row r="45" spans="1:256" s="6" customFormat="1" ht="12.75">
      <c r="A45" s="7"/>
      <c r="B45" s="7"/>
      <c r="C45" s="7"/>
      <c r="D45" s="7"/>
      <c r="E45" s="7"/>
      <c r="F45" s="7"/>
      <c r="G45" s="7"/>
      <c r="H45" s="7"/>
      <c r="IV45" s="7"/>
    </row>
    <row r="46" spans="1:256" s="6" customFormat="1" ht="12.75">
      <c r="A46" s="7"/>
      <c r="B46" s="7"/>
      <c r="C46" s="7"/>
      <c r="D46" s="7"/>
      <c r="E46" s="7"/>
      <c r="F46" s="7"/>
      <c r="G46" s="7"/>
      <c r="H46" s="7"/>
      <c r="IV46" s="7"/>
    </row>
    <row r="47" spans="1:256" s="6" customFormat="1" ht="12.75">
      <c r="A47" s="7"/>
      <c r="B47" s="7"/>
      <c r="C47" s="7"/>
      <c r="D47" s="7"/>
      <c r="E47" s="7"/>
      <c r="F47" s="7"/>
      <c r="G47" s="7"/>
      <c r="H47" s="7"/>
      <c r="IV47" s="7"/>
    </row>
    <row r="48" spans="1:256" s="6" customFormat="1" ht="12.75">
      <c r="A48" s="7"/>
      <c r="B48" s="7"/>
      <c r="C48" s="7"/>
      <c r="D48" s="7"/>
      <c r="E48" s="7"/>
      <c r="F48" s="7"/>
      <c r="G48" s="7"/>
      <c r="H48" s="7"/>
      <c r="IV48" s="7"/>
    </row>
    <row r="49" spans="1:256" s="6" customFormat="1" ht="12.75">
      <c r="A49" s="7"/>
      <c r="B49" s="7"/>
      <c r="C49" s="7"/>
      <c r="D49" s="7"/>
      <c r="E49" s="7"/>
      <c r="F49" s="7"/>
      <c r="G49" s="7"/>
      <c r="H49" s="7"/>
      <c r="IV49" s="7"/>
    </row>
    <row r="50" spans="1:256" s="6" customFormat="1" ht="12.75">
      <c r="A50" s="7"/>
      <c r="B50" s="7"/>
      <c r="C50" s="7"/>
      <c r="D50" s="7"/>
      <c r="E50" s="7"/>
      <c r="F50" s="7"/>
      <c r="G50" s="7"/>
      <c r="H50" s="7"/>
      <c r="IV50" s="7"/>
    </row>
    <row r="51" spans="1:256" s="6" customFormat="1" ht="12.75">
      <c r="A51" s="7"/>
      <c r="B51" s="7"/>
      <c r="C51" s="7"/>
      <c r="D51" s="7"/>
      <c r="E51" s="7"/>
      <c r="F51" s="7"/>
      <c r="G51" s="7"/>
      <c r="H51" s="7"/>
      <c r="IV51" s="7"/>
    </row>
    <row r="52" spans="1:256" s="6" customFormat="1" ht="12.75">
      <c r="A52" s="7"/>
      <c r="B52" s="7"/>
      <c r="C52" s="7"/>
      <c r="D52" s="7"/>
      <c r="E52" s="7"/>
      <c r="F52" s="7"/>
      <c r="G52" s="7"/>
      <c r="H52" s="7"/>
      <c r="IV52" s="7"/>
    </row>
    <row r="53" spans="1:256" s="6" customFormat="1" ht="12.75">
      <c r="A53" s="7"/>
      <c r="B53" s="7"/>
      <c r="C53" s="7"/>
      <c r="D53" s="7"/>
      <c r="E53" s="7"/>
      <c r="F53" s="7"/>
      <c r="G53" s="7"/>
      <c r="H53" s="7"/>
      <c r="IV53" s="7"/>
    </row>
    <row r="54" spans="1:256" s="6" customFormat="1" ht="12.75">
      <c r="A54" s="7"/>
      <c r="B54" s="7"/>
      <c r="C54" s="7"/>
      <c r="D54" s="7"/>
      <c r="E54" s="7"/>
      <c r="F54" s="7"/>
      <c r="G54" s="7"/>
      <c r="H54" s="7"/>
      <c r="IV54" s="7"/>
    </row>
    <row r="55" spans="1:256" s="6" customFormat="1" ht="12.75">
      <c r="A55" s="7"/>
      <c r="B55" s="7"/>
      <c r="C55" s="7"/>
      <c r="D55" s="7"/>
      <c r="E55" s="7"/>
      <c r="F55" s="7"/>
      <c r="G55" s="7"/>
      <c r="H55" s="7"/>
      <c r="IV55" s="7"/>
    </row>
    <row r="56" spans="1:256" s="6" customFormat="1" ht="12.75">
      <c r="A56" s="7"/>
      <c r="B56" s="7"/>
      <c r="C56" s="7"/>
      <c r="D56" s="7"/>
      <c r="E56" s="7"/>
      <c r="F56" s="7"/>
      <c r="G56" s="7"/>
      <c r="H56" s="7"/>
      <c r="IV56" s="7"/>
    </row>
    <row r="57" spans="1:256" s="6" customFormat="1" ht="12.75">
      <c r="A57" s="7"/>
      <c r="B57" s="7"/>
      <c r="C57" s="7"/>
      <c r="D57" s="7"/>
      <c r="E57" s="7"/>
      <c r="F57" s="7"/>
      <c r="G57" s="7"/>
      <c r="H57" s="7"/>
      <c r="IV57" s="7"/>
    </row>
    <row r="58" spans="1:256" s="6" customFormat="1" ht="12.75">
      <c r="A58" s="7"/>
      <c r="B58" s="7"/>
      <c r="C58" s="7"/>
      <c r="D58" s="7"/>
      <c r="E58" s="7"/>
      <c r="F58" s="7"/>
      <c r="G58" s="7"/>
      <c r="H58" s="7"/>
      <c r="IV58" s="7"/>
    </row>
    <row r="59" spans="1:256" s="6" customFormat="1" ht="12.75">
      <c r="A59" s="7"/>
      <c r="B59" s="7"/>
      <c r="C59" s="7"/>
      <c r="D59" s="7"/>
      <c r="E59" s="7"/>
      <c r="F59" s="7"/>
      <c r="G59" s="7"/>
      <c r="H59" s="7"/>
      <c r="IV59" s="7"/>
    </row>
    <row r="60" spans="1:256" s="6" customFormat="1" ht="12.75">
      <c r="A60" s="7"/>
      <c r="B60" s="7"/>
      <c r="C60" s="7"/>
      <c r="D60" s="7"/>
      <c r="E60" s="7"/>
      <c r="F60" s="7"/>
      <c r="G60" s="7"/>
      <c r="H60" s="7"/>
      <c r="IV60" s="7"/>
    </row>
    <row r="61" spans="1:8" s="6" customFormat="1" ht="12.75">
      <c r="A61" s="7"/>
      <c r="B61" s="7"/>
      <c r="C61" s="7"/>
      <c r="D61" s="7"/>
      <c r="E61" s="7"/>
      <c r="F61" s="7"/>
      <c r="G61" s="7"/>
      <c r="H61" s="7"/>
    </row>
    <row r="62" spans="1:8" s="6" customFormat="1" ht="12.75">
      <c r="A62" s="7"/>
      <c r="B62" s="7"/>
      <c r="C62" s="7"/>
      <c r="D62" s="7"/>
      <c r="E62" s="7"/>
      <c r="F62" s="7"/>
      <c r="G62" s="7"/>
      <c r="H62" s="7"/>
    </row>
    <row r="63" spans="1:8" s="6" customFormat="1" ht="12.75">
      <c r="A63" s="7"/>
      <c r="B63" s="7"/>
      <c r="C63" s="7"/>
      <c r="D63" s="7"/>
      <c r="E63" s="7"/>
      <c r="F63" s="7"/>
      <c r="G63" s="7"/>
      <c r="H63" s="7"/>
    </row>
    <row r="64" spans="1:8" s="6" customFormat="1" ht="12.75">
      <c r="A64" s="7"/>
      <c r="B64" s="7"/>
      <c r="C64" s="7"/>
      <c r="D64" s="7"/>
      <c r="E64" s="7"/>
      <c r="F64" s="7"/>
      <c r="G64" s="7"/>
      <c r="H64" s="7"/>
    </row>
    <row r="65" spans="1:8" ht="12.75">
      <c r="A65" s="7"/>
      <c r="B65" s="7"/>
      <c r="C65" s="7"/>
      <c r="D65" s="7"/>
      <c r="E65" s="7"/>
      <c r="F65" s="7"/>
      <c r="G65" s="7"/>
      <c r="H65" s="7"/>
    </row>
    <row r="66" spans="1:8" ht="12.75">
      <c r="A66" s="7"/>
      <c r="B66" s="7"/>
      <c r="C66" s="7"/>
      <c r="D66" s="7"/>
      <c r="E66" s="7"/>
      <c r="F66" s="7"/>
      <c r="G66" s="7"/>
      <c r="H66" s="7"/>
    </row>
    <row r="67" spans="1:8" ht="12.75">
      <c r="A67" s="7"/>
      <c r="B67" s="7"/>
      <c r="C67" s="7"/>
      <c r="D67" s="7"/>
      <c r="E67" s="7"/>
      <c r="F67" s="7"/>
      <c r="G67" s="7"/>
      <c r="H67" s="7"/>
    </row>
    <row r="68" spans="1:8" ht="12.75">
      <c r="A68" s="7"/>
      <c r="B68" s="7"/>
      <c r="C68" s="7"/>
      <c r="D68" s="7"/>
      <c r="E68" s="7"/>
      <c r="F68" s="7"/>
      <c r="G68" s="7"/>
      <c r="H68" s="7"/>
    </row>
    <row r="69" spans="1:8" ht="12.75">
      <c r="A69" s="7"/>
      <c r="B69" s="7"/>
      <c r="C69" s="7"/>
      <c r="D69" s="7"/>
      <c r="E69" s="7"/>
      <c r="F69" s="7"/>
      <c r="G69" s="7"/>
      <c r="H69" s="7"/>
    </row>
    <row r="70" spans="1:8" ht="12.75">
      <c r="A70" s="7"/>
      <c r="B70" s="7"/>
      <c r="C70" s="7"/>
      <c r="D70" s="7"/>
      <c r="E70" s="7"/>
      <c r="F70" s="7"/>
      <c r="G70" s="7"/>
      <c r="H70" s="7"/>
    </row>
    <row r="71" spans="1:8" ht="12.75">
      <c r="A71" s="7"/>
      <c r="B71" s="7"/>
      <c r="C71" s="7"/>
      <c r="D71" s="7"/>
      <c r="E71" s="7"/>
      <c r="F71" s="7"/>
      <c r="G71" s="7"/>
      <c r="H71" s="7"/>
    </row>
    <row r="72" spans="1:8" ht="12.75">
      <c r="A72" s="7"/>
      <c r="B72" s="7"/>
      <c r="C72" s="7"/>
      <c r="D72" s="7"/>
      <c r="E72" s="7"/>
      <c r="F72" s="7"/>
      <c r="G72" s="7"/>
      <c r="H72" s="7"/>
    </row>
    <row r="73" spans="1:8" ht="12.75">
      <c r="A73" s="7"/>
      <c r="B73" s="7"/>
      <c r="C73" s="7"/>
      <c r="D73" s="7"/>
      <c r="E73" s="7"/>
      <c r="F73" s="7"/>
      <c r="G73" s="7"/>
      <c r="H73" s="7"/>
    </row>
    <row r="74" spans="1:8" ht="12.75">
      <c r="A74" s="7"/>
      <c r="B74" s="7"/>
      <c r="C74" s="7"/>
      <c r="D74" s="7"/>
      <c r="E74" s="7"/>
      <c r="F74" s="7"/>
      <c r="G74" s="7"/>
      <c r="H74" s="7"/>
    </row>
    <row r="75" spans="1:8" ht="12.75">
      <c r="A75" s="7"/>
      <c r="B75" s="7"/>
      <c r="C75" s="7"/>
      <c r="D75" s="7"/>
      <c r="E75" s="7"/>
      <c r="F75" s="7"/>
      <c r="G75" s="7"/>
      <c r="H75" s="7"/>
    </row>
    <row r="76" spans="1:8" ht="12.75">
      <c r="A76" s="7"/>
      <c r="B76" s="7"/>
      <c r="C76" s="7"/>
      <c r="D76" s="7"/>
      <c r="E76" s="7"/>
      <c r="F76" s="7"/>
      <c r="G76" s="7"/>
      <c r="H76" s="7"/>
    </row>
    <row r="77" spans="1:8" ht="12.75">
      <c r="A77" s="7"/>
      <c r="B77" s="7"/>
      <c r="C77" s="7"/>
      <c r="D77" s="7"/>
      <c r="E77" s="7"/>
      <c r="F77" s="7"/>
      <c r="G77" s="7"/>
      <c r="H77" s="7"/>
    </row>
    <row r="78" spans="1:8" ht="12.75">
      <c r="A78" s="7"/>
      <c r="B78" s="7"/>
      <c r="C78" s="7"/>
      <c r="D78" s="7"/>
      <c r="E78" s="7"/>
      <c r="F78" s="7"/>
      <c r="G78" s="7"/>
      <c r="H78" s="7"/>
    </row>
    <row r="79" spans="1:8" ht="12.75">
      <c r="A79" s="7"/>
      <c r="B79" s="7"/>
      <c r="C79" s="7"/>
      <c r="D79" s="7"/>
      <c r="E79" s="7"/>
      <c r="F79" s="7"/>
      <c r="G79" s="7"/>
      <c r="H79" s="7"/>
    </row>
    <row r="80" spans="1:8" ht="12.75">
      <c r="A80" s="7"/>
      <c r="B80" s="7"/>
      <c r="C80" s="7"/>
      <c r="D80" s="7"/>
      <c r="E80" s="7"/>
      <c r="F80" s="7"/>
      <c r="G80" s="7"/>
      <c r="H80" s="7"/>
    </row>
    <row r="81" spans="1:8" ht="12.75">
      <c r="A81" s="7"/>
      <c r="B81" s="7"/>
      <c r="C81" s="7"/>
      <c r="D81" s="7"/>
      <c r="E81" s="7"/>
      <c r="F81" s="7"/>
      <c r="G81" s="7"/>
      <c r="H81" s="7"/>
    </row>
    <row r="82" spans="1:8" ht="12.75">
      <c r="A82" s="7"/>
      <c r="B82" s="7"/>
      <c r="C82" s="7"/>
      <c r="D82" s="7"/>
      <c r="E82" s="7"/>
      <c r="F82" s="7"/>
      <c r="G82" s="7"/>
      <c r="H82" s="7"/>
    </row>
    <row r="83" spans="1:8" ht="12.75">
      <c r="A83" s="7"/>
      <c r="B83" s="7"/>
      <c r="C83" s="7"/>
      <c r="D83" s="7"/>
      <c r="E83" s="7"/>
      <c r="F83" s="7"/>
      <c r="G83" s="7"/>
      <c r="H83" s="7"/>
    </row>
  </sheetData>
  <sheetProtection password="EF65" sheet="1" objects="1" scenarios="1"/>
  <mergeCells count="26">
    <mergeCell ref="D21:E21"/>
    <mergeCell ref="D22:E22"/>
    <mergeCell ref="D23:E23"/>
    <mergeCell ref="D5:E5"/>
    <mergeCell ref="D7:E7"/>
    <mergeCell ref="D12:E12"/>
    <mergeCell ref="D13:E13"/>
    <mergeCell ref="D8:E8"/>
    <mergeCell ref="D9:E9"/>
    <mergeCell ref="D6:E6"/>
    <mergeCell ref="A1:H1"/>
    <mergeCell ref="A2:C2"/>
    <mergeCell ref="A3:C4"/>
    <mergeCell ref="D2:E2"/>
    <mergeCell ref="D3:E4"/>
    <mergeCell ref="F3:F4"/>
    <mergeCell ref="D14:E14"/>
    <mergeCell ref="A25:H25"/>
    <mergeCell ref="A26:H26"/>
    <mergeCell ref="D15:E15"/>
    <mergeCell ref="D16:E16"/>
    <mergeCell ref="D17:E17"/>
    <mergeCell ref="D18:E18"/>
    <mergeCell ref="D19:E19"/>
    <mergeCell ref="A24:H24"/>
    <mergeCell ref="D20:E20"/>
  </mergeCells>
  <printOptions horizontalCentered="1" verticalCentered="1"/>
  <pageMargins left="0.3937007874015748" right="0.3937007874015748" top="0.3937007874015748" bottom="0.3937007874015748" header="0.31496062992125984" footer="0.31496062992125984"/>
  <pageSetup fitToHeight="1" fitToWidth="1" horizontalDpi="300" verticalDpi="300" orientation="portrait" r:id="rId1"/>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N216"/>
  <sheetViews>
    <sheetView showOutlineSymbols="0" zoomScalePageLayoutView="0" workbookViewId="0" topLeftCell="A1">
      <selection activeCell="K14" sqref="K14"/>
    </sheetView>
  </sheetViews>
  <sheetFormatPr defaultColWidth="9.140625" defaultRowHeight="12.75"/>
  <cols>
    <col min="1" max="3" width="2.7109375" style="3" customWidth="1"/>
    <col min="4" max="4" width="21.421875" style="3" customWidth="1"/>
    <col min="5" max="5" width="5.7109375" style="3" customWidth="1"/>
    <col min="6" max="6" width="10.7109375" style="3" customWidth="1"/>
    <col min="7" max="8" width="5.7109375" style="3" customWidth="1"/>
    <col min="9" max="9" width="10.8515625" style="3" customWidth="1"/>
    <col min="10" max="10" width="5.7109375" style="3" customWidth="1"/>
    <col min="11" max="12" width="12.7109375" style="3" customWidth="1"/>
    <col min="13" max="57" width="9.140625" style="6" customWidth="1"/>
    <col min="58" max="16384" width="9.140625" style="4" customWidth="1"/>
  </cols>
  <sheetData>
    <row r="1" spans="1:12" ht="36" customHeight="1">
      <c r="A1" s="549"/>
      <c r="B1" s="550"/>
      <c r="C1" s="550"/>
      <c r="D1" s="550"/>
      <c r="E1" s="550"/>
      <c r="F1" s="550"/>
      <c r="G1" s="550"/>
      <c r="H1" s="550"/>
      <c r="I1" s="550"/>
      <c r="J1" s="550"/>
      <c r="K1" s="550"/>
      <c r="L1" s="550"/>
    </row>
    <row r="2" spans="1:12" ht="27" customHeight="1">
      <c r="A2" s="526" t="str">
        <f>+'R1'!A1</f>
        <v>Zpracováno v souladu s vyhláškou č. 500/2002 Sb. ve znění pozdějších předpisů</v>
      </c>
      <c r="B2" s="526"/>
      <c r="C2" s="526"/>
      <c r="D2" s="526"/>
      <c r="E2" s="703" t="s">
        <v>501</v>
      </c>
      <c r="F2" s="704"/>
      <c r="G2" s="704"/>
      <c r="H2" s="704"/>
      <c r="I2" s="704"/>
      <c r="J2" s="696"/>
      <c r="K2" s="544" t="s">
        <v>456</v>
      </c>
      <c r="L2" s="545"/>
    </row>
    <row r="3" spans="1:12" ht="15.75" customHeight="1">
      <c r="A3" s="527"/>
      <c r="B3" s="527"/>
      <c r="C3" s="527"/>
      <c r="D3" s="527"/>
      <c r="E3" s="705" t="str">
        <f>+'R1'!E3</f>
        <v>ke dni 31. prosince 2012</v>
      </c>
      <c r="F3" s="466"/>
      <c r="G3" s="466"/>
      <c r="H3" s="466"/>
      <c r="I3" s="466"/>
      <c r="J3" s="697"/>
      <c r="K3" s="523" t="str">
        <f>+'R1'!K2:L2</f>
        <v>  </v>
      </c>
      <c r="L3" s="524"/>
    </row>
    <row r="4" spans="1:14" ht="12.75">
      <c r="A4" s="690"/>
      <c r="B4" s="691"/>
      <c r="C4" s="691"/>
      <c r="D4" s="691"/>
      <c r="E4" s="692" t="s">
        <v>85</v>
      </c>
      <c r="F4" s="692"/>
      <c r="G4" s="692"/>
      <c r="H4" s="692"/>
      <c r="I4" s="692"/>
      <c r="J4" s="697"/>
      <c r="K4" s="695"/>
      <c r="L4" s="695"/>
      <c r="M4" s="7"/>
      <c r="N4" s="7"/>
    </row>
    <row r="5" spans="1:14" ht="15" customHeight="1" thickBot="1">
      <c r="A5" s="746"/>
      <c r="B5" s="747"/>
      <c r="C5" s="747"/>
      <c r="D5" s="747"/>
      <c r="E5" s="692"/>
      <c r="F5" s="692"/>
      <c r="G5" s="692"/>
      <c r="H5" s="692"/>
      <c r="I5" s="692"/>
      <c r="J5" s="697"/>
      <c r="K5" s="517" t="s">
        <v>455</v>
      </c>
      <c r="L5" s="518"/>
      <c r="M5" s="7"/>
      <c r="N5" s="7"/>
    </row>
    <row r="6" spans="1:14" ht="15" customHeight="1">
      <c r="A6" s="747"/>
      <c r="B6" s="747"/>
      <c r="C6" s="747"/>
      <c r="D6" s="747"/>
      <c r="E6" s="668" t="s">
        <v>457</v>
      </c>
      <c r="F6" s="669"/>
      <c r="G6" s="669"/>
      <c r="H6" s="669"/>
      <c r="I6" s="670"/>
      <c r="J6" s="697"/>
      <c r="K6" s="519"/>
      <c r="L6" s="519"/>
      <c r="M6" s="7"/>
      <c r="N6" s="7"/>
    </row>
    <row r="7" spans="1:14" ht="15" customHeight="1">
      <c r="A7" s="747"/>
      <c r="B7" s="747"/>
      <c r="C7" s="747"/>
      <c r="D7" s="747"/>
      <c r="E7" s="671"/>
      <c r="F7" s="672"/>
      <c r="G7" s="672"/>
      <c r="H7" s="672"/>
      <c r="I7" s="673"/>
      <c r="J7" s="697"/>
      <c r="K7" s="661" t="str">
        <f>+'R1'!K6:L6</f>
        <v> </v>
      </c>
      <c r="L7" s="662"/>
      <c r="M7" s="25"/>
      <c r="N7" s="25"/>
    </row>
    <row r="8" spans="1:14" ht="15" customHeight="1">
      <c r="A8" s="747"/>
      <c r="B8" s="747"/>
      <c r="C8" s="747"/>
      <c r="D8" s="747"/>
      <c r="E8" s="674">
        <f>+'R1'!E7</f>
      </c>
      <c r="F8" s="675"/>
      <c r="G8" s="675"/>
      <c r="H8" s="675"/>
      <c r="I8" s="676"/>
      <c r="J8" s="697"/>
      <c r="K8" s="661">
        <f>+'R1'!K7:L7</f>
      </c>
      <c r="L8" s="662"/>
      <c r="M8" s="25"/>
      <c r="N8" s="25"/>
    </row>
    <row r="9" spans="1:14" ht="15" customHeight="1" thickBot="1">
      <c r="A9" s="748"/>
      <c r="B9" s="748"/>
      <c r="C9" s="748"/>
      <c r="D9" s="748"/>
      <c r="E9" s="677"/>
      <c r="F9" s="678"/>
      <c r="G9" s="678"/>
      <c r="H9" s="678"/>
      <c r="I9" s="679"/>
      <c r="J9" s="697"/>
      <c r="K9" s="661">
        <f>+'R1'!K8:L8</f>
      </c>
      <c r="L9" s="662"/>
      <c r="M9" s="7"/>
      <c r="N9" s="7"/>
    </row>
    <row r="10" spans="1:12" ht="15.75" customHeight="1" thickBot="1">
      <c r="A10" s="748"/>
      <c r="B10" s="748"/>
      <c r="C10" s="748"/>
      <c r="D10" s="748"/>
      <c r="E10" s="686"/>
      <c r="F10" s="686"/>
      <c r="G10" s="686"/>
      <c r="H10" s="686"/>
      <c r="I10" s="686"/>
      <c r="J10" s="697"/>
      <c r="K10" s="698"/>
      <c r="L10" s="698"/>
    </row>
    <row r="11" spans="1:12" ht="15.75" customHeight="1">
      <c r="A11" s="699" t="s">
        <v>329</v>
      </c>
      <c r="B11" s="593"/>
      <c r="C11" s="594"/>
      <c r="D11" s="713" t="s">
        <v>260</v>
      </c>
      <c r="E11" s="593"/>
      <c r="F11" s="593"/>
      <c r="G11" s="593"/>
      <c r="H11" s="593"/>
      <c r="I11" s="594"/>
      <c r="J11" s="143" t="s">
        <v>262</v>
      </c>
      <c r="K11" s="693" t="s">
        <v>331</v>
      </c>
      <c r="L11" s="694"/>
    </row>
    <row r="12" spans="1:12" ht="13.5" customHeight="1">
      <c r="A12" s="680" t="s">
        <v>81</v>
      </c>
      <c r="B12" s="681"/>
      <c r="C12" s="682"/>
      <c r="D12" s="711" t="s">
        <v>261</v>
      </c>
      <c r="E12" s="595"/>
      <c r="F12" s="595"/>
      <c r="G12" s="595"/>
      <c r="H12" s="595"/>
      <c r="I12" s="596"/>
      <c r="J12" s="145" t="s">
        <v>263</v>
      </c>
      <c r="K12" s="146" t="s">
        <v>516</v>
      </c>
      <c r="L12" s="147" t="s">
        <v>281</v>
      </c>
    </row>
    <row r="13" spans="1:12" ht="13.5" customHeight="1" thickBot="1">
      <c r="A13" s="683"/>
      <c r="B13" s="684"/>
      <c r="C13" s="685"/>
      <c r="D13" s="712"/>
      <c r="E13" s="599"/>
      <c r="F13" s="599"/>
      <c r="G13" s="599"/>
      <c r="H13" s="599"/>
      <c r="I13" s="600"/>
      <c r="J13" s="148" t="s">
        <v>96</v>
      </c>
      <c r="K13" s="149">
        <v>1</v>
      </c>
      <c r="L13" s="150">
        <v>2</v>
      </c>
    </row>
    <row r="14" spans="1:12" ht="15.75" customHeight="1">
      <c r="A14" s="658" t="s">
        <v>82</v>
      </c>
      <c r="B14" s="659"/>
      <c r="C14" s="660"/>
      <c r="D14" s="687" t="s">
        <v>242</v>
      </c>
      <c r="E14" s="688"/>
      <c r="F14" s="688"/>
      <c r="G14" s="688"/>
      <c r="H14" s="688"/>
      <c r="I14" s="689"/>
      <c r="J14" s="151" t="s">
        <v>94</v>
      </c>
      <c r="K14" s="152">
        <v>0</v>
      </c>
      <c r="L14" s="153">
        <v>0</v>
      </c>
    </row>
    <row r="15" spans="1:12" ht="15.75" customHeight="1">
      <c r="A15" s="34" t="s">
        <v>79</v>
      </c>
      <c r="B15" s="666"/>
      <c r="C15" s="667"/>
      <c r="D15" s="710" t="s">
        <v>243</v>
      </c>
      <c r="E15" s="656"/>
      <c r="F15" s="656"/>
      <c r="G15" s="656"/>
      <c r="H15" s="656"/>
      <c r="I15" s="657"/>
      <c r="J15" s="154" t="s">
        <v>264</v>
      </c>
      <c r="K15" s="83">
        <v>0</v>
      </c>
      <c r="L15" s="155">
        <v>0</v>
      </c>
    </row>
    <row r="16" spans="1:12" ht="15.75" customHeight="1">
      <c r="A16" s="715" t="s">
        <v>240</v>
      </c>
      <c r="B16" s="716"/>
      <c r="C16" s="717"/>
      <c r="D16" s="749" t="s">
        <v>244</v>
      </c>
      <c r="E16" s="752"/>
      <c r="F16" s="752"/>
      <c r="G16" s="752"/>
      <c r="H16" s="752"/>
      <c r="I16" s="753"/>
      <c r="J16" s="154" t="s">
        <v>265</v>
      </c>
      <c r="K16" s="156">
        <f>K14-K15</f>
        <v>0</v>
      </c>
      <c r="L16" s="157">
        <f>L14-L15</f>
        <v>0</v>
      </c>
    </row>
    <row r="17" spans="1:12" ht="15.75" customHeight="1">
      <c r="A17" s="663" t="s">
        <v>83</v>
      </c>
      <c r="B17" s="664"/>
      <c r="C17" s="665"/>
      <c r="D17" s="652" t="s">
        <v>245</v>
      </c>
      <c r="E17" s="653"/>
      <c r="F17" s="653"/>
      <c r="G17" s="653"/>
      <c r="H17" s="653"/>
      <c r="I17" s="654"/>
      <c r="J17" s="154" t="s">
        <v>266</v>
      </c>
      <c r="K17" s="156">
        <f>K18+K19+K20</f>
        <v>0</v>
      </c>
      <c r="L17" s="157">
        <f>L18+L19+L20</f>
        <v>0</v>
      </c>
    </row>
    <row r="18" spans="1:12" ht="15.75" customHeight="1">
      <c r="A18" s="144"/>
      <c r="B18" s="145" t="s">
        <v>83</v>
      </c>
      <c r="C18" s="145">
        <v>1</v>
      </c>
      <c r="D18" s="724" t="s">
        <v>246</v>
      </c>
      <c r="E18" s="653"/>
      <c r="F18" s="653"/>
      <c r="G18" s="653"/>
      <c r="H18" s="653"/>
      <c r="I18" s="654"/>
      <c r="J18" s="154" t="s">
        <v>267</v>
      </c>
      <c r="K18" s="83">
        <v>0</v>
      </c>
      <c r="L18" s="155">
        <v>0</v>
      </c>
    </row>
    <row r="19" spans="1:12" ht="15.75" customHeight="1">
      <c r="A19" s="680"/>
      <c r="B19" s="700"/>
      <c r="C19" s="145">
        <v>2</v>
      </c>
      <c r="D19" s="724" t="s">
        <v>469</v>
      </c>
      <c r="E19" s="653"/>
      <c r="F19" s="653"/>
      <c r="G19" s="653"/>
      <c r="H19" s="653"/>
      <c r="I19" s="654"/>
      <c r="J19" s="154" t="s">
        <v>268</v>
      </c>
      <c r="K19" s="83">
        <v>0</v>
      </c>
      <c r="L19" s="155">
        <v>0</v>
      </c>
    </row>
    <row r="20" spans="1:12" ht="15.75" customHeight="1">
      <c r="A20" s="701"/>
      <c r="B20" s="702"/>
      <c r="C20" s="160">
        <v>3</v>
      </c>
      <c r="D20" s="724" t="s">
        <v>247</v>
      </c>
      <c r="E20" s="653"/>
      <c r="F20" s="653"/>
      <c r="G20" s="653"/>
      <c r="H20" s="653"/>
      <c r="I20" s="654"/>
      <c r="J20" s="154" t="s">
        <v>269</v>
      </c>
      <c r="K20" s="83">
        <v>0</v>
      </c>
      <c r="L20" s="155">
        <v>0</v>
      </c>
    </row>
    <row r="21" spans="1:12" ht="15.75" customHeight="1">
      <c r="A21" s="158" t="s">
        <v>80</v>
      </c>
      <c r="B21" s="706"/>
      <c r="C21" s="707"/>
      <c r="D21" s="655" t="s">
        <v>248</v>
      </c>
      <c r="E21" s="656"/>
      <c r="F21" s="656"/>
      <c r="G21" s="656"/>
      <c r="H21" s="656"/>
      <c r="I21" s="657"/>
      <c r="J21" s="154" t="s">
        <v>270</v>
      </c>
      <c r="K21" s="86">
        <f>K22+K23</f>
        <v>0</v>
      </c>
      <c r="L21" s="161">
        <f>L22+L23</f>
        <v>0</v>
      </c>
    </row>
    <row r="22" spans="1:12" ht="15.75" customHeight="1">
      <c r="A22" s="144" t="s">
        <v>80</v>
      </c>
      <c r="B22" s="714"/>
      <c r="C22" s="145">
        <v>1</v>
      </c>
      <c r="D22" s="710" t="s">
        <v>249</v>
      </c>
      <c r="E22" s="656"/>
      <c r="F22" s="656"/>
      <c r="G22" s="656"/>
      <c r="H22" s="656"/>
      <c r="I22" s="657"/>
      <c r="J22" s="154" t="s">
        <v>271</v>
      </c>
      <c r="K22" s="83">
        <v>0</v>
      </c>
      <c r="L22" s="155">
        <v>0</v>
      </c>
    </row>
    <row r="23" spans="1:12" ht="15.75" customHeight="1">
      <c r="A23" s="162" t="s">
        <v>80</v>
      </c>
      <c r="B23" s="702"/>
      <c r="C23" s="160">
        <v>2</v>
      </c>
      <c r="D23" s="710" t="s">
        <v>250</v>
      </c>
      <c r="E23" s="656"/>
      <c r="F23" s="656"/>
      <c r="G23" s="656"/>
      <c r="H23" s="656"/>
      <c r="I23" s="657"/>
      <c r="J23" s="154" t="s">
        <v>272</v>
      </c>
      <c r="K23" s="83">
        <v>0</v>
      </c>
      <c r="L23" s="155">
        <v>0</v>
      </c>
    </row>
    <row r="24" spans="1:12" ht="15.75" customHeight="1">
      <c r="A24" s="715" t="s">
        <v>240</v>
      </c>
      <c r="B24" s="716"/>
      <c r="C24" s="717"/>
      <c r="D24" s="749" t="s">
        <v>251</v>
      </c>
      <c r="E24" s="750"/>
      <c r="F24" s="750"/>
      <c r="G24" s="750"/>
      <c r="H24" s="750"/>
      <c r="I24" s="751"/>
      <c r="J24" s="154" t="s">
        <v>273</v>
      </c>
      <c r="K24" s="86">
        <f>K16+K17-K21</f>
        <v>0</v>
      </c>
      <c r="L24" s="161">
        <f>L16+L17-L21</f>
        <v>0</v>
      </c>
    </row>
    <row r="25" spans="1:12" ht="15.75" customHeight="1">
      <c r="A25" s="158" t="s">
        <v>128</v>
      </c>
      <c r="B25" s="706"/>
      <c r="C25" s="707"/>
      <c r="D25" s="655" t="s">
        <v>252</v>
      </c>
      <c r="E25" s="739"/>
      <c r="F25" s="739"/>
      <c r="G25" s="739"/>
      <c r="H25" s="739"/>
      <c r="I25" s="740"/>
      <c r="J25" s="154" t="s">
        <v>274</v>
      </c>
      <c r="K25" s="86">
        <f>K26+K27+K28+K29</f>
        <v>0</v>
      </c>
      <c r="L25" s="161">
        <f>L26+L27+L28+L29</f>
        <v>0</v>
      </c>
    </row>
    <row r="26" spans="1:12" ht="15.75" customHeight="1">
      <c r="A26" s="144" t="s">
        <v>128</v>
      </c>
      <c r="B26" s="714"/>
      <c r="C26" s="145">
        <v>1</v>
      </c>
      <c r="D26" s="710" t="s">
        <v>253</v>
      </c>
      <c r="E26" s="656"/>
      <c r="F26" s="656"/>
      <c r="G26" s="656"/>
      <c r="H26" s="656"/>
      <c r="I26" s="657"/>
      <c r="J26" s="154" t="s">
        <v>275</v>
      </c>
      <c r="K26" s="83">
        <v>0</v>
      </c>
      <c r="L26" s="155">
        <v>0</v>
      </c>
    </row>
    <row r="27" spans="1:12" ht="15.75" customHeight="1">
      <c r="A27" s="144" t="s">
        <v>128</v>
      </c>
      <c r="B27" s="700"/>
      <c r="C27" s="145">
        <v>2</v>
      </c>
      <c r="D27" s="710" t="s">
        <v>254</v>
      </c>
      <c r="E27" s="656"/>
      <c r="F27" s="656"/>
      <c r="G27" s="656"/>
      <c r="H27" s="656"/>
      <c r="I27" s="657"/>
      <c r="J27" s="154" t="s">
        <v>276</v>
      </c>
      <c r="K27" s="83">
        <v>0</v>
      </c>
      <c r="L27" s="155">
        <v>0</v>
      </c>
    </row>
    <row r="28" spans="1:12" ht="15.75" customHeight="1">
      <c r="A28" s="144" t="s">
        <v>128</v>
      </c>
      <c r="B28" s="700"/>
      <c r="C28" s="145">
        <v>3</v>
      </c>
      <c r="D28" s="710" t="s">
        <v>428</v>
      </c>
      <c r="E28" s="656"/>
      <c r="F28" s="656"/>
      <c r="G28" s="656"/>
      <c r="H28" s="656"/>
      <c r="I28" s="657"/>
      <c r="J28" s="154" t="s">
        <v>277</v>
      </c>
      <c r="K28" s="83">
        <v>0</v>
      </c>
      <c r="L28" s="155">
        <v>0</v>
      </c>
    </row>
    <row r="29" spans="1:12" ht="15.75" customHeight="1">
      <c r="A29" s="162" t="s">
        <v>128</v>
      </c>
      <c r="B29" s="702"/>
      <c r="C29" s="160">
        <v>4</v>
      </c>
      <c r="D29" s="710" t="s">
        <v>255</v>
      </c>
      <c r="E29" s="656"/>
      <c r="F29" s="656"/>
      <c r="G29" s="656"/>
      <c r="H29" s="656"/>
      <c r="I29" s="657"/>
      <c r="J29" s="154" t="s">
        <v>278</v>
      </c>
      <c r="K29" s="83">
        <v>0</v>
      </c>
      <c r="L29" s="155">
        <v>0</v>
      </c>
    </row>
    <row r="30" spans="1:12" ht="15.75" customHeight="1">
      <c r="A30" s="34" t="s">
        <v>129</v>
      </c>
      <c r="B30" s="737"/>
      <c r="C30" s="738"/>
      <c r="D30" s="710" t="s">
        <v>256</v>
      </c>
      <c r="E30" s="656"/>
      <c r="F30" s="656"/>
      <c r="G30" s="656"/>
      <c r="H30" s="656"/>
      <c r="I30" s="657"/>
      <c r="J30" s="154" t="s">
        <v>279</v>
      </c>
      <c r="K30" s="83">
        <v>0</v>
      </c>
      <c r="L30" s="155">
        <v>0</v>
      </c>
    </row>
    <row r="31" spans="1:12" ht="15.75" customHeight="1">
      <c r="A31" s="34" t="s">
        <v>235</v>
      </c>
      <c r="B31" s="666"/>
      <c r="C31" s="667"/>
      <c r="D31" s="710" t="s">
        <v>343</v>
      </c>
      <c r="E31" s="656"/>
      <c r="F31" s="656"/>
      <c r="G31" s="656"/>
      <c r="H31" s="656"/>
      <c r="I31" s="657"/>
      <c r="J31" s="154">
        <v>18</v>
      </c>
      <c r="K31" s="83">
        <v>0</v>
      </c>
      <c r="L31" s="155">
        <v>0</v>
      </c>
    </row>
    <row r="32" spans="1:12" ht="15.75" customHeight="1">
      <c r="A32" s="663" t="s">
        <v>84</v>
      </c>
      <c r="B32" s="664"/>
      <c r="C32" s="665"/>
      <c r="D32" s="652" t="s">
        <v>445</v>
      </c>
      <c r="E32" s="735"/>
      <c r="F32" s="735"/>
      <c r="G32" s="735"/>
      <c r="H32" s="735"/>
      <c r="I32" s="736"/>
      <c r="J32" s="154">
        <v>19</v>
      </c>
      <c r="K32" s="86">
        <f>K33+K34</f>
        <v>0</v>
      </c>
      <c r="L32" s="161">
        <f>L33+L34</f>
        <v>0</v>
      </c>
    </row>
    <row r="33" spans="1:12" ht="15.75" customHeight="1">
      <c r="A33" s="144"/>
      <c r="B33" s="145" t="s">
        <v>84</v>
      </c>
      <c r="C33" s="163">
        <v>1</v>
      </c>
      <c r="D33" s="724" t="s">
        <v>429</v>
      </c>
      <c r="E33" s="733"/>
      <c r="F33" s="733"/>
      <c r="G33" s="733"/>
      <c r="H33" s="733"/>
      <c r="I33" s="734"/>
      <c r="J33" s="154">
        <v>20</v>
      </c>
      <c r="K33" s="83">
        <v>0</v>
      </c>
      <c r="L33" s="155">
        <v>0</v>
      </c>
    </row>
    <row r="34" spans="1:12" ht="15.75" customHeight="1">
      <c r="A34" s="162"/>
      <c r="B34" s="159"/>
      <c r="C34" s="164">
        <v>2</v>
      </c>
      <c r="D34" s="724" t="s">
        <v>430</v>
      </c>
      <c r="E34" s="733"/>
      <c r="F34" s="733"/>
      <c r="G34" s="733"/>
      <c r="H34" s="733"/>
      <c r="I34" s="734"/>
      <c r="J34" s="154">
        <v>21</v>
      </c>
      <c r="K34" s="83">
        <v>0</v>
      </c>
      <c r="L34" s="155">
        <v>0</v>
      </c>
    </row>
    <row r="35" spans="1:12" ht="15.75" customHeight="1">
      <c r="A35" s="158" t="s">
        <v>236</v>
      </c>
      <c r="B35" s="706"/>
      <c r="C35" s="707"/>
      <c r="D35" s="655" t="s">
        <v>446</v>
      </c>
      <c r="E35" s="708"/>
      <c r="F35" s="708"/>
      <c r="G35" s="708"/>
      <c r="H35" s="708"/>
      <c r="I35" s="709"/>
      <c r="J35" s="154">
        <v>22</v>
      </c>
      <c r="K35" s="86">
        <f>K36+K37</f>
        <v>0</v>
      </c>
      <c r="L35" s="161">
        <f>L36+L37</f>
        <v>0</v>
      </c>
    </row>
    <row r="36" spans="1:12" ht="15.75" customHeight="1">
      <c r="A36" s="144" t="s">
        <v>236</v>
      </c>
      <c r="B36" s="145"/>
      <c r="C36" s="163">
        <v>1</v>
      </c>
      <c r="D36" s="710" t="s">
        <v>431</v>
      </c>
      <c r="E36" s="731"/>
      <c r="F36" s="731"/>
      <c r="G36" s="731"/>
      <c r="H36" s="731"/>
      <c r="I36" s="732"/>
      <c r="J36" s="165">
        <v>23</v>
      </c>
      <c r="K36" s="83">
        <v>0</v>
      </c>
      <c r="L36" s="155">
        <v>0</v>
      </c>
    </row>
    <row r="37" spans="1:12" ht="15.75" customHeight="1">
      <c r="A37" s="162" t="s">
        <v>236</v>
      </c>
      <c r="B37" s="159"/>
      <c r="C37" s="164">
        <v>2</v>
      </c>
      <c r="D37" s="710" t="s">
        <v>454</v>
      </c>
      <c r="E37" s="731"/>
      <c r="F37" s="731"/>
      <c r="G37" s="731"/>
      <c r="H37" s="731"/>
      <c r="I37" s="732"/>
      <c r="J37" s="165">
        <v>24</v>
      </c>
      <c r="K37" s="83">
        <v>0</v>
      </c>
      <c r="L37" s="155">
        <v>0</v>
      </c>
    </row>
    <row r="38" spans="1:12" ht="24" customHeight="1">
      <c r="A38" s="34" t="s">
        <v>237</v>
      </c>
      <c r="B38" s="666"/>
      <c r="C38" s="667"/>
      <c r="D38" s="743" t="s">
        <v>432</v>
      </c>
      <c r="E38" s="744"/>
      <c r="F38" s="744"/>
      <c r="G38" s="744"/>
      <c r="H38" s="744"/>
      <c r="I38" s="745"/>
      <c r="J38" s="165">
        <v>25</v>
      </c>
      <c r="K38" s="83">
        <v>0</v>
      </c>
      <c r="L38" s="155">
        <v>0</v>
      </c>
    </row>
    <row r="39" spans="1:12" ht="15.75" customHeight="1">
      <c r="A39" s="715" t="s">
        <v>130</v>
      </c>
      <c r="B39" s="716"/>
      <c r="C39" s="717"/>
      <c r="D39" s="724" t="s">
        <v>257</v>
      </c>
      <c r="E39" s="733"/>
      <c r="F39" s="733"/>
      <c r="G39" s="733"/>
      <c r="H39" s="733"/>
      <c r="I39" s="734"/>
      <c r="J39" s="154">
        <v>26</v>
      </c>
      <c r="K39" s="83">
        <v>0</v>
      </c>
      <c r="L39" s="155">
        <v>0</v>
      </c>
    </row>
    <row r="40" spans="1:12" ht="15.75" customHeight="1">
      <c r="A40" s="34" t="s">
        <v>238</v>
      </c>
      <c r="B40" s="666"/>
      <c r="C40" s="667"/>
      <c r="D40" s="710" t="s">
        <v>258</v>
      </c>
      <c r="E40" s="731"/>
      <c r="F40" s="731"/>
      <c r="G40" s="731"/>
      <c r="H40" s="731"/>
      <c r="I40" s="732"/>
      <c r="J40" s="154">
        <v>27</v>
      </c>
      <c r="K40" s="83">
        <v>0</v>
      </c>
      <c r="L40" s="155">
        <v>0</v>
      </c>
    </row>
    <row r="41" spans="1:12" ht="15.75" customHeight="1">
      <c r="A41" s="715" t="s">
        <v>174</v>
      </c>
      <c r="B41" s="716"/>
      <c r="C41" s="717"/>
      <c r="D41" s="724" t="s">
        <v>259</v>
      </c>
      <c r="E41" s="653"/>
      <c r="F41" s="653"/>
      <c r="G41" s="653"/>
      <c r="H41" s="653"/>
      <c r="I41" s="654"/>
      <c r="J41" s="154">
        <v>28</v>
      </c>
      <c r="K41" s="83">
        <v>0</v>
      </c>
      <c r="L41" s="155">
        <v>0</v>
      </c>
    </row>
    <row r="42" spans="1:12" ht="15.75" customHeight="1">
      <c r="A42" s="34" t="s">
        <v>82</v>
      </c>
      <c r="B42" s="666"/>
      <c r="C42" s="667"/>
      <c r="D42" s="710" t="s">
        <v>330</v>
      </c>
      <c r="E42" s="656"/>
      <c r="F42" s="656"/>
      <c r="G42" s="656"/>
      <c r="H42" s="656"/>
      <c r="I42" s="657"/>
      <c r="J42" s="154">
        <v>29</v>
      </c>
      <c r="K42" s="83">
        <v>0</v>
      </c>
      <c r="L42" s="155">
        <v>0</v>
      </c>
    </row>
    <row r="43" spans="1:12" ht="15.75" customHeight="1">
      <c r="A43" s="725" t="s">
        <v>241</v>
      </c>
      <c r="B43" s="726"/>
      <c r="C43" s="727"/>
      <c r="D43" s="721" t="s">
        <v>356</v>
      </c>
      <c r="E43" s="722"/>
      <c r="F43" s="722"/>
      <c r="G43" s="722"/>
      <c r="H43" s="722"/>
      <c r="I43" s="723"/>
      <c r="J43" s="165">
        <v>30</v>
      </c>
      <c r="K43" s="618">
        <f>IF(+K14+K17+K32++K41&lt;400,K24-K25-K30-K31+K32-K35-K38+K39-K40-K41+K42,T("LIMIT"))</f>
        <v>0</v>
      </c>
      <c r="L43" s="615">
        <f>IF(+L14+L17+L32++L41&lt;400,L24-L25-L30-L31+L32-L35-L38+L39-L40-L41+L42,T("LIMIT"))</f>
        <v>0</v>
      </c>
    </row>
    <row r="44" spans="1:12" ht="15.75" customHeight="1" thickBot="1">
      <c r="A44" s="728"/>
      <c r="B44" s="729"/>
      <c r="C44" s="730"/>
      <c r="D44" s="718" t="s">
        <v>466</v>
      </c>
      <c r="E44" s="719"/>
      <c r="F44" s="719"/>
      <c r="G44" s="719"/>
      <c r="H44" s="719"/>
      <c r="I44" s="720"/>
      <c r="J44" s="166"/>
      <c r="K44" s="742"/>
      <c r="L44" s="741"/>
    </row>
    <row r="45" spans="1:12" ht="15.75" customHeight="1">
      <c r="A45" s="484" t="str">
        <f>+'R4'!A25:H25</f>
        <v>Formulář zpracovala ASPEKT HM, daňová, účetní a auditorská kancelář, www.danovapriznani.cz, business.center.cz</v>
      </c>
      <c r="B45" s="485"/>
      <c r="C45" s="485"/>
      <c r="D45" s="485"/>
      <c r="E45" s="485"/>
      <c r="F45" s="485"/>
      <c r="G45" s="485"/>
      <c r="H45" s="485"/>
      <c r="I45" s="485"/>
      <c r="J45" s="485"/>
      <c r="K45" s="485"/>
      <c r="L45" s="485"/>
    </row>
    <row r="46" spans="1:12" ht="15.75" customHeight="1">
      <c r="A46" s="549">
        <f>1+'R4'!A26:H26</f>
        <v>6</v>
      </c>
      <c r="B46" s="550"/>
      <c r="C46" s="550"/>
      <c r="D46" s="550"/>
      <c r="E46" s="550"/>
      <c r="F46" s="550"/>
      <c r="G46" s="550"/>
      <c r="H46" s="550"/>
      <c r="I46" s="550"/>
      <c r="J46" s="550"/>
      <c r="K46" s="550"/>
      <c r="L46" s="550"/>
    </row>
    <row r="47" spans="1:12" ht="12.75">
      <c r="A47" s="7"/>
      <c r="B47" s="7"/>
      <c r="C47" s="7"/>
      <c r="D47" s="7"/>
      <c r="E47" s="7"/>
      <c r="F47" s="7"/>
      <c r="G47" s="7"/>
      <c r="H47" s="7"/>
      <c r="I47" s="7"/>
      <c r="J47" s="7"/>
      <c r="K47" s="7"/>
      <c r="L47" s="7"/>
    </row>
    <row r="48" spans="1:12" ht="12.75">
      <c r="A48" s="7"/>
      <c r="B48" s="7"/>
      <c r="C48" s="7"/>
      <c r="D48" s="7"/>
      <c r="E48" s="7"/>
      <c r="F48" s="7"/>
      <c r="G48" s="7"/>
      <c r="H48" s="7"/>
      <c r="I48" s="7"/>
      <c r="J48" s="7"/>
      <c r="K48" s="7"/>
      <c r="L48" s="7"/>
    </row>
    <row r="49" spans="1:12" ht="12.75">
      <c r="A49" s="7"/>
      <c r="B49" s="7"/>
      <c r="C49" s="7"/>
      <c r="D49" s="7"/>
      <c r="E49" s="7"/>
      <c r="F49" s="7"/>
      <c r="G49" s="7"/>
      <c r="H49" s="7"/>
      <c r="I49" s="7"/>
      <c r="J49" s="7"/>
      <c r="K49" s="7"/>
      <c r="L49" s="7"/>
    </row>
    <row r="50" spans="1:12" ht="12.75">
      <c r="A50" s="7"/>
      <c r="B50" s="7"/>
      <c r="C50" s="7"/>
      <c r="D50" s="7"/>
      <c r="E50" s="7"/>
      <c r="F50" s="7"/>
      <c r="G50" s="7"/>
      <c r="H50" s="7"/>
      <c r="I50" s="7"/>
      <c r="J50" s="7"/>
      <c r="K50" s="7"/>
      <c r="L50" s="7"/>
    </row>
    <row r="51" spans="1:12" ht="12.75">
      <c r="A51" s="7"/>
      <c r="B51" s="7"/>
      <c r="C51" s="7"/>
      <c r="D51" s="7"/>
      <c r="E51" s="7"/>
      <c r="F51" s="7"/>
      <c r="G51" s="7"/>
      <c r="H51" s="7"/>
      <c r="I51" s="7"/>
      <c r="J51" s="7"/>
      <c r="K51" s="7"/>
      <c r="L51" s="7"/>
    </row>
    <row r="52" spans="1:12" ht="12.75">
      <c r="A52" s="7"/>
      <c r="B52" s="7"/>
      <c r="C52" s="7"/>
      <c r="D52" s="7"/>
      <c r="E52" s="7"/>
      <c r="F52" s="7"/>
      <c r="G52" s="7"/>
      <c r="H52" s="7"/>
      <c r="I52" s="7"/>
      <c r="J52" s="7"/>
      <c r="K52" s="7"/>
      <c r="L52" s="7"/>
    </row>
    <row r="53" spans="1:12" ht="12.75">
      <c r="A53" s="7"/>
      <c r="B53" s="7"/>
      <c r="C53" s="7"/>
      <c r="D53" s="7"/>
      <c r="E53" s="7"/>
      <c r="F53" s="7"/>
      <c r="G53" s="7"/>
      <c r="H53" s="7"/>
      <c r="I53" s="7"/>
      <c r="J53" s="7"/>
      <c r="K53" s="7"/>
      <c r="L53" s="7"/>
    </row>
    <row r="54" spans="1:12" ht="12.75">
      <c r="A54" s="7"/>
      <c r="B54" s="7"/>
      <c r="C54" s="7"/>
      <c r="D54" s="7"/>
      <c r="E54" s="7"/>
      <c r="F54" s="7"/>
      <c r="G54" s="7"/>
      <c r="H54" s="7"/>
      <c r="I54" s="7"/>
      <c r="J54" s="7"/>
      <c r="K54" s="7"/>
      <c r="L54" s="7"/>
    </row>
    <row r="55" spans="1:12" ht="12.75">
      <c r="A55" s="7"/>
      <c r="B55" s="7"/>
      <c r="C55" s="7"/>
      <c r="D55" s="7"/>
      <c r="E55" s="7"/>
      <c r="F55" s="7"/>
      <c r="G55" s="7"/>
      <c r="H55" s="7"/>
      <c r="I55" s="7"/>
      <c r="J55" s="7"/>
      <c r="K55" s="7"/>
      <c r="L55" s="7"/>
    </row>
    <row r="56" spans="1:12" ht="12.75">
      <c r="A56" s="7"/>
      <c r="B56" s="7"/>
      <c r="C56" s="7"/>
      <c r="D56" s="7"/>
      <c r="E56" s="7"/>
      <c r="F56" s="7"/>
      <c r="G56" s="7"/>
      <c r="H56" s="7"/>
      <c r="I56" s="7"/>
      <c r="J56" s="7"/>
      <c r="K56" s="7"/>
      <c r="L56" s="7"/>
    </row>
    <row r="57" spans="1:12" ht="12.75">
      <c r="A57" s="7"/>
      <c r="B57" s="7"/>
      <c r="C57" s="7"/>
      <c r="D57" s="7"/>
      <c r="E57" s="7"/>
      <c r="F57" s="7"/>
      <c r="G57" s="7"/>
      <c r="H57" s="7"/>
      <c r="I57" s="7"/>
      <c r="J57" s="7"/>
      <c r="K57" s="7"/>
      <c r="L57" s="7"/>
    </row>
    <row r="58" spans="1:12" ht="12.75">
      <c r="A58" s="7"/>
      <c r="B58" s="7"/>
      <c r="C58" s="7"/>
      <c r="D58" s="7"/>
      <c r="E58" s="7"/>
      <c r="F58" s="7"/>
      <c r="G58" s="7"/>
      <c r="H58" s="7"/>
      <c r="I58" s="7"/>
      <c r="J58" s="7"/>
      <c r="K58" s="7"/>
      <c r="L58" s="7"/>
    </row>
    <row r="59" spans="1:12" ht="12.75">
      <c r="A59" s="7"/>
      <c r="B59" s="7"/>
      <c r="C59" s="7"/>
      <c r="D59" s="7"/>
      <c r="E59" s="7"/>
      <c r="F59" s="7"/>
      <c r="G59" s="7"/>
      <c r="H59" s="7"/>
      <c r="I59" s="7"/>
      <c r="J59" s="7"/>
      <c r="K59" s="7"/>
      <c r="L59" s="7"/>
    </row>
    <row r="60" spans="1:12" ht="12.75">
      <c r="A60" s="7"/>
      <c r="B60" s="7"/>
      <c r="C60" s="7"/>
      <c r="D60" s="7"/>
      <c r="E60" s="7"/>
      <c r="F60" s="7"/>
      <c r="G60" s="7"/>
      <c r="H60" s="7"/>
      <c r="I60" s="7"/>
      <c r="J60" s="7"/>
      <c r="K60" s="7"/>
      <c r="L60" s="7"/>
    </row>
    <row r="61" spans="1:12" ht="12.75">
      <c r="A61" s="7"/>
      <c r="B61" s="7"/>
      <c r="C61" s="7"/>
      <c r="D61" s="7"/>
      <c r="E61" s="7"/>
      <c r="F61" s="7"/>
      <c r="G61" s="7"/>
      <c r="H61" s="7"/>
      <c r="I61" s="7"/>
      <c r="J61" s="7"/>
      <c r="K61" s="7"/>
      <c r="L61" s="7"/>
    </row>
    <row r="62" spans="1:12" ht="12.75">
      <c r="A62" s="7"/>
      <c r="B62" s="7"/>
      <c r="C62" s="7"/>
      <c r="D62" s="7"/>
      <c r="E62" s="7"/>
      <c r="F62" s="7"/>
      <c r="G62" s="7"/>
      <c r="H62" s="7"/>
      <c r="I62" s="7"/>
      <c r="J62" s="7"/>
      <c r="K62" s="7"/>
      <c r="L62" s="7"/>
    </row>
    <row r="63" spans="1:12" ht="12.75">
      <c r="A63" s="7"/>
      <c r="B63" s="7"/>
      <c r="C63" s="7"/>
      <c r="D63" s="7"/>
      <c r="E63" s="7"/>
      <c r="F63" s="7"/>
      <c r="G63" s="7"/>
      <c r="H63" s="7"/>
      <c r="I63" s="7"/>
      <c r="J63" s="7"/>
      <c r="K63" s="7"/>
      <c r="L63" s="7"/>
    </row>
    <row r="64" spans="1:12" ht="12.75">
      <c r="A64" s="7"/>
      <c r="B64" s="7"/>
      <c r="C64" s="7"/>
      <c r="D64" s="7"/>
      <c r="E64" s="7"/>
      <c r="F64" s="7"/>
      <c r="G64" s="7"/>
      <c r="H64" s="7"/>
      <c r="I64" s="7"/>
      <c r="J64" s="7"/>
      <c r="K64" s="7"/>
      <c r="L64" s="7"/>
    </row>
    <row r="65" spans="1:12" ht="12.75">
      <c r="A65" s="7"/>
      <c r="B65" s="7"/>
      <c r="C65" s="7"/>
      <c r="D65" s="7"/>
      <c r="E65" s="7"/>
      <c r="F65" s="7"/>
      <c r="G65" s="7"/>
      <c r="H65" s="7"/>
      <c r="I65" s="7"/>
      <c r="J65" s="7"/>
      <c r="K65" s="7"/>
      <c r="L65" s="7"/>
    </row>
    <row r="66" spans="1:12" ht="12.75">
      <c r="A66" s="7"/>
      <c r="B66" s="7"/>
      <c r="C66" s="7"/>
      <c r="D66" s="7"/>
      <c r="E66" s="7"/>
      <c r="F66" s="7"/>
      <c r="G66" s="7"/>
      <c r="H66" s="7"/>
      <c r="I66" s="7"/>
      <c r="J66" s="7"/>
      <c r="K66" s="7"/>
      <c r="L66" s="7"/>
    </row>
    <row r="67" spans="1:12" ht="12.75">
      <c r="A67" s="7"/>
      <c r="B67" s="7"/>
      <c r="C67" s="7"/>
      <c r="D67" s="7"/>
      <c r="E67" s="7"/>
      <c r="F67" s="7"/>
      <c r="G67" s="7"/>
      <c r="H67" s="7"/>
      <c r="I67" s="7"/>
      <c r="J67" s="7"/>
      <c r="K67" s="7"/>
      <c r="L67" s="7"/>
    </row>
    <row r="68" spans="1:12" ht="12.75">
      <c r="A68" s="7"/>
      <c r="B68" s="7"/>
      <c r="C68" s="7"/>
      <c r="D68" s="7"/>
      <c r="E68" s="7"/>
      <c r="F68" s="7"/>
      <c r="G68" s="7"/>
      <c r="H68" s="7"/>
      <c r="I68" s="7"/>
      <c r="J68" s="7"/>
      <c r="K68" s="7"/>
      <c r="L68" s="7"/>
    </row>
    <row r="69" spans="1:12" ht="12.75">
      <c r="A69" s="7"/>
      <c r="B69" s="7"/>
      <c r="C69" s="7"/>
      <c r="D69" s="7"/>
      <c r="E69" s="7"/>
      <c r="F69" s="7"/>
      <c r="G69" s="7"/>
      <c r="H69" s="7"/>
      <c r="I69" s="7"/>
      <c r="J69" s="7"/>
      <c r="K69" s="7"/>
      <c r="L69" s="7"/>
    </row>
    <row r="70" spans="1:12" ht="12.75">
      <c r="A70" s="7"/>
      <c r="B70" s="7"/>
      <c r="C70" s="7"/>
      <c r="D70" s="7"/>
      <c r="E70" s="7"/>
      <c r="F70" s="7"/>
      <c r="G70" s="7"/>
      <c r="H70" s="7"/>
      <c r="I70" s="7"/>
      <c r="J70" s="7"/>
      <c r="K70" s="7"/>
      <c r="L70" s="7"/>
    </row>
    <row r="71" spans="1:12" ht="12.75">
      <c r="A71" s="7"/>
      <c r="B71" s="7"/>
      <c r="C71" s="7"/>
      <c r="D71" s="7"/>
      <c r="E71" s="7"/>
      <c r="F71" s="7"/>
      <c r="G71" s="7"/>
      <c r="H71" s="7"/>
      <c r="I71" s="7"/>
      <c r="J71" s="7"/>
      <c r="K71" s="7"/>
      <c r="L71" s="7"/>
    </row>
    <row r="72" spans="1:12" ht="12.75">
      <c r="A72" s="7"/>
      <c r="B72" s="7"/>
      <c r="C72" s="7"/>
      <c r="D72" s="7"/>
      <c r="E72" s="7"/>
      <c r="F72" s="7"/>
      <c r="G72" s="7"/>
      <c r="H72" s="7"/>
      <c r="I72" s="7"/>
      <c r="J72" s="7"/>
      <c r="K72" s="7"/>
      <c r="L72" s="7"/>
    </row>
    <row r="73" spans="1:12" ht="12.75">
      <c r="A73" s="7"/>
      <c r="B73" s="7"/>
      <c r="C73" s="7"/>
      <c r="D73" s="7"/>
      <c r="E73" s="7"/>
      <c r="F73" s="7"/>
      <c r="G73" s="7"/>
      <c r="H73" s="7"/>
      <c r="I73" s="7"/>
      <c r="J73" s="7"/>
      <c r="K73" s="7"/>
      <c r="L73" s="7"/>
    </row>
    <row r="74" spans="1:12" ht="12.75">
      <c r="A74" s="7"/>
      <c r="B74" s="7"/>
      <c r="C74" s="7"/>
      <c r="D74" s="7"/>
      <c r="E74" s="7"/>
      <c r="F74" s="7"/>
      <c r="G74" s="7"/>
      <c r="H74" s="7"/>
      <c r="I74" s="7"/>
      <c r="J74" s="7"/>
      <c r="K74" s="7"/>
      <c r="L74" s="7"/>
    </row>
    <row r="75" spans="1:12" ht="12.75">
      <c r="A75" s="7"/>
      <c r="B75" s="7"/>
      <c r="C75" s="7"/>
      <c r="D75" s="7"/>
      <c r="E75" s="7"/>
      <c r="F75" s="7"/>
      <c r="G75" s="7"/>
      <c r="H75" s="7"/>
      <c r="I75" s="7"/>
      <c r="J75" s="7"/>
      <c r="K75" s="7"/>
      <c r="L75" s="7"/>
    </row>
    <row r="76" spans="1:12" ht="12.75">
      <c r="A76" s="7"/>
      <c r="B76" s="7"/>
      <c r="C76" s="7"/>
      <c r="D76" s="7"/>
      <c r="E76" s="7"/>
      <c r="F76" s="7"/>
      <c r="G76" s="7"/>
      <c r="H76" s="7"/>
      <c r="I76" s="7"/>
      <c r="J76" s="7"/>
      <c r="K76" s="7"/>
      <c r="L76" s="7"/>
    </row>
    <row r="77" spans="1:12" ht="12.75">
      <c r="A77" s="7"/>
      <c r="B77" s="7"/>
      <c r="C77" s="7"/>
      <c r="D77" s="7"/>
      <c r="E77" s="7"/>
      <c r="F77" s="7"/>
      <c r="G77" s="7"/>
      <c r="H77" s="7"/>
      <c r="I77" s="7"/>
      <c r="J77" s="7"/>
      <c r="K77" s="7"/>
      <c r="L77" s="7"/>
    </row>
    <row r="78" spans="1:12" ht="12.75">
      <c r="A78" s="7"/>
      <c r="B78" s="7"/>
      <c r="C78" s="7"/>
      <c r="D78" s="7"/>
      <c r="E78" s="7"/>
      <c r="F78" s="7"/>
      <c r="G78" s="7"/>
      <c r="H78" s="7"/>
      <c r="I78" s="7"/>
      <c r="J78" s="7"/>
      <c r="K78" s="7"/>
      <c r="L78" s="7"/>
    </row>
    <row r="79" spans="1:12" ht="12.75">
      <c r="A79" s="7"/>
      <c r="B79" s="7"/>
      <c r="C79" s="7"/>
      <c r="D79" s="7"/>
      <c r="E79" s="7"/>
      <c r="F79" s="7"/>
      <c r="G79" s="7"/>
      <c r="H79" s="7"/>
      <c r="I79" s="7"/>
      <c r="J79" s="7"/>
      <c r="K79" s="7"/>
      <c r="L79" s="7"/>
    </row>
    <row r="80" spans="1:12" ht="12.75">
      <c r="A80" s="7"/>
      <c r="B80" s="7"/>
      <c r="C80" s="7"/>
      <c r="D80" s="7"/>
      <c r="E80" s="7"/>
      <c r="F80" s="7"/>
      <c r="G80" s="7"/>
      <c r="H80" s="7"/>
      <c r="I80" s="7"/>
      <c r="J80" s="7"/>
      <c r="K80" s="7"/>
      <c r="L80" s="7"/>
    </row>
    <row r="81" spans="1:12" ht="12.75">
      <c r="A81" s="7"/>
      <c r="B81" s="7"/>
      <c r="C81" s="7"/>
      <c r="D81" s="7"/>
      <c r="E81" s="7"/>
      <c r="F81" s="7"/>
      <c r="G81" s="7"/>
      <c r="H81" s="7"/>
      <c r="I81" s="7"/>
      <c r="J81" s="7"/>
      <c r="K81" s="7"/>
      <c r="L81" s="7"/>
    </row>
    <row r="82" spans="1:12" ht="12.75">
      <c r="A82" s="7"/>
      <c r="B82" s="7"/>
      <c r="C82" s="7"/>
      <c r="D82" s="7"/>
      <c r="E82" s="7"/>
      <c r="F82" s="7"/>
      <c r="G82" s="7"/>
      <c r="H82" s="7"/>
      <c r="I82" s="7"/>
      <c r="J82" s="7"/>
      <c r="K82" s="7"/>
      <c r="L82" s="7"/>
    </row>
    <row r="83" spans="1:12" ht="12.75">
      <c r="A83" s="7"/>
      <c r="B83" s="7"/>
      <c r="C83" s="7"/>
      <c r="D83" s="7"/>
      <c r="E83" s="7"/>
      <c r="F83" s="7"/>
      <c r="G83" s="7"/>
      <c r="H83" s="7"/>
      <c r="I83" s="7"/>
      <c r="J83" s="7"/>
      <c r="K83" s="7"/>
      <c r="L83" s="7"/>
    </row>
    <row r="84" spans="1:12" ht="12.75">
      <c r="A84" s="7"/>
      <c r="B84" s="7"/>
      <c r="C84" s="7"/>
      <c r="D84" s="7"/>
      <c r="E84" s="7"/>
      <c r="F84" s="7"/>
      <c r="G84" s="7"/>
      <c r="H84" s="7"/>
      <c r="I84" s="7"/>
      <c r="J84" s="7"/>
      <c r="K84" s="7"/>
      <c r="L84" s="7"/>
    </row>
    <row r="85" spans="1:12" ht="12.75">
      <c r="A85" s="7"/>
      <c r="B85" s="7"/>
      <c r="C85" s="7"/>
      <c r="D85" s="7"/>
      <c r="E85" s="7"/>
      <c r="F85" s="7"/>
      <c r="G85" s="7"/>
      <c r="H85" s="7"/>
      <c r="I85" s="7"/>
      <c r="J85" s="7"/>
      <c r="K85" s="7"/>
      <c r="L85" s="7"/>
    </row>
    <row r="86" spans="1:12" ht="12.75">
      <c r="A86" s="7"/>
      <c r="B86" s="7"/>
      <c r="C86" s="7"/>
      <c r="D86" s="7"/>
      <c r="E86" s="7"/>
      <c r="F86" s="7"/>
      <c r="G86" s="7"/>
      <c r="H86" s="7"/>
      <c r="I86" s="7"/>
      <c r="J86" s="7"/>
      <c r="K86" s="7"/>
      <c r="L86" s="7"/>
    </row>
    <row r="87" spans="1:12" ht="12.75">
      <c r="A87" s="7"/>
      <c r="B87" s="7"/>
      <c r="C87" s="7"/>
      <c r="D87" s="7"/>
      <c r="E87" s="7"/>
      <c r="F87" s="7"/>
      <c r="G87" s="7"/>
      <c r="H87" s="7"/>
      <c r="I87" s="7"/>
      <c r="J87" s="7"/>
      <c r="K87" s="7"/>
      <c r="L87" s="7"/>
    </row>
    <row r="88" spans="1:12" ht="12.75">
      <c r="A88" s="7"/>
      <c r="B88" s="7"/>
      <c r="C88" s="7"/>
      <c r="D88" s="7"/>
      <c r="E88" s="7"/>
      <c r="F88" s="7"/>
      <c r="G88" s="7"/>
      <c r="H88" s="7"/>
      <c r="I88" s="7"/>
      <c r="J88" s="7"/>
      <c r="K88" s="7"/>
      <c r="L88" s="7"/>
    </row>
    <row r="89" spans="1:12" ht="12.75">
      <c r="A89" s="7"/>
      <c r="B89" s="7"/>
      <c r="C89" s="7"/>
      <c r="D89" s="7"/>
      <c r="E89" s="7"/>
      <c r="F89" s="7"/>
      <c r="G89" s="7"/>
      <c r="H89" s="7"/>
      <c r="I89" s="7"/>
      <c r="J89" s="7"/>
      <c r="K89" s="7"/>
      <c r="L89" s="7"/>
    </row>
    <row r="90" spans="1:12" ht="12.75">
      <c r="A90" s="7"/>
      <c r="B90" s="7"/>
      <c r="C90" s="7"/>
      <c r="D90" s="7"/>
      <c r="E90" s="7"/>
      <c r="F90" s="7"/>
      <c r="G90" s="7"/>
      <c r="H90" s="7"/>
      <c r="I90" s="7"/>
      <c r="J90" s="7"/>
      <c r="K90" s="7"/>
      <c r="L90" s="7"/>
    </row>
    <row r="91" spans="1:12" ht="12.75">
      <c r="A91" s="7"/>
      <c r="B91" s="7"/>
      <c r="C91" s="7"/>
      <c r="D91" s="7"/>
      <c r="E91" s="7"/>
      <c r="F91" s="7"/>
      <c r="G91" s="7"/>
      <c r="H91" s="7"/>
      <c r="I91" s="7"/>
      <c r="J91" s="7"/>
      <c r="K91" s="7"/>
      <c r="L91" s="7"/>
    </row>
    <row r="92" spans="1:12" ht="12.75">
      <c r="A92" s="7"/>
      <c r="B92" s="7"/>
      <c r="C92" s="7"/>
      <c r="D92" s="7"/>
      <c r="E92" s="7"/>
      <c r="F92" s="7"/>
      <c r="G92" s="7"/>
      <c r="H92" s="7"/>
      <c r="I92" s="7"/>
      <c r="J92" s="7"/>
      <c r="K92" s="7"/>
      <c r="L92" s="7"/>
    </row>
    <row r="93" spans="1:12" ht="12.75">
      <c r="A93" s="7"/>
      <c r="B93" s="7"/>
      <c r="C93" s="7"/>
      <c r="D93" s="7"/>
      <c r="E93" s="7"/>
      <c r="F93" s="7"/>
      <c r="G93" s="7"/>
      <c r="H93" s="7"/>
      <c r="I93" s="7"/>
      <c r="J93" s="7"/>
      <c r="K93" s="7"/>
      <c r="L93" s="7"/>
    </row>
    <row r="94" spans="1:12" ht="12.75">
      <c r="A94" s="7"/>
      <c r="B94" s="7"/>
      <c r="C94" s="7"/>
      <c r="D94" s="7"/>
      <c r="E94" s="7"/>
      <c r="F94" s="7"/>
      <c r="G94" s="7"/>
      <c r="H94" s="7"/>
      <c r="I94" s="7"/>
      <c r="J94" s="7"/>
      <c r="K94" s="7"/>
      <c r="L94" s="7"/>
    </row>
    <row r="95" spans="1:12" ht="12.75">
      <c r="A95" s="7"/>
      <c r="B95" s="7"/>
      <c r="C95" s="7"/>
      <c r="D95" s="7"/>
      <c r="E95" s="7"/>
      <c r="F95" s="7"/>
      <c r="G95" s="7"/>
      <c r="H95" s="7"/>
      <c r="I95" s="7"/>
      <c r="J95" s="7"/>
      <c r="K95" s="7"/>
      <c r="L95" s="7"/>
    </row>
    <row r="96" spans="1:12" ht="12.75">
      <c r="A96" s="7"/>
      <c r="B96" s="7"/>
      <c r="C96" s="7"/>
      <c r="D96" s="7"/>
      <c r="E96" s="7"/>
      <c r="F96" s="7"/>
      <c r="G96" s="7"/>
      <c r="H96" s="7"/>
      <c r="I96" s="7"/>
      <c r="J96" s="7"/>
      <c r="K96" s="7"/>
      <c r="L96" s="7"/>
    </row>
    <row r="97" spans="1:12" ht="12.75">
      <c r="A97" s="7"/>
      <c r="B97" s="7"/>
      <c r="C97" s="7"/>
      <c r="D97" s="7"/>
      <c r="E97" s="7"/>
      <c r="F97" s="7"/>
      <c r="G97" s="7"/>
      <c r="H97" s="7"/>
      <c r="I97" s="7"/>
      <c r="J97" s="7"/>
      <c r="K97" s="7"/>
      <c r="L97" s="7"/>
    </row>
    <row r="98" spans="1:12" ht="12.75">
      <c r="A98" s="7"/>
      <c r="B98" s="7"/>
      <c r="C98" s="7"/>
      <c r="D98" s="7"/>
      <c r="E98" s="7"/>
      <c r="F98" s="7"/>
      <c r="G98" s="7"/>
      <c r="H98" s="7"/>
      <c r="I98" s="7"/>
      <c r="J98" s="7"/>
      <c r="K98" s="7"/>
      <c r="L98" s="7"/>
    </row>
    <row r="99" spans="1:12" ht="12.75">
      <c r="A99" s="7"/>
      <c r="B99" s="7"/>
      <c r="C99" s="7"/>
      <c r="D99" s="7"/>
      <c r="E99" s="7"/>
      <c r="F99" s="7"/>
      <c r="G99" s="7"/>
      <c r="H99" s="7"/>
      <c r="I99" s="7"/>
      <c r="J99" s="7"/>
      <c r="K99" s="7"/>
      <c r="L99" s="7"/>
    </row>
    <row r="100" spans="1:12" ht="12.75">
      <c r="A100" s="7"/>
      <c r="B100" s="7"/>
      <c r="C100" s="7"/>
      <c r="D100" s="7"/>
      <c r="E100" s="7"/>
      <c r="F100" s="7"/>
      <c r="G100" s="7"/>
      <c r="H100" s="7"/>
      <c r="I100" s="7"/>
      <c r="J100" s="7"/>
      <c r="K100" s="7"/>
      <c r="L100" s="7"/>
    </row>
    <row r="101" spans="1:12" ht="12.75">
      <c r="A101" s="7"/>
      <c r="B101" s="7"/>
      <c r="C101" s="7"/>
      <c r="D101" s="7"/>
      <c r="E101" s="7"/>
      <c r="F101" s="7"/>
      <c r="G101" s="7"/>
      <c r="H101" s="7"/>
      <c r="I101" s="7"/>
      <c r="J101" s="7"/>
      <c r="K101" s="7"/>
      <c r="L101" s="7"/>
    </row>
    <row r="102" spans="1:12" ht="12.75">
      <c r="A102" s="7"/>
      <c r="B102" s="7"/>
      <c r="C102" s="7"/>
      <c r="D102" s="7"/>
      <c r="E102" s="7"/>
      <c r="F102" s="7"/>
      <c r="G102" s="7"/>
      <c r="H102" s="7"/>
      <c r="I102" s="7"/>
      <c r="J102" s="7"/>
      <c r="K102" s="7"/>
      <c r="L102" s="7"/>
    </row>
    <row r="103" spans="1:12" ht="12.75">
      <c r="A103" s="7"/>
      <c r="B103" s="7"/>
      <c r="C103" s="7"/>
      <c r="D103" s="7"/>
      <c r="E103" s="7"/>
      <c r="F103" s="7"/>
      <c r="G103" s="7"/>
      <c r="H103" s="7"/>
      <c r="I103" s="7"/>
      <c r="J103" s="7"/>
      <c r="K103" s="7"/>
      <c r="L103" s="7"/>
    </row>
    <row r="104" spans="1:12" ht="12.75">
      <c r="A104" s="7"/>
      <c r="B104" s="7"/>
      <c r="C104" s="7"/>
      <c r="D104" s="7"/>
      <c r="E104" s="7"/>
      <c r="F104" s="7"/>
      <c r="G104" s="7"/>
      <c r="H104" s="7"/>
      <c r="I104" s="7"/>
      <c r="J104" s="7"/>
      <c r="K104" s="7"/>
      <c r="L104" s="7"/>
    </row>
    <row r="105" spans="1:12" ht="12.75">
      <c r="A105" s="7"/>
      <c r="B105" s="7"/>
      <c r="C105" s="7"/>
      <c r="D105" s="7"/>
      <c r="E105" s="7"/>
      <c r="F105" s="7"/>
      <c r="G105" s="7"/>
      <c r="H105" s="7"/>
      <c r="I105" s="7"/>
      <c r="J105" s="7"/>
      <c r="K105" s="7"/>
      <c r="L105" s="7"/>
    </row>
    <row r="106" spans="1:12" ht="12.75">
      <c r="A106" s="7"/>
      <c r="B106" s="7"/>
      <c r="C106" s="7"/>
      <c r="D106" s="7"/>
      <c r="E106" s="7"/>
      <c r="F106" s="7"/>
      <c r="G106" s="7"/>
      <c r="H106" s="7"/>
      <c r="I106" s="7"/>
      <c r="J106" s="7"/>
      <c r="K106" s="7"/>
      <c r="L106" s="7"/>
    </row>
    <row r="107" spans="1:12" ht="12.75">
      <c r="A107" s="7"/>
      <c r="B107" s="7"/>
      <c r="C107" s="7"/>
      <c r="D107" s="7"/>
      <c r="E107" s="7"/>
      <c r="F107" s="7"/>
      <c r="G107" s="7"/>
      <c r="H107" s="7"/>
      <c r="I107" s="7"/>
      <c r="J107" s="7"/>
      <c r="K107" s="7"/>
      <c r="L107" s="7"/>
    </row>
    <row r="108" spans="1:12" ht="12.75">
      <c r="A108" s="7"/>
      <c r="B108" s="7"/>
      <c r="C108" s="7"/>
      <c r="D108" s="7"/>
      <c r="E108" s="7"/>
      <c r="F108" s="7"/>
      <c r="G108" s="7"/>
      <c r="H108" s="7"/>
      <c r="I108" s="7"/>
      <c r="J108" s="7"/>
      <c r="K108" s="7"/>
      <c r="L108" s="7"/>
    </row>
    <row r="109" spans="1:12" ht="12.75">
      <c r="A109" s="7"/>
      <c r="B109" s="7"/>
      <c r="C109" s="7"/>
      <c r="D109" s="7"/>
      <c r="E109" s="7"/>
      <c r="F109" s="7"/>
      <c r="G109" s="7"/>
      <c r="H109" s="7"/>
      <c r="I109" s="7"/>
      <c r="J109" s="7"/>
      <c r="K109" s="7"/>
      <c r="L109" s="7"/>
    </row>
    <row r="110" spans="1:12" ht="12.75">
      <c r="A110" s="7"/>
      <c r="B110" s="7"/>
      <c r="C110" s="7"/>
      <c r="D110" s="7"/>
      <c r="E110" s="7"/>
      <c r="F110" s="7"/>
      <c r="G110" s="7"/>
      <c r="H110" s="7"/>
      <c r="I110" s="7"/>
      <c r="J110" s="7"/>
      <c r="K110" s="7"/>
      <c r="L110" s="7"/>
    </row>
    <row r="111" spans="1:12" ht="12.75">
      <c r="A111" s="7"/>
      <c r="B111" s="7"/>
      <c r="C111" s="7"/>
      <c r="D111" s="7"/>
      <c r="E111" s="7"/>
      <c r="F111" s="7"/>
      <c r="G111" s="7"/>
      <c r="H111" s="7"/>
      <c r="I111" s="7"/>
      <c r="J111" s="7"/>
      <c r="K111" s="7"/>
      <c r="L111" s="7"/>
    </row>
    <row r="112" spans="1:12" ht="12.75">
      <c r="A112" s="7"/>
      <c r="B112" s="7"/>
      <c r="C112" s="7"/>
      <c r="D112" s="7"/>
      <c r="E112" s="7"/>
      <c r="F112" s="7"/>
      <c r="G112" s="7"/>
      <c r="H112" s="7"/>
      <c r="I112" s="7"/>
      <c r="J112" s="7"/>
      <c r="K112" s="7"/>
      <c r="L112" s="7"/>
    </row>
    <row r="113" spans="1:12" ht="12.75">
      <c r="A113" s="7"/>
      <c r="B113" s="7"/>
      <c r="C113" s="7"/>
      <c r="D113" s="7"/>
      <c r="E113" s="7"/>
      <c r="F113" s="7"/>
      <c r="G113" s="7"/>
      <c r="H113" s="7"/>
      <c r="I113" s="7"/>
      <c r="J113" s="7"/>
      <c r="K113" s="7"/>
      <c r="L113" s="7"/>
    </row>
    <row r="114" spans="1:12" ht="12.75">
      <c r="A114" s="7"/>
      <c r="B114" s="7"/>
      <c r="C114" s="7"/>
      <c r="D114" s="7"/>
      <c r="E114" s="7"/>
      <c r="F114" s="7"/>
      <c r="G114" s="7"/>
      <c r="H114" s="7"/>
      <c r="I114" s="7"/>
      <c r="J114" s="7"/>
      <c r="K114" s="7"/>
      <c r="L114" s="7"/>
    </row>
    <row r="115" spans="1:12" ht="12.75">
      <c r="A115" s="7"/>
      <c r="B115" s="7"/>
      <c r="C115" s="7"/>
      <c r="D115" s="7"/>
      <c r="E115" s="7"/>
      <c r="F115" s="7"/>
      <c r="G115" s="7"/>
      <c r="H115" s="7"/>
      <c r="I115" s="7"/>
      <c r="J115" s="7"/>
      <c r="K115" s="7"/>
      <c r="L115" s="7"/>
    </row>
    <row r="116" spans="1:12" ht="12.75">
      <c r="A116" s="7"/>
      <c r="B116" s="7"/>
      <c r="C116" s="7"/>
      <c r="D116" s="7"/>
      <c r="E116" s="7"/>
      <c r="F116" s="7"/>
      <c r="G116" s="7"/>
      <c r="H116" s="7"/>
      <c r="I116" s="7"/>
      <c r="J116" s="7"/>
      <c r="K116" s="7"/>
      <c r="L116" s="7"/>
    </row>
    <row r="117" spans="1:12" ht="12.75">
      <c r="A117" s="7"/>
      <c r="B117" s="7"/>
      <c r="C117" s="7"/>
      <c r="D117" s="7"/>
      <c r="E117" s="7"/>
      <c r="F117" s="7"/>
      <c r="G117" s="7"/>
      <c r="H117" s="7"/>
      <c r="I117" s="7"/>
      <c r="J117" s="7"/>
      <c r="K117" s="7"/>
      <c r="L117" s="7"/>
    </row>
    <row r="118" spans="1:12" ht="12.75">
      <c r="A118" s="7"/>
      <c r="B118" s="7"/>
      <c r="C118" s="7"/>
      <c r="D118" s="7"/>
      <c r="E118" s="7"/>
      <c r="F118" s="7"/>
      <c r="G118" s="7"/>
      <c r="H118" s="7"/>
      <c r="I118" s="7"/>
      <c r="J118" s="7"/>
      <c r="K118" s="7"/>
      <c r="L118" s="7"/>
    </row>
    <row r="119" spans="1:12" ht="12.75">
      <c r="A119" s="7"/>
      <c r="B119" s="7"/>
      <c r="C119" s="7"/>
      <c r="D119" s="7"/>
      <c r="E119" s="7"/>
      <c r="F119" s="7"/>
      <c r="G119" s="7"/>
      <c r="H119" s="7"/>
      <c r="I119" s="7"/>
      <c r="J119" s="7"/>
      <c r="K119" s="7"/>
      <c r="L119" s="7"/>
    </row>
    <row r="120" spans="1:12" ht="12.75">
      <c r="A120" s="7"/>
      <c r="B120" s="7"/>
      <c r="C120" s="7"/>
      <c r="D120" s="7"/>
      <c r="E120" s="7"/>
      <c r="F120" s="7"/>
      <c r="G120" s="7"/>
      <c r="H120" s="7"/>
      <c r="I120" s="7"/>
      <c r="J120" s="7"/>
      <c r="K120" s="7"/>
      <c r="L120" s="7"/>
    </row>
    <row r="121" spans="1:12" ht="12.75">
      <c r="A121" s="7"/>
      <c r="B121" s="7"/>
      <c r="C121" s="7"/>
      <c r="D121" s="7"/>
      <c r="E121" s="7"/>
      <c r="F121" s="7"/>
      <c r="G121" s="7"/>
      <c r="H121" s="7"/>
      <c r="I121" s="7"/>
      <c r="J121" s="7"/>
      <c r="K121" s="7"/>
      <c r="L121" s="7"/>
    </row>
    <row r="122" spans="1:12" ht="12.75">
      <c r="A122" s="7"/>
      <c r="B122" s="7"/>
      <c r="C122" s="7"/>
      <c r="D122" s="7"/>
      <c r="E122" s="7"/>
      <c r="F122" s="7"/>
      <c r="G122" s="7"/>
      <c r="H122" s="7"/>
      <c r="I122" s="7"/>
      <c r="J122" s="7"/>
      <c r="K122" s="7"/>
      <c r="L122" s="7"/>
    </row>
    <row r="123" spans="1:12" ht="12.75">
      <c r="A123" s="7"/>
      <c r="B123" s="7"/>
      <c r="C123" s="7"/>
      <c r="D123" s="7"/>
      <c r="E123" s="7"/>
      <c r="F123" s="7"/>
      <c r="G123" s="7"/>
      <c r="H123" s="7"/>
      <c r="I123" s="7"/>
      <c r="J123" s="7"/>
      <c r="K123" s="7"/>
      <c r="L123" s="7"/>
    </row>
    <row r="124" spans="1:12" ht="12.75">
      <c r="A124" s="7"/>
      <c r="B124" s="7"/>
      <c r="C124" s="7"/>
      <c r="D124" s="7"/>
      <c r="E124" s="7"/>
      <c r="F124" s="7"/>
      <c r="G124" s="7"/>
      <c r="H124" s="7"/>
      <c r="I124" s="7"/>
      <c r="J124" s="7"/>
      <c r="K124" s="7"/>
      <c r="L124" s="7"/>
    </row>
    <row r="125" spans="1:12" ht="12.75">
      <c r="A125" s="7"/>
      <c r="B125" s="7"/>
      <c r="C125" s="7"/>
      <c r="D125" s="7"/>
      <c r="E125" s="7"/>
      <c r="F125" s="7"/>
      <c r="G125" s="7"/>
      <c r="H125" s="7"/>
      <c r="I125" s="7"/>
      <c r="J125" s="7"/>
      <c r="K125" s="7"/>
      <c r="L125" s="7"/>
    </row>
    <row r="126" spans="1:12" ht="12.75">
      <c r="A126" s="7"/>
      <c r="B126" s="7"/>
      <c r="C126" s="7"/>
      <c r="D126" s="7"/>
      <c r="E126" s="7"/>
      <c r="F126" s="7"/>
      <c r="G126" s="7"/>
      <c r="H126" s="7"/>
      <c r="I126" s="7"/>
      <c r="J126" s="7"/>
      <c r="K126" s="7"/>
      <c r="L126" s="7"/>
    </row>
    <row r="127" spans="1:12" ht="12.75">
      <c r="A127" s="7"/>
      <c r="B127" s="7"/>
      <c r="C127" s="7"/>
      <c r="D127" s="7"/>
      <c r="E127" s="7"/>
      <c r="F127" s="7"/>
      <c r="G127" s="7"/>
      <c r="H127" s="7"/>
      <c r="I127" s="7"/>
      <c r="J127" s="7"/>
      <c r="K127" s="7"/>
      <c r="L127" s="7"/>
    </row>
    <row r="128" spans="1:12" ht="12.75">
      <c r="A128" s="7"/>
      <c r="B128" s="7"/>
      <c r="C128" s="7"/>
      <c r="D128" s="7"/>
      <c r="E128" s="7"/>
      <c r="F128" s="7"/>
      <c r="G128" s="7"/>
      <c r="H128" s="7"/>
      <c r="I128" s="7"/>
      <c r="J128" s="7"/>
      <c r="K128" s="7"/>
      <c r="L128" s="7"/>
    </row>
    <row r="129" spans="1:12" ht="12.75">
      <c r="A129" s="7"/>
      <c r="B129" s="7"/>
      <c r="C129" s="7"/>
      <c r="D129" s="7"/>
      <c r="E129" s="7"/>
      <c r="F129" s="7"/>
      <c r="G129" s="7"/>
      <c r="H129" s="7"/>
      <c r="I129" s="7"/>
      <c r="J129" s="7"/>
      <c r="K129" s="7"/>
      <c r="L129" s="7"/>
    </row>
    <row r="130" spans="1:12" ht="12.75">
      <c r="A130" s="7"/>
      <c r="B130" s="7"/>
      <c r="C130" s="7"/>
      <c r="D130" s="7"/>
      <c r="E130" s="7"/>
      <c r="F130" s="7"/>
      <c r="G130" s="7"/>
      <c r="H130" s="7"/>
      <c r="I130" s="7"/>
      <c r="J130" s="7"/>
      <c r="K130" s="7"/>
      <c r="L130" s="7"/>
    </row>
    <row r="131" spans="1:12" ht="12.75">
      <c r="A131" s="7"/>
      <c r="B131" s="7"/>
      <c r="C131" s="7"/>
      <c r="D131" s="7"/>
      <c r="E131" s="7"/>
      <c r="F131" s="7"/>
      <c r="G131" s="7"/>
      <c r="H131" s="7"/>
      <c r="I131" s="7"/>
      <c r="J131" s="7"/>
      <c r="K131" s="7"/>
      <c r="L131" s="7"/>
    </row>
    <row r="132" spans="1:12" ht="12.75">
      <c r="A132" s="7"/>
      <c r="B132" s="7"/>
      <c r="C132" s="7"/>
      <c r="D132" s="7"/>
      <c r="E132" s="7"/>
      <c r="F132" s="7"/>
      <c r="G132" s="7"/>
      <c r="H132" s="7"/>
      <c r="I132" s="7"/>
      <c r="J132" s="7"/>
      <c r="K132" s="7"/>
      <c r="L132" s="7"/>
    </row>
    <row r="133" spans="1:12" ht="12.75">
      <c r="A133" s="7"/>
      <c r="B133" s="7"/>
      <c r="C133" s="7"/>
      <c r="D133" s="7"/>
      <c r="E133" s="7"/>
      <c r="F133" s="7"/>
      <c r="G133" s="7"/>
      <c r="H133" s="7"/>
      <c r="I133" s="7"/>
      <c r="J133" s="7"/>
      <c r="K133" s="7"/>
      <c r="L133" s="7"/>
    </row>
    <row r="134" spans="1:12" ht="12.75">
      <c r="A134" s="7"/>
      <c r="B134" s="7"/>
      <c r="C134" s="7"/>
      <c r="D134" s="7"/>
      <c r="E134" s="7"/>
      <c r="F134" s="7"/>
      <c r="G134" s="7"/>
      <c r="H134" s="7"/>
      <c r="I134" s="7"/>
      <c r="J134" s="7"/>
      <c r="K134" s="7"/>
      <c r="L134" s="7"/>
    </row>
    <row r="135" spans="1:12" ht="12.75">
      <c r="A135" s="7"/>
      <c r="B135" s="7"/>
      <c r="C135" s="7"/>
      <c r="D135" s="7"/>
      <c r="E135" s="7"/>
      <c r="F135" s="7"/>
      <c r="G135" s="7"/>
      <c r="H135" s="7"/>
      <c r="I135" s="7"/>
      <c r="J135" s="7"/>
      <c r="K135" s="7"/>
      <c r="L135" s="7"/>
    </row>
    <row r="136" spans="1:12" ht="12.75">
      <c r="A136" s="7"/>
      <c r="B136" s="7"/>
      <c r="C136" s="7"/>
      <c r="D136" s="7"/>
      <c r="E136" s="7"/>
      <c r="F136" s="7"/>
      <c r="G136" s="7"/>
      <c r="H136" s="7"/>
      <c r="I136" s="7"/>
      <c r="J136" s="7"/>
      <c r="K136" s="7"/>
      <c r="L136" s="7"/>
    </row>
    <row r="137" spans="1:12" ht="12.75">
      <c r="A137" s="7"/>
      <c r="B137" s="7"/>
      <c r="C137" s="7"/>
      <c r="D137" s="7"/>
      <c r="E137" s="7"/>
      <c r="F137" s="7"/>
      <c r="G137" s="7"/>
      <c r="H137" s="7"/>
      <c r="I137" s="7"/>
      <c r="J137" s="7"/>
      <c r="K137" s="7"/>
      <c r="L137" s="7"/>
    </row>
    <row r="138" spans="1:12" ht="12.75">
      <c r="A138" s="7"/>
      <c r="B138" s="7"/>
      <c r="C138" s="7"/>
      <c r="D138" s="7"/>
      <c r="E138" s="7"/>
      <c r="F138" s="7"/>
      <c r="G138" s="7"/>
      <c r="H138" s="7"/>
      <c r="I138" s="7"/>
      <c r="J138" s="7"/>
      <c r="K138" s="7"/>
      <c r="L138" s="7"/>
    </row>
    <row r="139" spans="1:12" ht="12.75">
      <c r="A139" s="7"/>
      <c r="B139" s="7"/>
      <c r="C139" s="7"/>
      <c r="D139" s="7"/>
      <c r="E139" s="7"/>
      <c r="F139" s="7"/>
      <c r="G139" s="7"/>
      <c r="H139" s="7"/>
      <c r="I139" s="7"/>
      <c r="J139" s="7"/>
      <c r="K139" s="7"/>
      <c r="L139" s="7"/>
    </row>
    <row r="140" spans="1:12" ht="12.75">
      <c r="A140" s="7"/>
      <c r="B140" s="7"/>
      <c r="C140" s="7"/>
      <c r="D140" s="7"/>
      <c r="E140" s="7"/>
      <c r="F140" s="7"/>
      <c r="G140" s="7"/>
      <c r="H140" s="7"/>
      <c r="I140" s="7"/>
      <c r="J140" s="7"/>
      <c r="K140" s="7"/>
      <c r="L140" s="7"/>
    </row>
    <row r="141" spans="1:12" ht="12.75">
      <c r="A141" s="7"/>
      <c r="B141" s="7"/>
      <c r="C141" s="7"/>
      <c r="D141" s="7"/>
      <c r="E141" s="7"/>
      <c r="F141" s="7"/>
      <c r="G141" s="7"/>
      <c r="H141" s="7"/>
      <c r="I141" s="7"/>
      <c r="J141" s="7"/>
      <c r="K141" s="7"/>
      <c r="L141" s="7"/>
    </row>
    <row r="142" spans="1:12" ht="12.75">
      <c r="A142" s="7"/>
      <c r="B142" s="7"/>
      <c r="C142" s="7"/>
      <c r="D142" s="7"/>
      <c r="E142" s="7"/>
      <c r="F142" s="7"/>
      <c r="G142" s="7"/>
      <c r="H142" s="7"/>
      <c r="I142" s="7"/>
      <c r="J142" s="7"/>
      <c r="K142" s="7"/>
      <c r="L142" s="7"/>
    </row>
    <row r="143" spans="1:12" ht="12.75">
      <c r="A143" s="7"/>
      <c r="B143" s="7"/>
      <c r="C143" s="7"/>
      <c r="D143" s="7"/>
      <c r="E143" s="7"/>
      <c r="F143" s="7"/>
      <c r="G143" s="7"/>
      <c r="H143" s="7"/>
      <c r="I143" s="7"/>
      <c r="J143" s="7"/>
      <c r="K143" s="7"/>
      <c r="L143" s="7"/>
    </row>
    <row r="144" spans="1:12" ht="12.75">
      <c r="A144" s="7"/>
      <c r="B144" s="7"/>
      <c r="C144" s="7"/>
      <c r="D144" s="7"/>
      <c r="E144" s="7"/>
      <c r="F144" s="7"/>
      <c r="G144" s="7"/>
      <c r="H144" s="7"/>
      <c r="I144" s="7"/>
      <c r="J144" s="7"/>
      <c r="K144" s="7"/>
      <c r="L144" s="7"/>
    </row>
    <row r="145" spans="1:12" ht="12.75">
      <c r="A145" s="7"/>
      <c r="B145" s="7"/>
      <c r="C145" s="7"/>
      <c r="D145" s="7"/>
      <c r="E145" s="7"/>
      <c r="F145" s="7"/>
      <c r="G145" s="7"/>
      <c r="H145" s="7"/>
      <c r="I145" s="7"/>
      <c r="J145" s="7"/>
      <c r="K145" s="7"/>
      <c r="L145" s="7"/>
    </row>
    <row r="146" spans="1:12" ht="12.75">
      <c r="A146" s="7"/>
      <c r="B146" s="7"/>
      <c r="C146" s="7"/>
      <c r="D146" s="7"/>
      <c r="E146" s="7"/>
      <c r="F146" s="7"/>
      <c r="G146" s="7"/>
      <c r="H146" s="7"/>
      <c r="I146" s="7"/>
      <c r="J146" s="7"/>
      <c r="K146" s="7"/>
      <c r="L146" s="7"/>
    </row>
    <row r="147" spans="1:12" ht="12.75">
      <c r="A147" s="7"/>
      <c r="B147" s="7"/>
      <c r="C147" s="7"/>
      <c r="D147" s="7"/>
      <c r="E147" s="7"/>
      <c r="F147" s="7"/>
      <c r="G147" s="7"/>
      <c r="H147" s="7"/>
      <c r="I147" s="7"/>
      <c r="J147" s="7"/>
      <c r="K147" s="7"/>
      <c r="L147" s="7"/>
    </row>
    <row r="148" spans="1:12" ht="12.75">
      <c r="A148" s="7"/>
      <c r="B148" s="7"/>
      <c r="C148" s="7"/>
      <c r="D148" s="7"/>
      <c r="E148" s="7"/>
      <c r="F148" s="7"/>
      <c r="G148" s="7"/>
      <c r="H148" s="7"/>
      <c r="I148" s="7"/>
      <c r="J148" s="7"/>
      <c r="K148" s="7"/>
      <c r="L148" s="7"/>
    </row>
    <row r="149" spans="1:12" ht="12.75">
      <c r="A149" s="7"/>
      <c r="B149" s="7"/>
      <c r="C149" s="7"/>
      <c r="D149" s="7"/>
      <c r="E149" s="7"/>
      <c r="F149" s="7"/>
      <c r="G149" s="7"/>
      <c r="H149" s="7"/>
      <c r="I149" s="7"/>
      <c r="J149" s="7"/>
      <c r="K149" s="7"/>
      <c r="L149" s="7"/>
    </row>
    <row r="150" spans="1:12" ht="12.75">
      <c r="A150" s="7"/>
      <c r="B150" s="7"/>
      <c r="C150" s="7"/>
      <c r="D150" s="7"/>
      <c r="E150" s="7"/>
      <c r="F150" s="7"/>
      <c r="G150" s="7"/>
      <c r="H150" s="7"/>
      <c r="I150" s="7"/>
      <c r="J150" s="7"/>
      <c r="K150" s="7"/>
      <c r="L150" s="7"/>
    </row>
    <row r="151" spans="1:12" ht="12.75">
      <c r="A151" s="7"/>
      <c r="B151" s="7"/>
      <c r="C151" s="7"/>
      <c r="D151" s="7"/>
      <c r="E151" s="7"/>
      <c r="F151" s="7"/>
      <c r="G151" s="7"/>
      <c r="H151" s="7"/>
      <c r="I151" s="7"/>
      <c r="J151" s="7"/>
      <c r="K151" s="7"/>
      <c r="L151" s="7"/>
    </row>
    <row r="152" spans="1:12" ht="12.75">
      <c r="A152" s="7"/>
      <c r="B152" s="7"/>
      <c r="C152" s="7"/>
      <c r="D152" s="7"/>
      <c r="E152" s="7"/>
      <c r="F152" s="7"/>
      <c r="G152" s="7"/>
      <c r="H152" s="7"/>
      <c r="I152" s="7"/>
      <c r="J152" s="7"/>
      <c r="K152" s="7"/>
      <c r="L152" s="7"/>
    </row>
    <row r="153" spans="1:12" ht="12.75">
      <c r="A153" s="7"/>
      <c r="B153" s="7"/>
      <c r="C153" s="7"/>
      <c r="D153" s="7"/>
      <c r="E153" s="7"/>
      <c r="F153" s="7"/>
      <c r="G153" s="7"/>
      <c r="H153" s="7"/>
      <c r="I153" s="7"/>
      <c r="J153" s="7"/>
      <c r="K153" s="7"/>
      <c r="L153" s="7"/>
    </row>
    <row r="154" spans="1:12" ht="12.75">
      <c r="A154" s="7"/>
      <c r="B154" s="7"/>
      <c r="C154" s="7"/>
      <c r="D154" s="7"/>
      <c r="E154" s="7"/>
      <c r="F154" s="7"/>
      <c r="G154" s="7"/>
      <c r="H154" s="7"/>
      <c r="I154" s="7"/>
      <c r="J154" s="7"/>
      <c r="K154" s="7"/>
      <c r="L154" s="7"/>
    </row>
    <row r="155" spans="1:12" ht="12.75">
      <c r="A155" s="7"/>
      <c r="B155" s="7"/>
      <c r="C155" s="7"/>
      <c r="D155" s="7"/>
      <c r="E155" s="7"/>
      <c r="F155" s="7"/>
      <c r="G155" s="7"/>
      <c r="H155" s="7"/>
      <c r="I155" s="7"/>
      <c r="J155" s="7"/>
      <c r="K155" s="7"/>
      <c r="L155" s="7"/>
    </row>
    <row r="156" spans="1:12" ht="12.75">
      <c r="A156" s="7"/>
      <c r="B156" s="7"/>
      <c r="C156" s="7"/>
      <c r="D156" s="7"/>
      <c r="E156" s="7"/>
      <c r="F156" s="7"/>
      <c r="G156" s="7"/>
      <c r="H156" s="7"/>
      <c r="I156" s="7"/>
      <c r="J156" s="7"/>
      <c r="K156" s="7"/>
      <c r="L156" s="7"/>
    </row>
    <row r="157" spans="1:12" ht="12.75">
      <c r="A157" s="7"/>
      <c r="B157" s="7"/>
      <c r="C157" s="7"/>
      <c r="D157" s="7"/>
      <c r="E157" s="7"/>
      <c r="F157" s="7"/>
      <c r="G157" s="7"/>
      <c r="H157" s="7"/>
      <c r="I157" s="7"/>
      <c r="J157" s="7"/>
      <c r="K157" s="7"/>
      <c r="L157" s="7"/>
    </row>
    <row r="158" spans="1:12" ht="12.75">
      <c r="A158" s="7"/>
      <c r="B158" s="7"/>
      <c r="C158" s="7"/>
      <c r="D158" s="7"/>
      <c r="E158" s="7"/>
      <c r="F158" s="7"/>
      <c r="G158" s="7"/>
      <c r="H158" s="7"/>
      <c r="I158" s="7"/>
      <c r="J158" s="7"/>
      <c r="K158" s="7"/>
      <c r="L158" s="7"/>
    </row>
    <row r="159" spans="1:12" ht="12.75">
      <c r="A159" s="7"/>
      <c r="B159" s="7"/>
      <c r="C159" s="7"/>
      <c r="D159" s="7"/>
      <c r="E159" s="7"/>
      <c r="F159" s="7"/>
      <c r="G159" s="7"/>
      <c r="H159" s="7"/>
      <c r="I159" s="7"/>
      <c r="J159" s="7"/>
      <c r="K159" s="7"/>
      <c r="L159" s="7"/>
    </row>
    <row r="160" spans="1:12" ht="12.75">
      <c r="A160" s="7"/>
      <c r="B160" s="7"/>
      <c r="C160" s="7"/>
      <c r="D160" s="7"/>
      <c r="E160" s="7"/>
      <c r="F160" s="7"/>
      <c r="G160" s="7"/>
      <c r="H160" s="7"/>
      <c r="I160" s="7"/>
      <c r="J160" s="7"/>
      <c r="K160" s="7"/>
      <c r="L160" s="7"/>
    </row>
    <row r="161" spans="1:12" ht="12.75">
      <c r="A161" s="7"/>
      <c r="B161" s="7"/>
      <c r="C161" s="7"/>
      <c r="D161" s="7"/>
      <c r="E161" s="7"/>
      <c r="F161" s="7"/>
      <c r="G161" s="7"/>
      <c r="H161" s="7"/>
      <c r="I161" s="7"/>
      <c r="J161" s="7"/>
      <c r="K161" s="7"/>
      <c r="L161" s="7"/>
    </row>
    <row r="162" spans="1:12" ht="12.75">
      <c r="A162" s="7"/>
      <c r="B162" s="7"/>
      <c r="C162" s="7"/>
      <c r="D162" s="7"/>
      <c r="E162" s="7"/>
      <c r="F162" s="7"/>
      <c r="G162" s="7"/>
      <c r="H162" s="7"/>
      <c r="I162" s="7"/>
      <c r="J162" s="7"/>
      <c r="K162" s="7"/>
      <c r="L162" s="7"/>
    </row>
    <row r="163" spans="1:12" ht="12.75">
      <c r="A163" s="7"/>
      <c r="B163" s="7"/>
      <c r="C163" s="7"/>
      <c r="D163" s="7"/>
      <c r="E163" s="7"/>
      <c r="F163" s="7"/>
      <c r="G163" s="7"/>
      <c r="H163" s="7"/>
      <c r="I163" s="7"/>
      <c r="J163" s="7"/>
      <c r="K163" s="7"/>
      <c r="L163" s="7"/>
    </row>
    <row r="164" spans="1:12" ht="12.75">
      <c r="A164" s="7"/>
      <c r="B164" s="7"/>
      <c r="C164" s="7"/>
      <c r="D164" s="7"/>
      <c r="E164" s="7"/>
      <c r="F164" s="7"/>
      <c r="G164" s="7"/>
      <c r="H164" s="7"/>
      <c r="I164" s="7"/>
      <c r="J164" s="7"/>
      <c r="K164" s="7"/>
      <c r="L164" s="7"/>
    </row>
    <row r="165" spans="1:12" ht="12.75">
      <c r="A165" s="7"/>
      <c r="B165" s="7"/>
      <c r="C165" s="7"/>
      <c r="D165" s="7"/>
      <c r="E165" s="7"/>
      <c r="F165" s="7"/>
      <c r="G165" s="7"/>
      <c r="H165" s="7"/>
      <c r="I165" s="7"/>
      <c r="J165" s="7"/>
      <c r="K165" s="7"/>
      <c r="L165" s="7"/>
    </row>
    <row r="166" spans="1:12" ht="12.75">
      <c r="A166" s="7"/>
      <c r="B166" s="7"/>
      <c r="C166" s="7"/>
      <c r="D166" s="7"/>
      <c r="E166" s="7"/>
      <c r="F166" s="7"/>
      <c r="G166" s="7"/>
      <c r="H166" s="7"/>
      <c r="I166" s="7"/>
      <c r="J166" s="7"/>
      <c r="K166" s="7"/>
      <c r="L166" s="7"/>
    </row>
    <row r="167" spans="1:12" ht="12.75">
      <c r="A167" s="7"/>
      <c r="B167" s="7"/>
      <c r="C167" s="7"/>
      <c r="D167" s="7"/>
      <c r="E167" s="7"/>
      <c r="F167" s="7"/>
      <c r="G167" s="7"/>
      <c r="H167" s="7"/>
      <c r="I167" s="7"/>
      <c r="J167" s="7"/>
      <c r="K167" s="7"/>
      <c r="L167" s="7"/>
    </row>
    <row r="168" spans="1:12" ht="12.75">
      <c r="A168" s="7"/>
      <c r="B168" s="7"/>
      <c r="C168" s="7"/>
      <c r="D168" s="7"/>
      <c r="E168" s="7"/>
      <c r="F168" s="7"/>
      <c r="G168" s="7"/>
      <c r="H168" s="7"/>
      <c r="I168" s="7"/>
      <c r="J168" s="7"/>
      <c r="K168" s="7"/>
      <c r="L168" s="7"/>
    </row>
    <row r="169" spans="1:12" ht="12.75">
      <c r="A169" s="7"/>
      <c r="B169" s="7"/>
      <c r="C169" s="7"/>
      <c r="D169" s="7"/>
      <c r="E169" s="7"/>
      <c r="F169" s="7"/>
      <c r="G169" s="7"/>
      <c r="H169" s="7"/>
      <c r="I169" s="7"/>
      <c r="J169" s="7"/>
      <c r="K169" s="7"/>
      <c r="L169" s="7"/>
    </row>
    <row r="170" spans="1:12" ht="12.75">
      <c r="A170" s="7"/>
      <c r="B170" s="7"/>
      <c r="C170" s="7"/>
      <c r="D170" s="7"/>
      <c r="E170" s="7"/>
      <c r="F170" s="7"/>
      <c r="G170" s="7"/>
      <c r="H170" s="7"/>
      <c r="I170" s="7"/>
      <c r="J170" s="7"/>
      <c r="K170" s="7"/>
      <c r="L170" s="7"/>
    </row>
    <row r="171" spans="1:12" ht="12.75">
      <c r="A171" s="7"/>
      <c r="B171" s="7"/>
      <c r="C171" s="7"/>
      <c r="D171" s="7"/>
      <c r="E171" s="7"/>
      <c r="F171" s="7"/>
      <c r="G171" s="7"/>
      <c r="H171" s="7"/>
      <c r="I171" s="7"/>
      <c r="J171" s="7"/>
      <c r="K171" s="7"/>
      <c r="L171" s="7"/>
    </row>
    <row r="172" spans="1:12" ht="12.75">
      <c r="A172" s="7"/>
      <c r="B172" s="7"/>
      <c r="C172" s="7"/>
      <c r="D172" s="7"/>
      <c r="E172" s="7"/>
      <c r="F172" s="7"/>
      <c r="G172" s="7"/>
      <c r="H172" s="7"/>
      <c r="I172" s="7"/>
      <c r="J172" s="7"/>
      <c r="K172" s="7"/>
      <c r="L172" s="7"/>
    </row>
    <row r="173" spans="1:12" ht="12.75">
      <c r="A173" s="7"/>
      <c r="B173" s="7"/>
      <c r="C173" s="7"/>
      <c r="D173" s="7"/>
      <c r="E173" s="7"/>
      <c r="F173" s="7"/>
      <c r="G173" s="7"/>
      <c r="H173" s="7"/>
      <c r="I173" s="7"/>
      <c r="J173" s="7"/>
      <c r="K173" s="7"/>
      <c r="L173" s="7"/>
    </row>
    <row r="174" spans="1:12" ht="12.75">
      <c r="A174" s="7"/>
      <c r="B174" s="7"/>
      <c r="C174" s="7"/>
      <c r="D174" s="7"/>
      <c r="E174" s="7"/>
      <c r="F174" s="7"/>
      <c r="G174" s="7"/>
      <c r="H174" s="7"/>
      <c r="I174" s="7"/>
      <c r="J174" s="7"/>
      <c r="K174" s="7"/>
      <c r="L174" s="7"/>
    </row>
    <row r="175" spans="1:12" ht="12.75">
      <c r="A175" s="7"/>
      <c r="B175" s="7"/>
      <c r="C175" s="7"/>
      <c r="D175" s="7"/>
      <c r="E175" s="7"/>
      <c r="F175" s="7"/>
      <c r="G175" s="7"/>
      <c r="H175" s="7"/>
      <c r="I175" s="7"/>
      <c r="J175" s="7"/>
      <c r="K175" s="7"/>
      <c r="L175" s="7"/>
    </row>
    <row r="176" spans="1:12" ht="12.75">
      <c r="A176" s="7"/>
      <c r="B176" s="7"/>
      <c r="C176" s="7"/>
      <c r="D176" s="7"/>
      <c r="E176" s="7"/>
      <c r="F176" s="7"/>
      <c r="G176" s="7"/>
      <c r="H176" s="7"/>
      <c r="I176" s="7"/>
      <c r="J176" s="7"/>
      <c r="K176" s="7"/>
      <c r="L176" s="7"/>
    </row>
    <row r="177" spans="1:12" ht="12.75">
      <c r="A177" s="7"/>
      <c r="B177" s="7"/>
      <c r="C177" s="7"/>
      <c r="D177" s="7"/>
      <c r="E177" s="7"/>
      <c r="F177" s="7"/>
      <c r="G177" s="7"/>
      <c r="H177" s="7"/>
      <c r="I177" s="7"/>
      <c r="J177" s="7"/>
      <c r="K177" s="7"/>
      <c r="L177" s="7"/>
    </row>
    <row r="178" spans="1:12" ht="12.75">
      <c r="A178" s="7"/>
      <c r="B178" s="7"/>
      <c r="C178" s="7"/>
      <c r="D178" s="7"/>
      <c r="E178" s="7"/>
      <c r="F178" s="7"/>
      <c r="G178" s="7"/>
      <c r="H178" s="7"/>
      <c r="I178" s="7"/>
      <c r="J178" s="7"/>
      <c r="K178" s="7"/>
      <c r="L178" s="7"/>
    </row>
    <row r="179" spans="1:12" ht="12.75">
      <c r="A179" s="7"/>
      <c r="B179" s="7"/>
      <c r="C179" s="7"/>
      <c r="D179" s="7"/>
      <c r="E179" s="7"/>
      <c r="F179" s="7"/>
      <c r="G179" s="7"/>
      <c r="H179" s="7"/>
      <c r="I179" s="7"/>
      <c r="J179" s="7"/>
      <c r="K179" s="7"/>
      <c r="L179" s="7"/>
    </row>
    <row r="180" spans="1:12" ht="12.75">
      <c r="A180" s="7"/>
      <c r="B180" s="7"/>
      <c r="C180" s="7"/>
      <c r="D180" s="7"/>
      <c r="E180" s="7"/>
      <c r="F180" s="7"/>
      <c r="G180" s="7"/>
      <c r="H180" s="7"/>
      <c r="I180" s="7"/>
      <c r="J180" s="7"/>
      <c r="K180" s="7"/>
      <c r="L180" s="7"/>
    </row>
    <row r="181" spans="1:12" ht="12.75">
      <c r="A181" s="7"/>
      <c r="B181" s="7"/>
      <c r="C181" s="7"/>
      <c r="D181" s="7"/>
      <c r="E181" s="7"/>
      <c r="F181" s="7"/>
      <c r="G181" s="7"/>
      <c r="H181" s="7"/>
      <c r="I181" s="7"/>
      <c r="J181" s="7"/>
      <c r="K181" s="7"/>
      <c r="L181" s="7"/>
    </row>
    <row r="182" spans="1:12" ht="12.75">
      <c r="A182" s="7"/>
      <c r="B182" s="7"/>
      <c r="C182" s="7"/>
      <c r="D182" s="7"/>
      <c r="E182" s="7"/>
      <c r="F182" s="7"/>
      <c r="G182" s="7"/>
      <c r="H182" s="7"/>
      <c r="I182" s="7"/>
      <c r="J182" s="7"/>
      <c r="K182" s="7"/>
      <c r="L182" s="7"/>
    </row>
    <row r="183" spans="1:12" ht="12.75">
      <c r="A183" s="7"/>
      <c r="B183" s="7"/>
      <c r="C183" s="7"/>
      <c r="D183" s="7"/>
      <c r="E183" s="7"/>
      <c r="F183" s="7"/>
      <c r="G183" s="7"/>
      <c r="H183" s="7"/>
      <c r="I183" s="7"/>
      <c r="J183" s="7"/>
      <c r="K183" s="7"/>
      <c r="L183" s="7"/>
    </row>
    <row r="184" spans="1:12" ht="12.75">
      <c r="A184" s="7"/>
      <c r="B184" s="7"/>
      <c r="C184" s="7"/>
      <c r="D184" s="7"/>
      <c r="E184" s="7"/>
      <c r="F184" s="7"/>
      <c r="G184" s="7"/>
      <c r="H184" s="7"/>
      <c r="I184" s="7"/>
      <c r="J184" s="7"/>
      <c r="K184" s="7"/>
      <c r="L184" s="7"/>
    </row>
    <row r="185" spans="1:12" ht="12.75">
      <c r="A185" s="7"/>
      <c r="B185" s="7"/>
      <c r="C185" s="7"/>
      <c r="D185" s="7"/>
      <c r="E185" s="7"/>
      <c r="F185" s="7"/>
      <c r="G185" s="7"/>
      <c r="H185" s="7"/>
      <c r="I185" s="7"/>
      <c r="J185" s="7"/>
      <c r="K185" s="7"/>
      <c r="L185" s="7"/>
    </row>
    <row r="186" spans="1:12" ht="12.75">
      <c r="A186" s="7"/>
      <c r="B186" s="7"/>
      <c r="C186" s="7"/>
      <c r="D186" s="7"/>
      <c r="E186" s="7"/>
      <c r="F186" s="7"/>
      <c r="G186" s="7"/>
      <c r="H186" s="7"/>
      <c r="I186" s="7"/>
      <c r="J186" s="7"/>
      <c r="K186" s="7"/>
      <c r="L186" s="7"/>
    </row>
    <row r="187" spans="1:12" ht="12.75">
      <c r="A187" s="7"/>
      <c r="B187" s="7"/>
      <c r="C187" s="7"/>
      <c r="D187" s="7"/>
      <c r="E187" s="7"/>
      <c r="F187" s="7"/>
      <c r="G187" s="7"/>
      <c r="H187" s="7"/>
      <c r="I187" s="7"/>
      <c r="J187" s="7"/>
      <c r="K187" s="7"/>
      <c r="L187" s="7"/>
    </row>
    <row r="188" spans="1:12" ht="12.75">
      <c r="A188" s="7"/>
      <c r="B188" s="7"/>
      <c r="C188" s="7"/>
      <c r="D188" s="7"/>
      <c r="E188" s="7"/>
      <c r="F188" s="7"/>
      <c r="G188" s="7"/>
      <c r="H188" s="7"/>
      <c r="I188" s="7"/>
      <c r="J188" s="7"/>
      <c r="K188" s="7"/>
      <c r="L188" s="7"/>
    </row>
    <row r="189" spans="1:12" ht="12.75">
      <c r="A189" s="7"/>
      <c r="B189" s="7"/>
      <c r="C189" s="7"/>
      <c r="D189" s="7"/>
      <c r="E189" s="7"/>
      <c r="F189" s="7"/>
      <c r="G189" s="7"/>
      <c r="H189" s="7"/>
      <c r="I189" s="7"/>
      <c r="J189" s="7"/>
      <c r="K189" s="7"/>
      <c r="L189" s="7"/>
    </row>
    <row r="190" spans="1:12" ht="12.75">
      <c r="A190" s="7"/>
      <c r="B190" s="7"/>
      <c r="C190" s="7"/>
      <c r="D190" s="7"/>
      <c r="E190" s="7"/>
      <c r="F190" s="7"/>
      <c r="G190" s="7"/>
      <c r="H190" s="7"/>
      <c r="I190" s="7"/>
      <c r="J190" s="7"/>
      <c r="K190" s="7"/>
      <c r="L190" s="7"/>
    </row>
    <row r="191" spans="1:12" ht="12.75">
      <c r="A191" s="7"/>
      <c r="B191" s="7"/>
      <c r="C191" s="7"/>
      <c r="D191" s="7"/>
      <c r="E191" s="7"/>
      <c r="F191" s="7"/>
      <c r="G191" s="7"/>
      <c r="H191" s="7"/>
      <c r="I191" s="7"/>
      <c r="J191" s="7"/>
      <c r="K191" s="7"/>
      <c r="L191" s="7"/>
    </row>
    <row r="192" spans="1:12" ht="12.75">
      <c r="A192" s="7"/>
      <c r="B192" s="7"/>
      <c r="C192" s="7"/>
      <c r="D192" s="7"/>
      <c r="E192" s="7"/>
      <c r="F192" s="7"/>
      <c r="G192" s="7"/>
      <c r="H192" s="7"/>
      <c r="I192" s="7"/>
      <c r="J192" s="7"/>
      <c r="K192" s="7"/>
      <c r="L192" s="7"/>
    </row>
    <row r="193" spans="1:12" ht="12.75">
      <c r="A193" s="7"/>
      <c r="B193" s="7"/>
      <c r="C193" s="7"/>
      <c r="D193" s="7"/>
      <c r="E193" s="7"/>
      <c r="F193" s="7"/>
      <c r="G193" s="7"/>
      <c r="H193" s="7"/>
      <c r="I193" s="7"/>
      <c r="J193" s="7"/>
      <c r="K193" s="7"/>
      <c r="L193" s="7"/>
    </row>
    <row r="194" spans="1:12" ht="12.75">
      <c r="A194" s="7"/>
      <c r="B194" s="7"/>
      <c r="C194" s="7"/>
      <c r="D194" s="7"/>
      <c r="E194" s="7"/>
      <c r="F194" s="7"/>
      <c r="G194" s="7"/>
      <c r="H194" s="7"/>
      <c r="I194" s="7"/>
      <c r="J194" s="7"/>
      <c r="K194" s="7"/>
      <c r="L194" s="7"/>
    </row>
    <row r="195" spans="1:12" ht="12.75">
      <c r="A195" s="7"/>
      <c r="B195" s="7"/>
      <c r="C195" s="7"/>
      <c r="D195" s="7"/>
      <c r="E195" s="7"/>
      <c r="F195" s="7"/>
      <c r="G195" s="7"/>
      <c r="H195" s="7"/>
      <c r="I195" s="7"/>
      <c r="J195" s="7"/>
      <c r="K195" s="7"/>
      <c r="L195" s="7"/>
    </row>
    <row r="196" spans="1:12" ht="12.75">
      <c r="A196" s="7"/>
      <c r="B196" s="7"/>
      <c r="C196" s="7"/>
      <c r="D196" s="7"/>
      <c r="E196" s="7"/>
      <c r="F196" s="7"/>
      <c r="G196" s="7"/>
      <c r="H196" s="7"/>
      <c r="I196" s="7"/>
      <c r="J196" s="7"/>
      <c r="K196" s="7"/>
      <c r="L196" s="7"/>
    </row>
    <row r="197" spans="1:12" ht="12.75">
      <c r="A197" s="7"/>
      <c r="B197" s="7"/>
      <c r="C197" s="7"/>
      <c r="D197" s="7"/>
      <c r="E197" s="7"/>
      <c r="F197" s="7"/>
      <c r="G197" s="7"/>
      <c r="H197" s="7"/>
      <c r="I197" s="7"/>
      <c r="J197" s="7"/>
      <c r="K197" s="7"/>
      <c r="L197" s="7"/>
    </row>
    <row r="198" spans="1:12" ht="12.75">
      <c r="A198" s="7"/>
      <c r="B198" s="7"/>
      <c r="C198" s="7"/>
      <c r="D198" s="7"/>
      <c r="E198" s="7"/>
      <c r="F198" s="7"/>
      <c r="G198" s="7"/>
      <c r="H198" s="7"/>
      <c r="I198" s="7"/>
      <c r="J198" s="7"/>
      <c r="K198" s="7"/>
      <c r="L198" s="7"/>
    </row>
    <row r="199" spans="1:12" ht="12.75">
      <c r="A199" s="7"/>
      <c r="B199" s="7"/>
      <c r="C199" s="7"/>
      <c r="D199" s="7"/>
      <c r="E199" s="7"/>
      <c r="F199" s="7"/>
      <c r="G199" s="7"/>
      <c r="H199" s="7"/>
      <c r="I199" s="7"/>
      <c r="J199" s="7"/>
      <c r="K199" s="7"/>
      <c r="L199" s="7"/>
    </row>
    <row r="200" spans="1:12" ht="12.75">
      <c r="A200" s="7"/>
      <c r="B200" s="7"/>
      <c r="C200" s="7"/>
      <c r="D200" s="7"/>
      <c r="E200" s="7"/>
      <c r="F200" s="7"/>
      <c r="G200" s="7"/>
      <c r="H200" s="7"/>
      <c r="I200" s="7"/>
      <c r="J200" s="7"/>
      <c r="K200" s="7"/>
      <c r="L200" s="7"/>
    </row>
    <row r="201" spans="1:12" ht="12.75">
      <c r="A201" s="7"/>
      <c r="B201" s="7"/>
      <c r="C201" s="7"/>
      <c r="D201" s="7"/>
      <c r="E201" s="7"/>
      <c r="F201" s="7"/>
      <c r="G201" s="7"/>
      <c r="H201" s="7"/>
      <c r="I201" s="7"/>
      <c r="J201" s="7"/>
      <c r="K201" s="7"/>
      <c r="L201" s="7"/>
    </row>
    <row r="202" spans="1:12" ht="12.75">
      <c r="A202" s="7"/>
      <c r="B202" s="7"/>
      <c r="C202" s="7"/>
      <c r="D202" s="7"/>
      <c r="E202" s="7"/>
      <c r="F202" s="7"/>
      <c r="G202" s="7"/>
      <c r="H202" s="7"/>
      <c r="I202" s="7"/>
      <c r="J202" s="7"/>
      <c r="K202" s="7"/>
      <c r="L202" s="7"/>
    </row>
    <row r="203" spans="1:12" ht="12.75">
      <c r="A203" s="7"/>
      <c r="B203" s="7"/>
      <c r="C203" s="7"/>
      <c r="D203" s="7"/>
      <c r="E203" s="7"/>
      <c r="F203" s="7"/>
      <c r="G203" s="7"/>
      <c r="H203" s="7"/>
      <c r="I203" s="7"/>
      <c r="J203" s="7"/>
      <c r="K203" s="7"/>
      <c r="L203" s="7"/>
    </row>
    <row r="204" spans="1:12" ht="12.75">
      <c r="A204" s="7"/>
      <c r="B204" s="7"/>
      <c r="C204" s="7"/>
      <c r="D204" s="7"/>
      <c r="E204" s="7"/>
      <c r="F204" s="7"/>
      <c r="G204" s="7"/>
      <c r="H204" s="7"/>
      <c r="I204" s="7"/>
      <c r="J204" s="7"/>
      <c r="K204" s="7"/>
      <c r="L204" s="7"/>
    </row>
    <row r="205" spans="1:12" ht="12.75">
      <c r="A205" s="7"/>
      <c r="B205" s="7"/>
      <c r="C205" s="7"/>
      <c r="D205" s="7"/>
      <c r="E205" s="7"/>
      <c r="F205" s="7"/>
      <c r="G205" s="7"/>
      <c r="H205" s="7"/>
      <c r="I205" s="7"/>
      <c r="J205" s="7"/>
      <c r="K205" s="7"/>
      <c r="L205" s="7"/>
    </row>
    <row r="206" spans="1:12" ht="12.75">
      <c r="A206" s="7"/>
      <c r="B206" s="7"/>
      <c r="C206" s="7"/>
      <c r="D206" s="7"/>
      <c r="E206" s="7"/>
      <c r="F206" s="7"/>
      <c r="G206" s="7"/>
      <c r="H206" s="7"/>
      <c r="I206" s="7"/>
      <c r="J206" s="7"/>
      <c r="K206" s="7"/>
      <c r="L206" s="7"/>
    </row>
    <row r="207" spans="1:12" ht="12.75">
      <c r="A207" s="7"/>
      <c r="B207" s="7"/>
      <c r="C207" s="7"/>
      <c r="D207" s="7"/>
      <c r="E207" s="7"/>
      <c r="F207" s="7"/>
      <c r="G207" s="7"/>
      <c r="H207" s="7"/>
      <c r="I207" s="7"/>
      <c r="J207" s="7"/>
      <c r="K207" s="7"/>
      <c r="L207" s="7"/>
    </row>
    <row r="208" spans="1:12" ht="12.75">
      <c r="A208" s="7"/>
      <c r="B208" s="7"/>
      <c r="C208" s="7"/>
      <c r="D208" s="7"/>
      <c r="E208" s="7"/>
      <c r="F208" s="7"/>
      <c r="G208" s="7"/>
      <c r="H208" s="7"/>
      <c r="I208" s="7"/>
      <c r="J208" s="7"/>
      <c r="K208" s="7"/>
      <c r="L208" s="7"/>
    </row>
    <row r="209" spans="1:12" ht="12.75">
      <c r="A209" s="7"/>
      <c r="B209" s="7"/>
      <c r="C209" s="7"/>
      <c r="D209" s="7"/>
      <c r="E209" s="7"/>
      <c r="F209" s="7"/>
      <c r="G209" s="7"/>
      <c r="H209" s="7"/>
      <c r="I209" s="7"/>
      <c r="J209" s="7"/>
      <c r="K209" s="7"/>
      <c r="L209" s="7"/>
    </row>
    <row r="210" spans="1:12" ht="12.75">
      <c r="A210" s="7"/>
      <c r="B210" s="7"/>
      <c r="C210" s="7"/>
      <c r="D210" s="7"/>
      <c r="E210" s="7"/>
      <c r="F210" s="7"/>
      <c r="G210" s="7"/>
      <c r="H210" s="7"/>
      <c r="I210" s="7"/>
      <c r="J210" s="7"/>
      <c r="K210" s="7"/>
      <c r="L210" s="7"/>
    </row>
    <row r="211" spans="1:12" ht="12.75">
      <c r="A211" s="7"/>
      <c r="B211" s="7"/>
      <c r="C211" s="7"/>
      <c r="D211" s="7"/>
      <c r="E211" s="7"/>
      <c r="F211" s="7"/>
      <c r="G211" s="7"/>
      <c r="H211" s="7"/>
      <c r="I211" s="7"/>
      <c r="J211" s="7"/>
      <c r="K211" s="7"/>
      <c r="L211" s="7"/>
    </row>
    <row r="212" spans="1:12" ht="12.75">
      <c r="A212" s="7"/>
      <c r="B212" s="7"/>
      <c r="C212" s="7"/>
      <c r="D212" s="7"/>
      <c r="E212" s="7"/>
      <c r="F212" s="7"/>
      <c r="G212" s="7"/>
      <c r="H212" s="7"/>
      <c r="I212" s="7"/>
      <c r="J212" s="7"/>
      <c r="K212" s="7"/>
      <c r="L212" s="7"/>
    </row>
    <row r="213" spans="1:12" ht="12.75">
      <c r="A213" s="7"/>
      <c r="B213" s="7"/>
      <c r="C213" s="7"/>
      <c r="D213" s="7"/>
      <c r="E213" s="7"/>
      <c r="F213" s="7"/>
      <c r="G213" s="7"/>
      <c r="H213" s="7"/>
      <c r="I213" s="7"/>
      <c r="J213" s="7"/>
      <c r="K213" s="7"/>
      <c r="L213" s="7"/>
    </row>
    <row r="214" spans="1:12" ht="12.75">
      <c r="A214" s="7"/>
      <c r="B214" s="7"/>
      <c r="C214" s="7"/>
      <c r="D214" s="7"/>
      <c r="E214" s="7"/>
      <c r="F214" s="7"/>
      <c r="G214" s="7"/>
      <c r="H214" s="7"/>
      <c r="I214" s="7"/>
      <c r="J214" s="7"/>
      <c r="K214" s="7"/>
      <c r="L214" s="7"/>
    </row>
    <row r="215" spans="1:12" ht="12.75">
      <c r="A215" s="7"/>
      <c r="B215" s="7"/>
      <c r="C215" s="7"/>
      <c r="D215" s="7"/>
      <c r="E215" s="7"/>
      <c r="F215" s="7"/>
      <c r="G215" s="7"/>
      <c r="H215" s="7"/>
      <c r="I215" s="7"/>
      <c r="J215" s="7"/>
      <c r="K215" s="7"/>
      <c r="L215" s="7"/>
    </row>
    <row r="216" spans="1:12" ht="12.75">
      <c r="A216" s="7"/>
      <c r="B216" s="7"/>
      <c r="C216" s="7"/>
      <c r="D216" s="7"/>
      <c r="E216" s="7"/>
      <c r="F216" s="7"/>
      <c r="G216" s="7"/>
      <c r="H216" s="7"/>
      <c r="I216" s="7"/>
      <c r="J216" s="7"/>
      <c r="K216" s="7"/>
      <c r="L216" s="7"/>
    </row>
  </sheetData>
  <sheetProtection password="EF65" sheet="1" objects="1" scenarios="1"/>
  <mergeCells count="79">
    <mergeCell ref="D22:I22"/>
    <mergeCell ref="D23:I23"/>
    <mergeCell ref="A5:D10"/>
    <mergeCell ref="D24:I24"/>
    <mergeCell ref="D16:I16"/>
    <mergeCell ref="D15:I15"/>
    <mergeCell ref="D20:I20"/>
    <mergeCell ref="D19:I19"/>
    <mergeCell ref="D18:I18"/>
    <mergeCell ref="A16:C16"/>
    <mergeCell ref="D27:I27"/>
    <mergeCell ref="D26:I26"/>
    <mergeCell ref="D25:I25"/>
    <mergeCell ref="L43:L44"/>
    <mergeCell ref="K43:K44"/>
    <mergeCell ref="D33:I33"/>
    <mergeCell ref="D31:I31"/>
    <mergeCell ref="D30:I30"/>
    <mergeCell ref="D38:I38"/>
    <mergeCell ref="D36:I36"/>
    <mergeCell ref="B40:C40"/>
    <mergeCell ref="A39:C39"/>
    <mergeCell ref="D40:I40"/>
    <mergeCell ref="D39:I39"/>
    <mergeCell ref="D34:I34"/>
    <mergeCell ref="D32:I32"/>
    <mergeCell ref="D29:I29"/>
    <mergeCell ref="B30:C30"/>
    <mergeCell ref="B31:C31"/>
    <mergeCell ref="B35:C35"/>
    <mergeCell ref="A32:C32"/>
    <mergeCell ref="A41:C41"/>
    <mergeCell ref="D44:I44"/>
    <mergeCell ref="D43:I43"/>
    <mergeCell ref="D42:I42"/>
    <mergeCell ref="D41:I41"/>
    <mergeCell ref="A43:C44"/>
    <mergeCell ref="B42:C42"/>
    <mergeCell ref="D37:I37"/>
    <mergeCell ref="B38:C38"/>
    <mergeCell ref="D35:I35"/>
    <mergeCell ref="E5:I5"/>
    <mergeCell ref="D28:I28"/>
    <mergeCell ref="D12:I13"/>
    <mergeCell ref="D11:I11"/>
    <mergeCell ref="B22:B23"/>
    <mergeCell ref="A24:C24"/>
    <mergeCell ref="B25:C25"/>
    <mergeCell ref="B26:B29"/>
    <mergeCell ref="A46:L46"/>
    <mergeCell ref="J2:J10"/>
    <mergeCell ref="K10:L10"/>
    <mergeCell ref="A11:C11"/>
    <mergeCell ref="A19:B20"/>
    <mergeCell ref="E2:I2"/>
    <mergeCell ref="E3:I3"/>
    <mergeCell ref="K2:L2"/>
    <mergeCell ref="A45:L45"/>
    <mergeCell ref="B21:C21"/>
    <mergeCell ref="A1:L1"/>
    <mergeCell ref="E10:I10"/>
    <mergeCell ref="K5:L6"/>
    <mergeCell ref="D14:I14"/>
    <mergeCell ref="A2:D3"/>
    <mergeCell ref="A4:D4"/>
    <mergeCell ref="E4:I4"/>
    <mergeCell ref="K9:L9"/>
    <mergeCell ref="K11:L11"/>
    <mergeCell ref="K3:L4"/>
    <mergeCell ref="D17:I17"/>
    <mergeCell ref="D21:I21"/>
    <mergeCell ref="A14:C14"/>
    <mergeCell ref="K7:L7"/>
    <mergeCell ref="K8:L8"/>
    <mergeCell ref="A17:C17"/>
    <mergeCell ref="B15:C15"/>
    <mergeCell ref="E6:I7"/>
    <mergeCell ref="E8:I9"/>
    <mergeCell ref="A12:C13"/>
  </mergeCells>
  <printOptions horizontalCentered="1" verticalCentered="1"/>
  <pageMargins left="0.3937007874015748" right="0.3937007874015748" top="0.3937007874015748" bottom="0.3937007874015748" header="0.31496062992125984" footer="0.31496062992125984"/>
  <pageSetup fitToHeight="1" fitToWidth="1" horizontalDpi="300" verticalDpi="300" orientation="portrait" r:id="rId1"/>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I119"/>
  <sheetViews>
    <sheetView showOutlineSymbols="0" zoomScalePageLayoutView="0" workbookViewId="0" topLeftCell="A1">
      <selection activeCell="G8" sqref="G8"/>
    </sheetView>
  </sheetViews>
  <sheetFormatPr defaultColWidth="9.140625" defaultRowHeight="12.75"/>
  <cols>
    <col min="1" max="3" width="2.7109375" style="3" customWidth="1"/>
    <col min="4" max="4" width="37.140625" style="3" customWidth="1"/>
    <col min="5" max="5" width="21.7109375" style="5" customWidth="1"/>
    <col min="6" max="6" width="5.7109375" style="3" customWidth="1"/>
    <col min="7" max="8" width="13.7109375" style="3" customWidth="1"/>
    <col min="9" max="54" width="9.140625" style="6" customWidth="1"/>
    <col min="55" max="16384" width="9.140625" style="4" customWidth="1"/>
  </cols>
  <sheetData>
    <row r="1" spans="1:8" ht="36" customHeight="1" thickBot="1">
      <c r="A1" s="579"/>
      <c r="B1" s="799"/>
      <c r="C1" s="799"/>
      <c r="D1" s="799"/>
      <c r="E1" s="799"/>
      <c r="F1" s="799"/>
      <c r="G1" s="799"/>
      <c r="H1" s="799"/>
    </row>
    <row r="2" spans="1:8" ht="15" customHeight="1">
      <c r="A2" s="786" t="s">
        <v>332</v>
      </c>
      <c r="B2" s="787"/>
      <c r="C2" s="788"/>
      <c r="D2" s="640" t="s">
        <v>260</v>
      </c>
      <c r="E2" s="789"/>
      <c r="F2" s="128" t="s">
        <v>262</v>
      </c>
      <c r="G2" s="778" t="s">
        <v>331</v>
      </c>
      <c r="H2" s="694"/>
    </row>
    <row r="3" spans="1:8" ht="15" customHeight="1">
      <c r="A3" s="634" t="s">
        <v>81</v>
      </c>
      <c r="B3" s="681"/>
      <c r="C3" s="682"/>
      <c r="D3" s="642" t="s">
        <v>261</v>
      </c>
      <c r="E3" s="596"/>
      <c r="F3" s="131" t="s">
        <v>263</v>
      </c>
      <c r="G3" s="167" t="s">
        <v>280</v>
      </c>
      <c r="H3" s="168" t="s">
        <v>281</v>
      </c>
    </row>
    <row r="4" spans="1:8" ht="15" customHeight="1" thickBot="1">
      <c r="A4" s="683"/>
      <c r="B4" s="684"/>
      <c r="C4" s="685"/>
      <c r="D4" s="712"/>
      <c r="E4" s="600"/>
      <c r="F4" s="169" t="s">
        <v>96</v>
      </c>
      <c r="G4" s="170">
        <v>1</v>
      </c>
      <c r="H4" s="171">
        <v>2</v>
      </c>
    </row>
    <row r="5" spans="1:9" ht="15" customHeight="1">
      <c r="A5" s="486" t="s">
        <v>460</v>
      </c>
      <c r="B5" s="607"/>
      <c r="C5" s="608"/>
      <c r="D5" s="779" t="s">
        <v>470</v>
      </c>
      <c r="E5" s="780"/>
      <c r="F5" s="82">
        <v>31</v>
      </c>
      <c r="G5" s="152">
        <v>0</v>
      </c>
      <c r="H5" s="153">
        <v>0</v>
      </c>
      <c r="I5" s="7"/>
    </row>
    <row r="6" spans="1:9" ht="15" customHeight="1">
      <c r="A6" s="79" t="s">
        <v>239</v>
      </c>
      <c r="B6" s="509"/>
      <c r="C6" s="510"/>
      <c r="D6" s="754" t="s">
        <v>471</v>
      </c>
      <c r="E6" s="758"/>
      <c r="F6" s="82">
        <v>32</v>
      </c>
      <c r="G6" s="83">
        <v>0</v>
      </c>
      <c r="H6" s="155">
        <v>0</v>
      </c>
      <c r="I6" s="7"/>
    </row>
    <row r="7" spans="1:9" ht="15" customHeight="1">
      <c r="A7" s="88"/>
      <c r="B7" s="89" t="s">
        <v>461</v>
      </c>
      <c r="C7" s="89"/>
      <c r="D7" s="796" t="s">
        <v>447</v>
      </c>
      <c r="E7" s="757"/>
      <c r="F7" s="82">
        <v>33</v>
      </c>
      <c r="G7" s="86">
        <f>G8+G9+G10</f>
        <v>0</v>
      </c>
      <c r="H7" s="161">
        <f>H8+H9+H10</f>
        <v>0</v>
      </c>
      <c r="I7" s="7"/>
    </row>
    <row r="8" spans="1:9" ht="24" customHeight="1">
      <c r="A8" s="90"/>
      <c r="B8" s="33" t="s">
        <v>461</v>
      </c>
      <c r="C8" s="33">
        <v>1</v>
      </c>
      <c r="D8" s="794" t="s">
        <v>745</v>
      </c>
      <c r="E8" s="795"/>
      <c r="F8" s="82">
        <v>34</v>
      </c>
      <c r="G8" s="83">
        <v>0</v>
      </c>
      <c r="H8" s="155">
        <v>0</v>
      </c>
      <c r="I8" s="7"/>
    </row>
    <row r="9" spans="1:9" ht="15" customHeight="1">
      <c r="A9" s="90"/>
      <c r="B9" s="33" t="s">
        <v>461</v>
      </c>
      <c r="C9" s="33">
        <v>2</v>
      </c>
      <c r="D9" s="756" t="s">
        <v>472</v>
      </c>
      <c r="E9" s="757"/>
      <c r="F9" s="82">
        <v>35</v>
      </c>
      <c r="G9" s="83">
        <v>0</v>
      </c>
      <c r="H9" s="155">
        <v>0</v>
      </c>
      <c r="I9" s="7"/>
    </row>
    <row r="10" spans="1:9" ht="15" customHeight="1">
      <c r="A10" s="119"/>
      <c r="B10" s="33" t="s">
        <v>461</v>
      </c>
      <c r="C10" s="91">
        <v>3</v>
      </c>
      <c r="D10" s="756" t="s">
        <v>351</v>
      </c>
      <c r="E10" s="759"/>
      <c r="F10" s="82">
        <v>36</v>
      </c>
      <c r="G10" s="83">
        <v>0</v>
      </c>
      <c r="H10" s="155">
        <v>0</v>
      </c>
      <c r="I10" s="7"/>
    </row>
    <row r="11" spans="1:9" ht="15" customHeight="1">
      <c r="A11" s="79"/>
      <c r="B11" s="80" t="s">
        <v>288</v>
      </c>
      <c r="C11" s="80"/>
      <c r="D11" s="756" t="s">
        <v>295</v>
      </c>
      <c r="E11" s="759"/>
      <c r="F11" s="82">
        <v>37</v>
      </c>
      <c r="G11" s="83">
        <v>0</v>
      </c>
      <c r="H11" s="155">
        <v>0</v>
      </c>
      <c r="I11" s="7"/>
    </row>
    <row r="12" spans="1:9" ht="15" customHeight="1">
      <c r="A12" s="79" t="s">
        <v>353</v>
      </c>
      <c r="B12" s="80"/>
      <c r="C12" s="80"/>
      <c r="D12" s="754" t="s">
        <v>352</v>
      </c>
      <c r="E12" s="755"/>
      <c r="F12" s="82">
        <v>38</v>
      </c>
      <c r="G12" s="83">
        <v>0</v>
      </c>
      <c r="H12" s="155">
        <v>0</v>
      </c>
      <c r="I12" s="7"/>
    </row>
    <row r="13" spans="1:9" ht="15" customHeight="1">
      <c r="A13" s="79"/>
      <c r="B13" s="80" t="s">
        <v>289</v>
      </c>
      <c r="C13" s="80"/>
      <c r="D13" s="756" t="s">
        <v>433</v>
      </c>
      <c r="E13" s="785"/>
      <c r="F13" s="82">
        <v>39</v>
      </c>
      <c r="G13" s="83">
        <v>0</v>
      </c>
      <c r="H13" s="155">
        <v>0</v>
      </c>
      <c r="I13" s="7"/>
    </row>
    <row r="14" spans="1:9" ht="15" customHeight="1">
      <c r="A14" s="79" t="s">
        <v>282</v>
      </c>
      <c r="B14" s="80"/>
      <c r="C14" s="81"/>
      <c r="D14" s="754" t="s">
        <v>434</v>
      </c>
      <c r="E14" s="755"/>
      <c r="F14" s="82">
        <v>40</v>
      </c>
      <c r="G14" s="83">
        <v>0</v>
      </c>
      <c r="H14" s="155">
        <v>0</v>
      </c>
      <c r="I14" s="7"/>
    </row>
    <row r="15" spans="1:9" ht="15" customHeight="1">
      <c r="A15" s="79" t="s">
        <v>283</v>
      </c>
      <c r="B15" s="80"/>
      <c r="C15" s="81"/>
      <c r="D15" s="754" t="s">
        <v>435</v>
      </c>
      <c r="E15" s="758"/>
      <c r="F15" s="82">
        <v>41</v>
      </c>
      <c r="G15" s="83">
        <v>0</v>
      </c>
      <c r="H15" s="155">
        <v>0</v>
      </c>
      <c r="I15" s="7"/>
    </row>
    <row r="16" spans="1:9" ht="15" customHeight="1">
      <c r="A16" s="790" t="s">
        <v>290</v>
      </c>
      <c r="B16" s="792"/>
      <c r="C16" s="793"/>
      <c r="D16" s="756" t="s">
        <v>296</v>
      </c>
      <c r="E16" s="759"/>
      <c r="F16" s="82">
        <v>42</v>
      </c>
      <c r="G16" s="83">
        <v>0</v>
      </c>
      <c r="H16" s="155">
        <v>0</v>
      </c>
      <c r="I16" s="7"/>
    </row>
    <row r="17" spans="1:9" ht="15" customHeight="1">
      <c r="A17" s="79" t="s">
        <v>462</v>
      </c>
      <c r="B17" s="80"/>
      <c r="C17" s="81"/>
      <c r="D17" s="754" t="s">
        <v>297</v>
      </c>
      <c r="E17" s="758"/>
      <c r="F17" s="82">
        <v>43</v>
      </c>
      <c r="G17" s="83">
        <v>0</v>
      </c>
      <c r="H17" s="155">
        <v>0</v>
      </c>
      <c r="I17" s="7"/>
    </row>
    <row r="18" spans="1:9" ht="15" customHeight="1">
      <c r="A18" s="790" t="s">
        <v>291</v>
      </c>
      <c r="B18" s="791"/>
      <c r="C18" s="609"/>
      <c r="D18" s="756" t="s">
        <v>298</v>
      </c>
      <c r="E18" s="759"/>
      <c r="F18" s="82">
        <v>44</v>
      </c>
      <c r="G18" s="83">
        <v>0</v>
      </c>
      <c r="H18" s="155">
        <v>0</v>
      </c>
      <c r="I18" s="7"/>
    </row>
    <row r="19" spans="1:9" ht="15" customHeight="1">
      <c r="A19" s="79" t="s">
        <v>463</v>
      </c>
      <c r="B19" s="509"/>
      <c r="C19" s="510"/>
      <c r="D19" s="754" t="s">
        <v>299</v>
      </c>
      <c r="E19" s="755"/>
      <c r="F19" s="82">
        <v>45</v>
      </c>
      <c r="G19" s="83">
        <v>0</v>
      </c>
      <c r="H19" s="155">
        <v>0</v>
      </c>
      <c r="I19" s="7"/>
    </row>
    <row r="20" spans="1:9" ht="15" customHeight="1">
      <c r="A20" s="790" t="s">
        <v>292</v>
      </c>
      <c r="B20" s="791"/>
      <c r="C20" s="609"/>
      <c r="D20" s="756" t="s">
        <v>300</v>
      </c>
      <c r="E20" s="757"/>
      <c r="F20" s="82">
        <v>46</v>
      </c>
      <c r="G20" s="83">
        <v>0</v>
      </c>
      <c r="H20" s="155">
        <v>0</v>
      </c>
      <c r="I20" s="7"/>
    </row>
    <row r="21" spans="1:9" ht="15" customHeight="1">
      <c r="A21" s="79" t="s">
        <v>284</v>
      </c>
      <c r="B21" s="509"/>
      <c r="C21" s="510"/>
      <c r="D21" s="754" t="s">
        <v>301</v>
      </c>
      <c r="E21" s="755"/>
      <c r="F21" s="82">
        <v>47</v>
      </c>
      <c r="G21" s="83">
        <v>0</v>
      </c>
      <c r="H21" s="155">
        <v>0</v>
      </c>
      <c r="I21" s="7"/>
    </row>
    <row r="22" spans="1:9" ht="15" customHeight="1">
      <c r="A22" s="803" t="s">
        <v>241</v>
      </c>
      <c r="B22" s="804"/>
      <c r="C22" s="805"/>
      <c r="D22" s="760" t="s">
        <v>355</v>
      </c>
      <c r="E22" s="761"/>
      <c r="F22" s="172">
        <v>48</v>
      </c>
      <c r="G22" s="618">
        <f>G5-G6+G7+G11-G12+G13-G14-G15+G16-G17+G18-G19-G20+G21</f>
        <v>0</v>
      </c>
      <c r="H22" s="615">
        <f>H5-H6+H7+H11-H12+H13-H14-H15+H16-H17+H18-H19-H20+H21</f>
        <v>0</v>
      </c>
      <c r="I22" s="7"/>
    </row>
    <row r="23" spans="1:9" ht="15" customHeight="1">
      <c r="A23" s="806"/>
      <c r="B23" s="807"/>
      <c r="C23" s="808"/>
      <c r="D23" s="797" t="s">
        <v>467</v>
      </c>
      <c r="E23" s="798"/>
      <c r="F23" s="173"/>
      <c r="G23" s="769"/>
      <c r="H23" s="762"/>
      <c r="I23" s="7"/>
    </row>
    <row r="24" spans="1:9" ht="15" customHeight="1">
      <c r="A24" s="88" t="s">
        <v>354</v>
      </c>
      <c r="B24" s="783"/>
      <c r="C24" s="784"/>
      <c r="D24" s="767" t="s">
        <v>448</v>
      </c>
      <c r="E24" s="768"/>
      <c r="F24" s="82">
        <v>49</v>
      </c>
      <c r="G24" s="86">
        <f>G25+G26</f>
        <v>0</v>
      </c>
      <c r="H24" s="161">
        <f>H25+H26</f>
        <v>0</v>
      </c>
      <c r="I24" s="7"/>
    </row>
    <row r="25" spans="1:9" ht="15" customHeight="1">
      <c r="A25" s="90" t="s">
        <v>354</v>
      </c>
      <c r="B25" s="770"/>
      <c r="C25" s="103">
        <v>1</v>
      </c>
      <c r="D25" s="754" t="s">
        <v>333</v>
      </c>
      <c r="E25" s="755"/>
      <c r="F25" s="82">
        <v>50</v>
      </c>
      <c r="G25" s="83">
        <v>0</v>
      </c>
      <c r="H25" s="155">
        <v>0</v>
      </c>
      <c r="I25" s="7"/>
    </row>
    <row r="26" spans="1:9" ht="15" customHeight="1">
      <c r="A26" s="90" t="s">
        <v>354</v>
      </c>
      <c r="B26" s="605"/>
      <c r="C26" s="114">
        <v>2</v>
      </c>
      <c r="D26" s="754" t="s">
        <v>334</v>
      </c>
      <c r="E26" s="755"/>
      <c r="F26" s="82">
        <v>51</v>
      </c>
      <c r="G26" s="83">
        <v>0</v>
      </c>
      <c r="H26" s="155">
        <v>0</v>
      </c>
      <c r="I26" s="7"/>
    </row>
    <row r="27" spans="1:9" ht="15" customHeight="1">
      <c r="A27" s="790" t="s">
        <v>293</v>
      </c>
      <c r="B27" s="791"/>
      <c r="C27" s="609"/>
      <c r="D27" s="765" t="s">
        <v>449</v>
      </c>
      <c r="E27" s="766"/>
      <c r="F27" s="82">
        <v>52</v>
      </c>
      <c r="G27" s="86">
        <f>'V1'!K43+G22-G24</f>
        <v>0</v>
      </c>
      <c r="H27" s="161">
        <f>'V1'!L43+H22-H24</f>
        <v>0</v>
      </c>
      <c r="I27" s="7"/>
    </row>
    <row r="28" spans="1:9" ht="15" customHeight="1">
      <c r="A28" s="790" t="s">
        <v>464</v>
      </c>
      <c r="B28" s="791"/>
      <c r="C28" s="609"/>
      <c r="D28" s="756" t="s">
        <v>302</v>
      </c>
      <c r="E28" s="757"/>
      <c r="F28" s="82">
        <v>53</v>
      </c>
      <c r="G28" s="83">
        <v>0</v>
      </c>
      <c r="H28" s="155">
        <v>0</v>
      </c>
      <c r="I28" s="7"/>
    </row>
    <row r="29" spans="1:9" ht="15" customHeight="1">
      <c r="A29" s="79" t="s">
        <v>285</v>
      </c>
      <c r="B29" s="509"/>
      <c r="C29" s="510"/>
      <c r="D29" s="754" t="s">
        <v>303</v>
      </c>
      <c r="E29" s="755"/>
      <c r="F29" s="82">
        <v>54</v>
      </c>
      <c r="G29" s="83">
        <v>0</v>
      </c>
      <c r="H29" s="155">
        <v>0</v>
      </c>
      <c r="I29" s="7"/>
    </row>
    <row r="30" spans="1:9" ht="15" customHeight="1">
      <c r="A30" s="88" t="s">
        <v>286</v>
      </c>
      <c r="B30" s="783"/>
      <c r="C30" s="784"/>
      <c r="D30" s="767" t="s">
        <v>450</v>
      </c>
      <c r="E30" s="768"/>
      <c r="F30" s="82">
        <v>55</v>
      </c>
      <c r="G30" s="86">
        <f>G31+G32</f>
        <v>0</v>
      </c>
      <c r="H30" s="161">
        <f>H31+H32</f>
        <v>0</v>
      </c>
      <c r="I30" s="7"/>
    </row>
    <row r="31" spans="1:9" ht="15" customHeight="1">
      <c r="A31" s="90" t="s">
        <v>286</v>
      </c>
      <c r="B31" s="770"/>
      <c r="C31" s="103">
        <v>1</v>
      </c>
      <c r="D31" s="754" t="s">
        <v>333</v>
      </c>
      <c r="E31" s="755"/>
      <c r="F31" s="82">
        <v>56</v>
      </c>
      <c r="G31" s="83">
        <v>0</v>
      </c>
      <c r="H31" s="155">
        <v>0</v>
      </c>
      <c r="I31" s="7"/>
    </row>
    <row r="32" spans="1:9" ht="15" customHeight="1">
      <c r="A32" s="119" t="s">
        <v>286</v>
      </c>
      <c r="B32" s="605"/>
      <c r="C32" s="114">
        <v>2</v>
      </c>
      <c r="D32" s="754" t="s">
        <v>334</v>
      </c>
      <c r="E32" s="755"/>
      <c r="F32" s="82">
        <v>57</v>
      </c>
      <c r="G32" s="83">
        <v>0</v>
      </c>
      <c r="H32" s="155">
        <v>0</v>
      </c>
      <c r="I32" s="7"/>
    </row>
    <row r="33" spans="1:9" ht="15" customHeight="1">
      <c r="A33" s="800" t="s">
        <v>241</v>
      </c>
      <c r="B33" s="801"/>
      <c r="C33" s="802"/>
      <c r="D33" s="765" t="s">
        <v>451</v>
      </c>
      <c r="E33" s="766"/>
      <c r="F33" s="82">
        <v>58</v>
      </c>
      <c r="G33" s="86">
        <f>G28-G29-G30</f>
        <v>0</v>
      </c>
      <c r="H33" s="161">
        <f>H28-H29-H30</f>
        <v>0</v>
      </c>
      <c r="I33" s="7"/>
    </row>
    <row r="34" spans="1:9" ht="15" customHeight="1">
      <c r="A34" s="79" t="s">
        <v>287</v>
      </c>
      <c r="B34" s="509"/>
      <c r="C34" s="510"/>
      <c r="D34" s="754" t="s">
        <v>357</v>
      </c>
      <c r="E34" s="758"/>
      <c r="F34" s="82">
        <v>59</v>
      </c>
      <c r="G34" s="83">
        <v>0</v>
      </c>
      <c r="H34" s="155">
        <v>0</v>
      </c>
      <c r="I34" s="7"/>
    </row>
    <row r="35" spans="1:9" ht="15" customHeight="1">
      <c r="A35" s="800" t="s">
        <v>294</v>
      </c>
      <c r="B35" s="801"/>
      <c r="C35" s="802"/>
      <c r="D35" s="765" t="s">
        <v>452</v>
      </c>
      <c r="E35" s="766"/>
      <c r="F35" s="82">
        <v>60</v>
      </c>
      <c r="G35" s="86">
        <f>G27+G33-G34</f>
        <v>0</v>
      </c>
      <c r="H35" s="161">
        <f>H27+H33-H34</f>
        <v>0</v>
      </c>
      <c r="I35" s="7"/>
    </row>
    <row r="36" spans="1:9" ht="15" customHeight="1" thickBot="1">
      <c r="A36" s="773" t="s">
        <v>484</v>
      </c>
      <c r="B36" s="774"/>
      <c r="C36" s="775"/>
      <c r="D36" s="763" t="s">
        <v>453</v>
      </c>
      <c r="E36" s="764"/>
      <c r="F36" s="172">
        <v>61</v>
      </c>
      <c r="G36" s="52">
        <f>'V1'!K43+G22+G28-G29</f>
        <v>0</v>
      </c>
      <c r="H36" s="174">
        <f>'V1'!L43+H22+H28-H29</f>
        <v>0</v>
      </c>
      <c r="I36" s="7"/>
    </row>
    <row r="37" spans="1:9" ht="154.5" customHeight="1">
      <c r="A37" s="776"/>
      <c r="B37" s="777"/>
      <c r="C37" s="777"/>
      <c r="D37" s="777"/>
      <c r="E37" s="777"/>
      <c r="F37" s="777"/>
      <c r="G37" s="777"/>
      <c r="H37" s="777"/>
      <c r="I37" s="7"/>
    </row>
    <row r="38" spans="1:9" ht="15.75" customHeight="1">
      <c r="A38" s="771" t="str">
        <f>+'V1'!A45:L45</f>
        <v>Formulář zpracovala ASPEKT HM, daňová, účetní a auditorská kancelář, www.danovapriznani.cz, business.center.cz</v>
      </c>
      <c r="B38" s="772"/>
      <c r="C38" s="772"/>
      <c r="D38" s="772"/>
      <c r="E38" s="772"/>
      <c r="F38" s="772"/>
      <c r="G38" s="772"/>
      <c r="H38" s="772"/>
      <c r="I38" s="7"/>
    </row>
    <row r="39" spans="1:9" ht="15.75" customHeight="1">
      <c r="A39" s="781">
        <f>1+'V1'!A46:L46</f>
        <v>7</v>
      </c>
      <c r="B39" s="782"/>
      <c r="C39" s="782"/>
      <c r="D39" s="782"/>
      <c r="E39" s="782"/>
      <c r="F39" s="782"/>
      <c r="G39" s="782"/>
      <c r="H39" s="782"/>
      <c r="I39" s="7"/>
    </row>
    <row r="40" spans="1:9" ht="12.75">
      <c r="A40" s="7"/>
      <c r="B40" s="7"/>
      <c r="C40" s="7"/>
      <c r="D40" s="7"/>
      <c r="E40" s="8"/>
      <c r="F40" s="7"/>
      <c r="G40" s="7"/>
      <c r="H40" s="7"/>
      <c r="I40" s="7"/>
    </row>
    <row r="41" spans="1:9" ht="12.75">
      <c r="A41" s="7"/>
      <c r="B41" s="7"/>
      <c r="C41" s="7"/>
      <c r="D41" s="7"/>
      <c r="E41" s="8"/>
      <c r="F41" s="7"/>
      <c r="G41" s="7"/>
      <c r="H41" s="7"/>
      <c r="I41" s="7"/>
    </row>
    <row r="42" spans="1:9" ht="12.75">
      <c r="A42" s="7"/>
      <c r="B42" s="7"/>
      <c r="C42" s="7"/>
      <c r="D42" s="7"/>
      <c r="E42" s="8"/>
      <c r="F42" s="7"/>
      <c r="G42" s="7"/>
      <c r="H42" s="7"/>
      <c r="I42" s="7"/>
    </row>
    <row r="43" spans="1:9" ht="12.75">
      <c r="A43" s="7"/>
      <c r="B43" s="7"/>
      <c r="C43" s="7"/>
      <c r="D43" s="7"/>
      <c r="E43" s="8"/>
      <c r="F43" s="7"/>
      <c r="G43" s="7"/>
      <c r="H43" s="7"/>
      <c r="I43" s="7"/>
    </row>
    <row r="44" spans="1:9" ht="12.75">
      <c r="A44" s="7"/>
      <c r="B44" s="7"/>
      <c r="C44" s="7"/>
      <c r="D44" s="7"/>
      <c r="E44" s="8"/>
      <c r="F44" s="7"/>
      <c r="G44" s="7"/>
      <c r="H44" s="7"/>
      <c r="I44" s="7"/>
    </row>
    <row r="45" spans="1:8" ht="12.75">
      <c r="A45" s="7"/>
      <c r="B45" s="7"/>
      <c r="C45" s="7"/>
      <c r="D45" s="7"/>
      <c r="E45" s="8"/>
      <c r="F45" s="7"/>
      <c r="G45" s="7"/>
      <c r="H45" s="7"/>
    </row>
    <row r="46" spans="1:8" ht="12.75">
      <c r="A46" s="7"/>
      <c r="B46" s="7"/>
      <c r="C46" s="7"/>
      <c r="D46" s="7"/>
      <c r="E46" s="8"/>
      <c r="F46" s="7"/>
      <c r="G46" s="7"/>
      <c r="H46" s="7"/>
    </row>
    <row r="47" spans="1:8" ht="12.75">
      <c r="A47" s="7"/>
      <c r="B47" s="7"/>
      <c r="C47" s="7"/>
      <c r="D47" s="7"/>
      <c r="E47" s="8"/>
      <c r="F47" s="7"/>
      <c r="G47" s="7"/>
      <c r="H47" s="7"/>
    </row>
    <row r="48" spans="1:8" ht="12.75">
      <c r="A48" s="7"/>
      <c r="B48" s="7"/>
      <c r="C48" s="7"/>
      <c r="D48" s="7"/>
      <c r="E48" s="8"/>
      <c r="F48" s="7"/>
      <c r="G48" s="7"/>
      <c r="H48" s="7"/>
    </row>
    <row r="49" spans="1:8" ht="12.75">
      <c r="A49" s="7"/>
      <c r="B49" s="7"/>
      <c r="C49" s="7"/>
      <c r="D49" s="7"/>
      <c r="E49" s="8"/>
      <c r="F49" s="7"/>
      <c r="G49" s="7"/>
      <c r="H49" s="7"/>
    </row>
    <row r="50" spans="1:8" ht="12.75">
      <c r="A50" s="7"/>
      <c r="B50" s="7"/>
      <c r="C50" s="7"/>
      <c r="D50" s="7"/>
      <c r="E50" s="8"/>
      <c r="F50" s="7"/>
      <c r="G50" s="7"/>
      <c r="H50" s="7"/>
    </row>
    <row r="51" spans="1:8" ht="12.75">
      <c r="A51" s="7"/>
      <c r="B51" s="7"/>
      <c r="C51" s="7"/>
      <c r="D51" s="7"/>
      <c r="E51" s="8"/>
      <c r="F51" s="7"/>
      <c r="G51" s="7"/>
      <c r="H51" s="7"/>
    </row>
    <row r="52" spans="1:8" ht="12.75">
      <c r="A52" s="7"/>
      <c r="B52" s="7"/>
      <c r="C52" s="7"/>
      <c r="D52" s="7"/>
      <c r="E52" s="8"/>
      <c r="F52" s="7"/>
      <c r="G52" s="7"/>
      <c r="H52" s="7"/>
    </row>
    <row r="53" spans="1:8" ht="12.75">
      <c r="A53" s="7"/>
      <c r="B53" s="7"/>
      <c r="C53" s="7"/>
      <c r="D53" s="7"/>
      <c r="E53" s="8"/>
      <c r="F53" s="7"/>
      <c r="G53" s="7"/>
      <c r="H53" s="7"/>
    </row>
    <row r="54" spans="1:8" ht="12.75">
      <c r="A54" s="7"/>
      <c r="B54" s="7"/>
      <c r="C54" s="7"/>
      <c r="D54" s="7"/>
      <c r="E54" s="8"/>
      <c r="F54" s="7"/>
      <c r="G54" s="7"/>
      <c r="H54" s="7"/>
    </row>
    <row r="55" spans="1:8" ht="12.75">
      <c r="A55" s="7"/>
      <c r="B55" s="7"/>
      <c r="C55" s="7"/>
      <c r="D55" s="7"/>
      <c r="E55" s="8"/>
      <c r="F55" s="7"/>
      <c r="G55" s="7"/>
      <c r="H55" s="7"/>
    </row>
    <row r="56" spans="1:8" ht="12.75">
      <c r="A56" s="7"/>
      <c r="B56" s="7"/>
      <c r="C56" s="7"/>
      <c r="D56" s="7"/>
      <c r="E56" s="8"/>
      <c r="F56" s="7"/>
      <c r="G56" s="7"/>
      <c r="H56" s="7"/>
    </row>
    <row r="57" spans="1:8" ht="12.75">
      <c r="A57" s="7"/>
      <c r="B57" s="7"/>
      <c r="C57" s="7"/>
      <c r="D57" s="7"/>
      <c r="E57" s="8"/>
      <c r="F57" s="7"/>
      <c r="G57" s="7"/>
      <c r="H57" s="7"/>
    </row>
    <row r="58" spans="1:8" ht="12.75">
      <c r="A58" s="7"/>
      <c r="B58" s="7"/>
      <c r="C58" s="7"/>
      <c r="D58" s="7"/>
      <c r="E58" s="8"/>
      <c r="F58" s="7"/>
      <c r="G58" s="7"/>
      <c r="H58" s="7"/>
    </row>
    <row r="59" spans="1:8" ht="12.75">
      <c r="A59" s="7"/>
      <c r="B59" s="7"/>
      <c r="C59" s="7"/>
      <c r="D59" s="7"/>
      <c r="E59" s="8"/>
      <c r="F59" s="7"/>
      <c r="G59" s="7"/>
      <c r="H59" s="7"/>
    </row>
    <row r="60" spans="1:8" ht="12.75">
      <c r="A60" s="7"/>
      <c r="B60" s="7"/>
      <c r="C60" s="7"/>
      <c r="D60" s="7"/>
      <c r="E60" s="8"/>
      <c r="F60" s="7"/>
      <c r="G60" s="7"/>
      <c r="H60" s="7"/>
    </row>
    <row r="61" spans="1:8" ht="12.75">
      <c r="A61" s="7"/>
      <c r="B61" s="7"/>
      <c r="C61" s="7"/>
      <c r="D61" s="7"/>
      <c r="E61" s="8"/>
      <c r="F61" s="7"/>
      <c r="G61" s="7"/>
      <c r="H61" s="7"/>
    </row>
    <row r="62" spans="1:8" ht="12.75">
      <c r="A62" s="7"/>
      <c r="B62" s="7"/>
      <c r="C62" s="7"/>
      <c r="D62" s="7"/>
      <c r="E62" s="8"/>
      <c r="F62" s="7"/>
      <c r="G62" s="7"/>
      <c r="H62" s="7"/>
    </row>
    <row r="63" spans="1:8" ht="12.75">
      <c r="A63" s="7"/>
      <c r="B63" s="7"/>
      <c r="C63" s="7"/>
      <c r="D63" s="7"/>
      <c r="E63" s="8"/>
      <c r="F63" s="7"/>
      <c r="G63" s="7"/>
      <c r="H63" s="7"/>
    </row>
    <row r="64" spans="1:8" ht="12.75">
      <c r="A64" s="7"/>
      <c r="B64" s="7"/>
      <c r="C64" s="7"/>
      <c r="D64" s="7"/>
      <c r="E64" s="8"/>
      <c r="F64" s="7"/>
      <c r="G64" s="7"/>
      <c r="H64" s="7"/>
    </row>
    <row r="65" spans="1:8" ht="12.75">
      <c r="A65" s="7"/>
      <c r="B65" s="7"/>
      <c r="C65" s="7"/>
      <c r="D65" s="7"/>
      <c r="E65" s="8"/>
      <c r="F65" s="7"/>
      <c r="G65" s="7"/>
      <c r="H65" s="7"/>
    </row>
    <row r="66" spans="1:8" ht="12.75">
      <c r="A66" s="7"/>
      <c r="B66" s="7"/>
      <c r="C66" s="7"/>
      <c r="D66" s="7"/>
      <c r="E66" s="8"/>
      <c r="F66" s="7"/>
      <c r="G66" s="7"/>
      <c r="H66" s="7"/>
    </row>
    <row r="67" spans="1:8" ht="12.75">
      <c r="A67" s="7"/>
      <c r="B67" s="7"/>
      <c r="C67" s="7"/>
      <c r="D67" s="7"/>
      <c r="E67" s="8"/>
      <c r="F67" s="7"/>
      <c r="G67" s="7"/>
      <c r="H67" s="7"/>
    </row>
    <row r="68" spans="1:8" ht="12.75">
      <c r="A68" s="7"/>
      <c r="B68" s="7"/>
      <c r="C68" s="7"/>
      <c r="D68" s="7"/>
      <c r="E68" s="8"/>
      <c r="F68" s="7"/>
      <c r="G68" s="7"/>
      <c r="H68" s="7"/>
    </row>
    <row r="69" spans="1:8" ht="12.75">
      <c r="A69" s="7"/>
      <c r="B69" s="7"/>
      <c r="C69" s="7"/>
      <c r="D69" s="7"/>
      <c r="E69" s="8"/>
      <c r="F69" s="7"/>
      <c r="G69" s="7"/>
      <c r="H69" s="7"/>
    </row>
    <row r="70" spans="1:8" ht="12.75">
      <c r="A70" s="7"/>
      <c r="B70" s="7"/>
      <c r="C70" s="7"/>
      <c r="D70" s="7"/>
      <c r="E70" s="8"/>
      <c r="F70" s="7"/>
      <c r="G70" s="7"/>
      <c r="H70" s="7"/>
    </row>
    <row r="71" spans="1:8" ht="12.75">
      <c r="A71" s="7"/>
      <c r="B71" s="7"/>
      <c r="C71" s="7"/>
      <c r="D71" s="7"/>
      <c r="E71" s="8"/>
      <c r="F71" s="7"/>
      <c r="G71" s="7"/>
      <c r="H71" s="7"/>
    </row>
    <row r="72" spans="1:8" ht="12.75">
      <c r="A72" s="7"/>
      <c r="B72" s="7"/>
      <c r="C72" s="7"/>
      <c r="D72" s="7"/>
      <c r="E72" s="8"/>
      <c r="F72" s="7"/>
      <c r="G72" s="7"/>
      <c r="H72" s="7"/>
    </row>
    <row r="73" spans="1:8" ht="12.75">
      <c r="A73" s="7"/>
      <c r="B73" s="7"/>
      <c r="C73" s="7"/>
      <c r="D73" s="7"/>
      <c r="E73" s="8"/>
      <c r="F73" s="7"/>
      <c r="G73" s="7"/>
      <c r="H73" s="7"/>
    </row>
    <row r="74" spans="1:8" ht="12.75">
      <c r="A74" s="7"/>
      <c r="B74" s="7"/>
      <c r="C74" s="7"/>
      <c r="D74" s="7"/>
      <c r="E74" s="8"/>
      <c r="F74" s="7"/>
      <c r="G74" s="7"/>
      <c r="H74" s="7"/>
    </row>
    <row r="75" spans="1:8" ht="12.75">
      <c r="A75" s="7"/>
      <c r="B75" s="7"/>
      <c r="C75" s="7"/>
      <c r="D75" s="7"/>
      <c r="E75" s="8"/>
      <c r="F75" s="7"/>
      <c r="G75" s="7"/>
      <c r="H75" s="7"/>
    </row>
    <row r="76" spans="1:8" ht="12.75">
      <c r="A76" s="7"/>
      <c r="B76" s="7"/>
      <c r="C76" s="7"/>
      <c r="D76" s="7"/>
      <c r="E76" s="8"/>
      <c r="F76" s="7"/>
      <c r="G76" s="7"/>
      <c r="H76" s="7"/>
    </row>
    <row r="77" spans="1:8" ht="12.75">
      <c r="A77" s="7"/>
      <c r="B77" s="7"/>
      <c r="C77" s="7"/>
      <c r="D77" s="7"/>
      <c r="E77" s="8"/>
      <c r="F77" s="7"/>
      <c r="G77" s="7"/>
      <c r="H77" s="7"/>
    </row>
    <row r="78" spans="1:8" ht="12.75">
      <c r="A78" s="7"/>
      <c r="B78" s="7"/>
      <c r="C78" s="7"/>
      <c r="D78" s="7"/>
      <c r="E78" s="8"/>
      <c r="F78" s="7"/>
      <c r="G78" s="7"/>
      <c r="H78" s="7"/>
    </row>
    <row r="79" spans="1:8" ht="12.75">
      <c r="A79" s="7"/>
      <c r="B79" s="7"/>
      <c r="C79" s="7"/>
      <c r="D79" s="7"/>
      <c r="E79" s="8"/>
      <c r="F79" s="7"/>
      <c r="G79" s="7"/>
      <c r="H79" s="7"/>
    </row>
    <row r="80" spans="1:8" ht="12.75">
      <c r="A80" s="7"/>
      <c r="B80" s="7"/>
      <c r="C80" s="7"/>
      <c r="D80" s="7"/>
      <c r="E80" s="8"/>
      <c r="F80" s="7"/>
      <c r="G80" s="7"/>
      <c r="H80" s="7"/>
    </row>
    <row r="81" spans="1:8" ht="12.75">
      <c r="A81" s="7"/>
      <c r="B81" s="7"/>
      <c r="C81" s="7"/>
      <c r="D81" s="7"/>
      <c r="E81" s="8"/>
      <c r="F81" s="7"/>
      <c r="G81" s="7"/>
      <c r="H81" s="7"/>
    </row>
    <row r="82" spans="1:8" ht="12.75">
      <c r="A82" s="7"/>
      <c r="B82" s="7"/>
      <c r="C82" s="7"/>
      <c r="D82" s="7"/>
      <c r="E82" s="8"/>
      <c r="F82" s="7"/>
      <c r="G82" s="7"/>
      <c r="H82" s="7"/>
    </row>
    <row r="83" spans="1:8" ht="12.75">
      <c r="A83" s="7"/>
      <c r="B83" s="7"/>
      <c r="C83" s="7"/>
      <c r="D83" s="7"/>
      <c r="E83" s="8"/>
      <c r="F83" s="7"/>
      <c r="G83" s="7"/>
      <c r="H83" s="7"/>
    </row>
    <row r="84" spans="1:8" ht="12.75">
      <c r="A84" s="7"/>
      <c r="B84" s="7"/>
      <c r="C84" s="7"/>
      <c r="D84" s="7"/>
      <c r="E84" s="8"/>
      <c r="F84" s="7"/>
      <c r="G84" s="7"/>
      <c r="H84" s="7"/>
    </row>
    <row r="85" spans="1:8" ht="12.75">
      <c r="A85" s="7"/>
      <c r="B85" s="7"/>
      <c r="C85" s="7"/>
      <c r="D85" s="7"/>
      <c r="E85" s="8"/>
      <c r="F85" s="7"/>
      <c r="G85" s="7"/>
      <c r="H85" s="7"/>
    </row>
    <row r="86" spans="1:8" ht="12.75">
      <c r="A86" s="7"/>
      <c r="B86" s="7"/>
      <c r="C86" s="7"/>
      <c r="D86" s="7"/>
      <c r="E86" s="8"/>
      <c r="F86" s="7"/>
      <c r="G86" s="7"/>
      <c r="H86" s="7"/>
    </row>
    <row r="87" spans="1:8" ht="12.75">
      <c r="A87" s="7"/>
      <c r="B87" s="7"/>
      <c r="C87" s="7"/>
      <c r="D87" s="7"/>
      <c r="E87" s="8"/>
      <c r="F87" s="7"/>
      <c r="G87" s="7"/>
      <c r="H87" s="7"/>
    </row>
    <row r="88" spans="1:8" ht="12.75">
      <c r="A88" s="7"/>
      <c r="B88" s="7"/>
      <c r="C88" s="7"/>
      <c r="D88" s="7"/>
      <c r="E88" s="8"/>
      <c r="F88" s="7"/>
      <c r="G88" s="7"/>
      <c r="H88" s="7"/>
    </row>
    <row r="89" spans="1:8" ht="12.75">
      <c r="A89" s="7"/>
      <c r="B89" s="7"/>
      <c r="C89" s="7"/>
      <c r="D89" s="7"/>
      <c r="E89" s="8"/>
      <c r="F89" s="7"/>
      <c r="G89" s="7"/>
      <c r="H89" s="7"/>
    </row>
    <row r="90" spans="1:8" ht="12.75">
      <c r="A90" s="7"/>
      <c r="B90" s="7"/>
      <c r="C90" s="7"/>
      <c r="D90" s="7"/>
      <c r="E90" s="8"/>
      <c r="F90" s="7"/>
      <c r="G90" s="7"/>
      <c r="H90" s="7"/>
    </row>
    <row r="91" spans="1:8" ht="12.75">
      <c r="A91" s="7"/>
      <c r="B91" s="7"/>
      <c r="C91" s="7"/>
      <c r="D91" s="7"/>
      <c r="E91" s="8"/>
      <c r="F91" s="7"/>
      <c r="G91" s="7"/>
      <c r="H91" s="7"/>
    </row>
    <row r="92" spans="1:8" ht="12.75">
      <c r="A92" s="7"/>
      <c r="B92" s="7"/>
      <c r="C92" s="7"/>
      <c r="D92" s="7"/>
      <c r="E92" s="8"/>
      <c r="F92" s="7"/>
      <c r="G92" s="7"/>
      <c r="H92" s="7"/>
    </row>
    <row r="93" spans="1:8" ht="12.75">
      <c r="A93" s="7"/>
      <c r="B93" s="7"/>
      <c r="C93" s="7"/>
      <c r="D93" s="7"/>
      <c r="E93" s="8"/>
      <c r="F93" s="7"/>
      <c r="G93" s="7"/>
      <c r="H93" s="7"/>
    </row>
    <row r="94" spans="1:8" ht="12.75">
      <c r="A94" s="7"/>
      <c r="B94" s="7"/>
      <c r="C94" s="7"/>
      <c r="D94" s="7"/>
      <c r="E94" s="8"/>
      <c r="F94" s="7"/>
      <c r="G94" s="7"/>
      <c r="H94" s="7"/>
    </row>
    <row r="95" spans="1:8" ht="12.75">
      <c r="A95" s="7"/>
      <c r="B95" s="7"/>
      <c r="C95" s="7"/>
      <c r="D95" s="7"/>
      <c r="E95" s="8"/>
      <c r="F95" s="7"/>
      <c r="G95" s="7"/>
      <c r="H95" s="7"/>
    </row>
    <row r="96" spans="1:8" ht="12.75">
      <c r="A96" s="7"/>
      <c r="B96" s="7"/>
      <c r="C96" s="7"/>
      <c r="D96" s="7"/>
      <c r="E96" s="8"/>
      <c r="F96" s="7"/>
      <c r="G96" s="7"/>
      <c r="H96" s="7"/>
    </row>
    <row r="97" spans="1:8" ht="12.75">
      <c r="A97" s="7"/>
      <c r="B97" s="7"/>
      <c r="C97" s="7"/>
      <c r="D97" s="7"/>
      <c r="E97" s="8"/>
      <c r="F97" s="7"/>
      <c r="G97" s="7"/>
      <c r="H97" s="7"/>
    </row>
    <row r="98" spans="1:8" ht="12.75">
      <c r="A98" s="7"/>
      <c r="B98" s="7"/>
      <c r="C98" s="7"/>
      <c r="D98" s="7"/>
      <c r="E98" s="8"/>
      <c r="F98" s="7"/>
      <c r="G98" s="7"/>
      <c r="H98" s="7"/>
    </row>
    <row r="99" spans="1:8" ht="12.75">
      <c r="A99" s="7"/>
      <c r="B99" s="7"/>
      <c r="C99" s="7"/>
      <c r="D99" s="7"/>
      <c r="E99" s="8"/>
      <c r="F99" s="7"/>
      <c r="G99" s="7"/>
      <c r="H99" s="7"/>
    </row>
    <row r="100" spans="1:8" ht="12.75">
      <c r="A100" s="7"/>
      <c r="B100" s="7"/>
      <c r="C100" s="7"/>
      <c r="D100" s="7"/>
      <c r="E100" s="8"/>
      <c r="F100" s="7"/>
      <c r="G100" s="7"/>
      <c r="H100" s="7"/>
    </row>
    <row r="101" spans="1:8" ht="12.75">
      <c r="A101" s="7"/>
      <c r="B101" s="7"/>
      <c r="C101" s="7"/>
      <c r="D101" s="7"/>
      <c r="E101" s="8"/>
      <c r="F101" s="7"/>
      <c r="G101" s="7"/>
      <c r="H101" s="7"/>
    </row>
    <row r="102" spans="1:8" ht="12.75">
      <c r="A102" s="7"/>
      <c r="B102" s="7"/>
      <c r="C102" s="7"/>
      <c r="D102" s="7"/>
      <c r="E102" s="8"/>
      <c r="F102" s="7"/>
      <c r="G102" s="7"/>
      <c r="H102" s="7"/>
    </row>
    <row r="103" spans="1:8" ht="12.75">
      <c r="A103" s="7"/>
      <c r="B103" s="7"/>
      <c r="C103" s="7"/>
      <c r="D103" s="7"/>
      <c r="E103" s="8"/>
      <c r="F103" s="7"/>
      <c r="G103" s="7"/>
      <c r="H103" s="7"/>
    </row>
    <row r="104" spans="1:8" ht="12.75">
      <c r="A104" s="7"/>
      <c r="B104" s="7"/>
      <c r="C104" s="7"/>
      <c r="D104" s="7"/>
      <c r="E104" s="8"/>
      <c r="F104" s="7"/>
      <c r="G104" s="7"/>
      <c r="H104" s="7"/>
    </row>
    <row r="105" spans="1:8" ht="12.75">
      <c r="A105" s="7"/>
      <c r="B105" s="7"/>
      <c r="C105" s="7"/>
      <c r="D105" s="7"/>
      <c r="E105" s="8"/>
      <c r="F105" s="7"/>
      <c r="G105" s="7"/>
      <c r="H105" s="7"/>
    </row>
    <row r="106" spans="1:8" ht="12.75">
      <c r="A106" s="7"/>
      <c r="B106" s="7"/>
      <c r="C106" s="7"/>
      <c r="D106" s="7"/>
      <c r="E106" s="8"/>
      <c r="F106" s="7"/>
      <c r="G106" s="7"/>
      <c r="H106" s="7"/>
    </row>
    <row r="107" spans="1:8" ht="12.75">
      <c r="A107" s="7"/>
      <c r="B107" s="7"/>
      <c r="C107" s="7"/>
      <c r="D107" s="7"/>
      <c r="E107" s="8"/>
      <c r="F107" s="7"/>
      <c r="G107" s="7"/>
      <c r="H107" s="7"/>
    </row>
    <row r="108" spans="1:8" ht="12.75">
      <c r="A108" s="7"/>
      <c r="B108" s="7"/>
      <c r="C108" s="7"/>
      <c r="D108" s="7"/>
      <c r="E108" s="8"/>
      <c r="F108" s="7"/>
      <c r="G108" s="7"/>
      <c r="H108" s="7"/>
    </row>
    <row r="109" spans="1:8" ht="12.75">
      <c r="A109" s="7"/>
      <c r="B109" s="7"/>
      <c r="C109" s="7"/>
      <c r="D109" s="7"/>
      <c r="E109" s="8"/>
      <c r="F109" s="7"/>
      <c r="G109" s="7"/>
      <c r="H109" s="7"/>
    </row>
    <row r="110" spans="1:8" ht="12.75">
      <c r="A110" s="7"/>
      <c r="B110" s="7"/>
      <c r="C110" s="7"/>
      <c r="D110" s="7"/>
      <c r="E110" s="8"/>
      <c r="F110" s="7"/>
      <c r="G110" s="7"/>
      <c r="H110" s="7"/>
    </row>
    <row r="111" spans="1:8" ht="12.75">
      <c r="A111" s="7"/>
      <c r="B111" s="7"/>
      <c r="C111" s="7"/>
      <c r="D111" s="7"/>
      <c r="E111" s="8"/>
      <c r="F111" s="7"/>
      <c r="G111" s="7"/>
      <c r="H111" s="7"/>
    </row>
    <row r="112" spans="1:8" ht="12.75">
      <c r="A112" s="7"/>
      <c r="B112" s="7"/>
      <c r="C112" s="7"/>
      <c r="D112" s="7"/>
      <c r="E112" s="8"/>
      <c r="F112" s="7"/>
      <c r="G112" s="7"/>
      <c r="H112" s="7"/>
    </row>
    <row r="113" spans="1:8" ht="12.75">
      <c r="A113" s="7"/>
      <c r="B113" s="7"/>
      <c r="C113" s="7"/>
      <c r="D113" s="7"/>
      <c r="E113" s="8"/>
      <c r="F113" s="7"/>
      <c r="G113" s="7"/>
      <c r="H113" s="7"/>
    </row>
    <row r="114" spans="1:8" ht="12.75">
      <c r="A114" s="7"/>
      <c r="B114" s="7"/>
      <c r="C114" s="7"/>
      <c r="D114" s="7"/>
      <c r="E114" s="8"/>
      <c r="F114" s="7"/>
      <c r="G114" s="7"/>
      <c r="H114" s="7"/>
    </row>
    <row r="115" spans="1:8" ht="12.75">
      <c r="A115" s="7"/>
      <c r="B115" s="7"/>
      <c r="C115" s="7"/>
      <c r="D115" s="7"/>
      <c r="E115" s="8"/>
      <c r="F115" s="7"/>
      <c r="G115" s="7"/>
      <c r="H115" s="7"/>
    </row>
    <row r="116" spans="1:8" ht="12.75">
      <c r="A116" s="7"/>
      <c r="B116" s="7"/>
      <c r="C116" s="7"/>
      <c r="D116" s="7"/>
      <c r="E116" s="8"/>
      <c r="F116" s="7"/>
      <c r="G116" s="7"/>
      <c r="H116" s="7"/>
    </row>
    <row r="117" spans="1:8" ht="12.75">
      <c r="A117" s="7"/>
      <c r="B117" s="7"/>
      <c r="C117" s="7"/>
      <c r="D117" s="7"/>
      <c r="E117" s="8"/>
      <c r="F117" s="7"/>
      <c r="G117" s="7"/>
      <c r="H117" s="7"/>
    </row>
    <row r="118" spans="1:8" ht="12.75">
      <c r="A118" s="7"/>
      <c r="B118" s="7"/>
      <c r="C118" s="7"/>
      <c r="D118" s="7"/>
      <c r="E118" s="8"/>
      <c r="F118" s="7"/>
      <c r="G118" s="7"/>
      <c r="H118" s="7"/>
    </row>
    <row r="119" spans="1:8" ht="12.75">
      <c r="A119" s="7"/>
      <c r="B119" s="7"/>
      <c r="C119" s="7"/>
      <c r="D119" s="7"/>
      <c r="E119" s="8"/>
      <c r="F119" s="7"/>
      <c r="G119" s="7"/>
      <c r="H119" s="7"/>
    </row>
  </sheetData>
  <sheetProtection password="EF65" sheet="1" objects="1" scenarios="1"/>
  <mergeCells count="62">
    <mergeCell ref="D21:E21"/>
    <mergeCell ref="D23:E23"/>
    <mergeCell ref="A1:H1"/>
    <mergeCell ref="A35:C35"/>
    <mergeCell ref="A33:C33"/>
    <mergeCell ref="B31:B32"/>
    <mergeCell ref="A28:C28"/>
    <mergeCell ref="A27:C27"/>
    <mergeCell ref="A22:C23"/>
    <mergeCell ref="A20:C20"/>
    <mergeCell ref="A18:C18"/>
    <mergeCell ref="A16:C16"/>
    <mergeCell ref="B6:C6"/>
    <mergeCell ref="D15:E15"/>
    <mergeCell ref="D11:E11"/>
    <mergeCell ref="D10:E10"/>
    <mergeCell ref="D9:E9"/>
    <mergeCell ref="D8:E8"/>
    <mergeCell ref="D7:E7"/>
    <mergeCell ref="D6:E6"/>
    <mergeCell ref="D12:E12"/>
    <mergeCell ref="D13:E13"/>
    <mergeCell ref="A2:C2"/>
    <mergeCell ref="A3:C4"/>
    <mergeCell ref="D2:E2"/>
    <mergeCell ref="D3:E4"/>
    <mergeCell ref="G2:H2"/>
    <mergeCell ref="A5:C5"/>
    <mergeCell ref="D5:E5"/>
    <mergeCell ref="A39:H39"/>
    <mergeCell ref="B19:C19"/>
    <mergeCell ref="B21:C21"/>
    <mergeCell ref="B24:C24"/>
    <mergeCell ref="B29:C29"/>
    <mergeCell ref="B30:C30"/>
    <mergeCell ref="B34:C34"/>
    <mergeCell ref="B25:B26"/>
    <mergeCell ref="A38:H38"/>
    <mergeCell ref="A36:C36"/>
    <mergeCell ref="A37:H37"/>
    <mergeCell ref="D33:E33"/>
    <mergeCell ref="D27:E27"/>
    <mergeCell ref="H22:H23"/>
    <mergeCell ref="D36:E36"/>
    <mergeCell ref="D35:E35"/>
    <mergeCell ref="D34:E34"/>
    <mergeCell ref="D30:E30"/>
    <mergeCell ref="D31:E31"/>
    <mergeCell ref="D32:E32"/>
    <mergeCell ref="D29:E29"/>
    <mergeCell ref="G22:G23"/>
    <mergeCell ref="D24:E24"/>
    <mergeCell ref="D14:E14"/>
    <mergeCell ref="D25:E25"/>
    <mergeCell ref="D26:E26"/>
    <mergeCell ref="D28:E28"/>
    <mergeCell ref="D17:E17"/>
    <mergeCell ref="D19:E19"/>
    <mergeCell ref="D16:E16"/>
    <mergeCell ref="D20:E20"/>
    <mergeCell ref="D18:E18"/>
    <mergeCell ref="D22:E22"/>
  </mergeCells>
  <printOptions horizontalCentered="1" verticalCentered="1"/>
  <pageMargins left="0.3937007874015748" right="0.3937007874015748" top="0.3937007874015748" bottom="0.3937007874015748" header="0.31496062992125984" footer="0.31496062992125984"/>
  <pageSetup fitToHeight="1" fitToWidth="1"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2011-11-02T15:33:55Z</cp:lastPrinted>
  <dcterms:created xsi:type="dcterms:W3CDTF">1999-01-26T10:18:16Z</dcterms:created>
  <dcterms:modified xsi:type="dcterms:W3CDTF">2013-01-11T08:07:27Z</dcterms:modified>
  <cp:category/>
  <cp:version/>
  <cp:contentType/>
  <cp:contentStatus/>
</cp:coreProperties>
</file>