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80" yWindow="135" windowWidth="12330" windowHeight="12120" tabRatio="500" activeTab="0"/>
  </bookViews>
  <sheets>
    <sheet name="UVOD" sheetId="1" r:id="rId1"/>
    <sheet name="ZAKL_DATA" sheetId="2" r:id="rId2"/>
    <sheet name="1" sheetId="3" r:id="rId3"/>
    <sheet name="2" sheetId="4" r:id="rId4"/>
    <sheet name="3" sheetId="5" r:id="rId5"/>
    <sheet name="4" sheetId="6" r:id="rId6"/>
    <sheet name="5" sheetId="7" r:id="rId7"/>
    <sheet name="6" sheetId="8" r:id="rId8"/>
    <sheet name="7" sheetId="9" r:id="rId9"/>
    <sheet name="8" sheetId="10" r:id="rId10"/>
    <sheet name="povinná_příloha" sheetId="11" r:id="rId11"/>
    <sheet name="zálohy" sheetId="12" r:id="rId12"/>
    <sheet name="přeplatek" sheetId="13" r:id="rId13"/>
  </sheets>
  <externalReferences>
    <externalReference r:id="rId16"/>
  </externalReferences>
  <definedNames>
    <definedName name="_xlnm.Print_Area" localSheetId="2">'1'!$A$1:$L$59</definedName>
    <definedName name="_xlnm.Print_Area" localSheetId="3">'2'!$A$1:$F$30</definedName>
    <definedName name="_xlnm.Print_Area" localSheetId="4">'3'!$A$1:$E$42</definedName>
    <definedName name="_xlnm.Print_Area" localSheetId="5">'4'!$A$1:$F$32</definedName>
    <definedName name="_xlnm.Print_Area" localSheetId="6">'5'!$A$1:$I$40</definedName>
    <definedName name="_xlnm.Print_Area" localSheetId="7">'6'!$A$1:$E$42</definedName>
    <definedName name="_xlnm.Print_Area" localSheetId="8">'7'!$A$1:$D$38</definedName>
    <definedName name="_xlnm.Print_Area" localSheetId="9">'8'!$A$1:$G$55</definedName>
    <definedName name="_xlnm.Print_Area" localSheetId="10">'povinná_příloha'!$B$1:$H$63</definedName>
    <definedName name="_xlnm.Print_Area" localSheetId="12">'přeplatek'!$A$1:$D$25</definedName>
    <definedName name="_xlnm.Print_Area" localSheetId="0">'UVOD'!$A$1:$K$42</definedName>
    <definedName name="_xlnm.Print_Area" localSheetId="1">'ZAKL_DATA'!$A$1:$E$42</definedName>
    <definedName name="_xlnm.Print_Area" localSheetId="11">'zálohy'!$A$1:$B$19</definedName>
  </definedNames>
  <calcPr fullCalcOnLoad="1"/>
</workbook>
</file>

<file path=xl/comments11.xml><?xml version="1.0" encoding="utf-8"?>
<comments xmlns="http://schemas.openxmlformats.org/spreadsheetml/2006/main">
  <authors>
    <author>Martin Štěpán</author>
  </authors>
  <commentList>
    <comment ref="B1" authorId="0">
      <text>
        <r>
          <rPr>
            <b/>
            <sz val="8"/>
            <rFont val="Tahoma"/>
            <family val="0"/>
          </rPr>
          <t>Martin Štěpán - Návod k použití :</t>
        </r>
        <r>
          <rPr>
            <sz val="8"/>
            <rFont val="Tahoma"/>
            <family val="0"/>
          </rPr>
          <t xml:space="preserve">
Tato příloha je povinnou přílohou daňového přiznání, kterou musí společně s daňovým přiznáním podat každý poplatník. V příloze je potřeba okomentovat všechny řádky daňového přiznání, u nichž se ve formuláři daňového přiznání vyskytuje index </t>
        </r>
        <r>
          <rPr>
            <vertAlign val="superscript"/>
            <sz val="8"/>
            <rFont val="Tahoma"/>
            <family val="2"/>
          </rPr>
          <t>8)</t>
        </r>
        <r>
          <rPr>
            <sz val="8"/>
            <rFont val="Tahoma"/>
            <family val="0"/>
          </rPr>
          <t xml:space="preserve">. 
Pokud takový řádek daňového přiznání ve Vašem konkrétním případě nevyplňujete, vyznačte v příloze text XXX. 
Náš formulář se snažil podchytit všechny možné případy, které se mohou vyskytovat, nedělá si však nárok na úplnost. Příloha je připravená tak, že není problém si další potřebné řádky doplnit, a samozřejmě je možné texty, které se netýkají Vašeho konkrétního přiznání, odmazávat.
Odstraňovat lze pouze ty řádky, které mají ve sloupci A bílé pole. </t>
        </r>
        <r>
          <rPr>
            <b/>
            <sz val="8"/>
            <rFont val="Tahoma"/>
            <family val="2"/>
          </rPr>
          <t>Pokus o odstranění řádků s červeným polem ve sloupci A vede k nezvratnému poškození formuláře !</t>
        </r>
        <r>
          <rPr>
            <sz val="8"/>
            <rFont val="Tahoma"/>
            <family val="0"/>
          </rPr>
          <t xml:space="preserve">
Taktéž je možné regulovat výši řádků. Doporučujeme používat tyto výšky řádků : má-li text jeden řádake, nastavte výšku na 18. Má-li text x řádků, nastavte výšku na 13x+3 ( tedy pro 2 řádky = 29, pro 3 řádky 42, pro 4 řádky 55 atd. ) </t>
        </r>
      </text>
    </comment>
    <comment ref="A18" authorId="0">
      <text>
        <r>
          <rPr>
            <b/>
            <sz val="8"/>
            <rFont val="Tahoma"/>
            <family val="0"/>
          </rPr>
          <t>Martin Štěpán:</t>
        </r>
        <r>
          <rPr>
            <sz val="8"/>
            <rFont val="Tahoma"/>
            <family val="0"/>
          </rPr>
          <t xml:space="preserve">
Odstraňovat lze pouze ty řádky, které mají ve sloupci A bílé pole. </t>
        </r>
        <r>
          <rPr>
            <b/>
            <sz val="8"/>
            <rFont val="Tahoma"/>
            <family val="2"/>
          </rPr>
          <t>Pokus o odstranění řádků s červeným polem ve sloupci A vede k nezvratnému poškození formuláře !</t>
        </r>
      </text>
    </comment>
  </commentList>
</comments>
</file>

<file path=xl/comments2.xml><?xml version="1.0" encoding="utf-8"?>
<comments xmlns="http://schemas.openxmlformats.org/spreadsheetml/2006/main">
  <authors>
    <author>Martin Štěpán</author>
  </authors>
  <commentList>
    <comment ref="A1" authorId="0">
      <text>
        <r>
          <rPr>
            <b/>
            <sz val="8"/>
            <rFont val="Tahoma"/>
            <family val="0"/>
          </rPr>
          <t>Martin Štěpán:</t>
        </r>
        <r>
          <rPr>
            <sz val="8"/>
            <rFont val="Tahoma"/>
            <family val="0"/>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 ref="B9" authorId="0">
      <text>
        <r>
          <rPr>
            <b/>
            <sz val="8"/>
            <rFont val="Tahoma"/>
            <family val="2"/>
          </rPr>
          <t>Martin Štěpán:</t>
        </r>
        <r>
          <rPr>
            <sz val="8"/>
            <rFont val="Tahoma"/>
            <family val="2"/>
          </rPr>
          <t xml:space="preserve">
rodno číslo je potřeba uvést bez lomítka.</t>
        </r>
      </text>
    </comment>
  </commentList>
</comments>
</file>

<file path=xl/comments3.xml><?xml version="1.0" encoding="utf-8"?>
<comments xmlns="http://schemas.openxmlformats.org/spreadsheetml/2006/main">
  <authors>
    <author>Martin Štěpán</author>
  </authors>
  <commentList>
    <comment ref="A10" authorId="0">
      <text>
        <r>
          <rPr>
            <b/>
            <sz val="8"/>
            <rFont val="Tahoma"/>
            <family val="0"/>
          </rPr>
          <t>Martin Štěpán:</t>
        </r>
        <r>
          <rPr>
            <sz val="8"/>
            <rFont val="Tahoma"/>
            <family val="0"/>
          </rPr>
          <t xml:space="preserve">
Nejdená-li se o řádné přiznání, vyplňte řetězec xxxxx.</t>
        </r>
      </text>
    </comment>
    <comment ref="C10" authorId="0">
      <text>
        <r>
          <rPr>
            <b/>
            <sz val="8"/>
            <rFont val="Tahoma"/>
            <family val="0"/>
          </rPr>
          <t>Martin Štěpán:</t>
        </r>
        <r>
          <rPr>
            <sz val="8"/>
            <rFont val="Tahoma"/>
            <family val="0"/>
          </rPr>
          <t xml:space="preserve">
Jedná-li se o opravné přiznání, vepište text opravné.</t>
        </r>
      </text>
    </comment>
    <comment ref="E10" authorId="0">
      <text>
        <r>
          <rPr>
            <b/>
            <sz val="8"/>
            <rFont val="Tahoma"/>
            <family val="0"/>
          </rPr>
          <t>Martin Štěpán:</t>
        </r>
        <r>
          <rPr>
            <sz val="8"/>
            <rFont val="Tahoma"/>
            <family val="0"/>
          </rPr>
          <t xml:space="preserve">
Jedná-li se o dodatečné přiznání, vepište text dodatečné. Nezapomeňte též vyplnit následující kolonku ( den zjištění důvodů pro podání dodatčeného DAP ).</t>
        </r>
      </text>
    </comment>
  </commentList>
</comments>
</file>

<file path=xl/sharedStrings.xml><?xml version="1.0" encoding="utf-8"?>
<sst xmlns="http://schemas.openxmlformats.org/spreadsheetml/2006/main" count="599" uniqueCount="415">
  <si>
    <t>Zdaňovací období nebo období, za které je podáváno daňové přiznání, v němž byly vynaloženy výdaje (náklady) při realizaci projektů výzkumu a vývoje od-do</t>
  </si>
  <si>
    <r>
      <t>5</t>
    </r>
    <r>
      <rPr>
        <vertAlign val="superscript"/>
        <sz val="8"/>
        <rFont val="Arial CE"/>
        <family val="0"/>
      </rPr>
      <t>9)</t>
    </r>
  </si>
  <si>
    <t>Odečet dosud neuplatněného nároku na odečet, vzniklého v předchozích zdaňovacích obdobích podle §34 odst. 3 až 10 a 12 zákona, ve znění platném do 31. prosince 2004</t>
  </si>
  <si>
    <t>10) Při podání dodatečného daňového přiznánípodle § 141 odst. 2 nebo 4 zákona č. 280/2010 Sb., daňový řád, ve znění pozdějších předpisů, budou na zvláštní příloze uvedeny důvody pro jeho podání. Při elektronickém podání těchto dodatečných daňových přiznání je součástí programového vybavení aplikace textové pole pro vyplnění zvláštní přílohy.</t>
  </si>
  <si>
    <t>Z ř. 5 hodnota darů poskytnutých vysokým školám a veřejným výzkumným institucím ( ř. 2 tabulky G )</t>
  </si>
  <si>
    <t>a) ulice a číslo orientační, část obce a číslo popisné</t>
  </si>
  <si>
    <t>Formulář zpracovala ASPEKT HM, daňová, účetní a auditorská kancelář, www.danovapriznani.cz, business.center.cz</t>
  </si>
  <si>
    <t>ŽÁDOST O VRÁCENÍ PŘEPLATKU NA DANI Z PŘIJMU PRÁVNICKÝCH OSOB</t>
  </si>
  <si>
    <t>Podle ust. § 154 a155  zákona č. 280/2009 Sb., daňového řádu, ve znění pozdějších předpisů, žádám tímto jménem společnosti :</t>
  </si>
  <si>
    <t>Obchodní jméno :</t>
  </si>
  <si>
    <t>Sídlo :</t>
  </si>
  <si>
    <t>o vrácení přeplatku na dani z příjmů právnických osob  ve výši :</t>
  </si>
  <si>
    <t>Přeplatek vznikl podáním daňového přiznání k dani z příjmů právnických osob za zdaňovací</t>
  </si>
  <si>
    <t>odbobí :</t>
  </si>
  <si>
    <t>Přeplatek vraťte na účet vedený u :</t>
  </si>
  <si>
    <t>číslo účtu :</t>
  </si>
  <si>
    <t>otisk podacího razítka finančního úřadu</t>
  </si>
  <si>
    <t>PŘIZNÁNÍ K DANI Z PŘÍJMU PRÁVNICKÝCH OSOB</t>
  </si>
  <si>
    <t xml:space="preserve"> podle zákona č. 586/1992 Sb., o daních z příjmů, ve znění pozdějších předpisů ( dále jen "zákon")</t>
  </si>
  <si>
    <t>05 Název právnické osoby</t>
  </si>
  <si>
    <t>Ze ř. 1 hodnota darů poskytnutých vysokým školám a veřejným výzkumným institucím</t>
  </si>
  <si>
    <r>
      <t xml:space="preserve">a) Odečet podle </t>
    </r>
    <r>
      <rPr>
        <b/>
        <sz val="8"/>
        <rFont val="Arial CE"/>
        <family val="2"/>
      </rPr>
      <t>§ 34 odst. 3 až 10 a 12 zákona, ve znění platném do 31. prosince 2004</t>
    </r>
  </si>
  <si>
    <t>omezená verze</t>
  </si>
  <si>
    <t>Tato verze je použitelná jen pro právnické osoby, u nichž :</t>
  </si>
  <si>
    <t>* průměrný přepočtený počet zaměstnanců nepřekročí počet 10 osob</t>
  </si>
  <si>
    <t>Pokud dojde k překročených nastavených mezí, v některých polích se objeví text LIMIT, následkem čehož přestane formulář pracovat korektně.</t>
  </si>
  <si>
    <t>Stažení nezamčené verze souboru lze provést na adrese</t>
  </si>
  <si>
    <t>* účetní zisk nepřekročí částku 400.000,- Kč</t>
  </si>
  <si>
    <t>* nedaňové výdaje uvedené na ř. 40 nepřekročí částku 400.000,- Kč</t>
  </si>
  <si>
    <t>* roční úhrn čistého obratu nepřekročí částku 800.000,- Kč</t>
  </si>
  <si>
    <t>Tento soubor obsahuje omezený formulář daňového přiznání včetně formuláře povinné přílohy podávané s tímto daňovým přiznáním a výpočtu záloh na další zálohovací období. Omezení jsou uvedena na listu UVOD tohoto souboru.</t>
  </si>
  <si>
    <t>CZ</t>
  </si>
  <si>
    <t>Průměrný přepočtený počet zaměstnanců, zaokrouhlený na celé číslo</t>
  </si>
  <si>
    <t>Částky neoprávněně zkracující příjmy ( §23 odst. 3 písm. a) bod 1 zákona ) a hodnota nepeněžních příjmů ( §23 odst. 6 zákona ), pokud nejsou zahrnuty ve výsledku hospodaření nebo v rozdílu mezi příjmy a výdaji na ř. 10</t>
  </si>
  <si>
    <t>(neobsazeno)</t>
  </si>
  <si>
    <t>X</t>
  </si>
  <si>
    <t>( neobsazeno )</t>
  </si>
  <si>
    <r>
      <t>3</t>
    </r>
    <r>
      <rPr>
        <vertAlign val="superscript"/>
        <sz val="8"/>
        <rFont val="Arial CE"/>
        <family val="2"/>
      </rPr>
      <t>8)</t>
    </r>
  </si>
  <si>
    <t>Daň ( ř. 270 x ř. 280 ) / 100</t>
  </si>
  <si>
    <t>Odpisy nehmotného majetku podle § 32a zákona, zaevidovaného do majetku poplatníka ve zdaňovacích obdobích započatých v roce 2004 a později</t>
  </si>
  <si>
    <t>Stav zákonných opravných položek k pohledávkám za dlužníky v insolvenčním řízení (§ 8 zákona o rezervách) ke konci období, za které se podává daňové přiznání</t>
  </si>
  <si>
    <r>
      <t xml:space="preserve">b) Odečet výdajů (nákladů) při realizaci projektů výzkumu a vývoje od základu daně podle § 34 odst. 4 až 8 zákona </t>
    </r>
    <r>
      <rPr>
        <sz val="8"/>
        <rFont val="Arial CE"/>
        <family val="0"/>
      </rPr>
      <t>( vyplní se v celých Kč )</t>
    </r>
  </si>
  <si>
    <t>Počet samostatných příloh</t>
  </si>
  <si>
    <t>Úhrn částek daní zaplacených v zahraničí, o které lze snížit daňovou povinnost metodou prostého zápočtu ( úhrn částek ze ř. 7 samostatných příloh k tabuce I )</t>
  </si>
  <si>
    <t>Odečet podle § 34 odst. 4 zákona ( příslušný řádek sl. 2 tabulky F/b)</t>
  </si>
  <si>
    <t>Daň ze samostatného základu daně, zaokrouhlená na celé Kč nahoru (ř. 331 x ř. 332 / 100)</t>
  </si>
  <si>
    <t>Časté dotazy :</t>
  </si>
  <si>
    <t>Po otevření souboru se mi objevila jen úvodní stránka. Kde najdu listy přiznání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</si>
  <si>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</si>
  <si>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</si>
  <si>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</si>
  <si>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</si>
  <si>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Vyplnil jsem přiznání a vyskočili na mě v jedné buňce křížky. Čím to je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</si>
  <si>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</si>
  <si>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</si>
  <si>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</si>
  <si>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Proč nemohu vpisovat do všech buněk ?</t>
  </si>
  <si>
    <t>25 5404 Mfin 5404 vzor č. 22</t>
  </si>
  <si>
    <t>formulář je platný pro zdaňovací období započatá v roce 2011</t>
  </si>
  <si>
    <t>25 5404 Mfin 5404-vzor č. 22</t>
  </si>
  <si>
    <r>
      <t>(</t>
    </r>
    <r>
      <rPr>
        <i/>
        <sz val="7"/>
        <rFont val="Arial"/>
        <family val="2"/>
      </rPr>
      <t xml:space="preserve"> platný pro zdaňovací období započatá v roce 2011 a pro části zdaňovacích období započatých v roce 2012, za které lhůta k podání daňového přiznání uplyne do 31. prosinci 2012 )</t>
    </r>
  </si>
  <si>
    <t>Částky, o které se podle § 23 odst. 3 písm. a) bodů 3 až 13 zákona zvyšuje výsledek hospodaření nebo rozdíl mezi příjmy a výdaji na ř. 10</t>
  </si>
  <si>
    <t>Úhrn hodnot pohledávek nebo pořizovacích cen pohledávek nabytých postoupením, uplatněných v daném zdaňovacím období, za které se podává daňové přiznání jako výdaj (náklad) na dosažení, zajištění a udržení příjmů podle § 24 odst. 2 písm. y) zákona</t>
  </si>
  <si>
    <r>
      <t>E. Odečet daňové ztráty od základu daně podle §34 odst. 1 až 3 zákona</t>
    </r>
    <r>
      <rPr>
        <vertAlign val="superscript"/>
        <sz val="10"/>
        <rFont val="Arial CE"/>
        <family val="2"/>
      </rPr>
      <t>5)</t>
    </r>
    <r>
      <rPr>
        <b/>
        <sz val="10"/>
        <rFont val="Arial CE"/>
        <family val="0"/>
      </rPr>
      <t xml:space="preserve"> nebo snížení základu daně podílového fondu o záporný rozdíl mezi jeho příjmy a výdaji podle §20 odst. 3 zákona, ve znění platném do 14. července 2011 </t>
    </r>
    <r>
      <rPr>
        <sz val="10"/>
        <rFont val="Arial CE"/>
        <family val="2"/>
      </rPr>
      <t>( vyplní se v celých Kč )</t>
    </r>
  </si>
  <si>
    <r>
      <t>F. Odečet podle § 34 zákona</t>
    </r>
    <r>
      <rPr>
        <b/>
        <vertAlign val="superscript"/>
        <sz val="10"/>
        <rFont val="Arial CE"/>
        <family val="2"/>
      </rPr>
      <t>5)</t>
    </r>
  </si>
  <si>
    <t>Úhrn slev podle § 35 odst. 1 zákona ( ř. 1 + 2 )</t>
  </si>
  <si>
    <t>Celkový nárok na slevy na dani podle § 35 odst. 1 zákona (ř. 4 tabulky H )</t>
  </si>
  <si>
    <t>Částka podle § 20 odst. 7 zákona, o níž mohou poplatníci, kteří nejsou založeni nebo zřízeni za účelem podnikání (§18 odst. 3 zákona), dále snížit základ daně uvedený na ř.250</t>
  </si>
  <si>
    <r>
      <t>Odečet darů podle § 20 odst. 8 zákona ( nejvýše 5 %, a v úhrnu s dary poskytnutými vysokým školám a veřejným výzkumným institucím, nejvýše 10 % z částky na ř. 250)</t>
    </r>
    <r>
      <rPr>
        <vertAlign val="superscript"/>
        <sz val="8"/>
        <rFont val="Arial CE"/>
        <family val="0"/>
      </rPr>
      <t>5)</t>
    </r>
  </si>
  <si>
    <t>Celková daň za podílové fondy</t>
  </si>
  <si>
    <t>Celková daň (ř. 1 + ř. 340 II. oddílu )</t>
  </si>
  <si>
    <t>Poslední známá daň pro účely stanovení záloh podle § 38a zákona</t>
  </si>
  <si>
    <t>Poslední známá daň</t>
  </si>
  <si>
    <t>Nově zjištěná daň ( ř. 340 II. oddílu, resp. ř. 2 III. oddílu )</t>
  </si>
  <si>
    <t>Splatnost záloh na daň z příjmu v letech 2012 - 2013</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</si>
  <si>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</si>
  <si>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 xml:space="preserve">Vlastní přiznání je uloženo na dalších listech excelovského souboru. Listy lze zpravidla vidět jako záložky na spodní liště souboru, v případě tohoto přiznání se další listy jmenují 1, 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</si>
  <si>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 částku zúčtovaných opravných položek k pohledávkám, které byly při jejich tvorbě evidovány jako daňově neúčinné výdaje.</t>
  </si>
  <si>
    <t>* částku zúčtovaných zákonných rezerv, které byly při jejich tvorbě evidovány jako daňově neúčinné výdaje.</t>
  </si>
  <si>
    <t>* výnosy minulého zdaňovacího období zaúčtované v účetnictví běžného zdaňovacího období, které byly jako daňově účinné výnosy zahrnuty v přiznání minulého účetního období.</t>
  </si>
  <si>
    <t>Základní list daňového poplatníka</t>
  </si>
  <si>
    <t>FYZICKÁ OSOBA</t>
  </si>
  <si>
    <t>PRÁVNICKÁ OSOBA</t>
  </si>
  <si>
    <t>Obchodní firma :</t>
  </si>
  <si>
    <t>Rodné příjmení :</t>
  </si>
  <si>
    <t>Titul :</t>
  </si>
  <si>
    <t>Dodatek obchodní firmy :</t>
  </si>
  <si>
    <t>Datum narození :</t>
  </si>
  <si>
    <t>Rodné číslo :</t>
  </si>
  <si>
    <t>IČO :</t>
  </si>
  <si>
    <t>Variabilní symbol u OSSZ :</t>
  </si>
  <si>
    <t xml:space="preserve">SPOLEČNÉ ÚDAJE </t>
  </si>
  <si>
    <t>Sídlo finančního úřadu :</t>
  </si>
  <si>
    <t xml:space="preserve">Zástupce </t>
  </si>
  <si>
    <t>Jméno :</t>
  </si>
  <si>
    <t>Bydliště /Sídlo právnické osoby</t>
  </si>
  <si>
    <t>Příjmení :</t>
  </si>
  <si>
    <t>Ulice :</t>
  </si>
  <si>
    <t>Číslo popisné :</t>
  </si>
  <si>
    <t>Funkce :</t>
  </si>
  <si>
    <t>Obec :</t>
  </si>
  <si>
    <t>PSČ :</t>
  </si>
  <si>
    <t xml:space="preserve">Daňový poradce </t>
  </si>
  <si>
    <t>Stát :</t>
  </si>
  <si>
    <t>Okresní město :</t>
  </si>
  <si>
    <t>Kontaktní údaje :</t>
  </si>
  <si>
    <t>Telefon :</t>
  </si>
  <si>
    <t>Fax :</t>
  </si>
  <si>
    <t>Email :</t>
  </si>
  <si>
    <t>Předmět podnikání :</t>
  </si>
  <si>
    <t>Účet</t>
  </si>
  <si>
    <t>Číslo účtu :</t>
  </si>
  <si>
    <t>Kod banky :</t>
  </si>
  <si>
    <t>Název banky ( zkráceně ) :</t>
  </si>
  <si>
    <t>Mobil :</t>
  </si>
  <si>
    <t>Poučení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</si>
  <si>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</si>
  <si>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</si>
  <si>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</si>
  <si>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</si>
  <si>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</si>
  <si>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Odpisy hmotného majetku podle § 30 odst. 4 až 6 zákona</t>
  </si>
  <si>
    <t>Odpisy hmotného majetku podle § 30 odst. 4 zákona, ve znění účinném do 31. prosince 2007</t>
  </si>
  <si>
    <t>x</t>
  </si>
  <si>
    <r>
      <t>ANO I NE</t>
    </r>
    <r>
      <rPr>
        <vertAlign val="superscript"/>
        <sz val="10"/>
        <rFont val="Arial CE"/>
        <family val="0"/>
      </rPr>
      <t>2)</t>
    </r>
  </si>
  <si>
    <t>Údaje o zástupci :</t>
  </si>
  <si>
    <t>Kód zástupce :</t>
  </si>
  <si>
    <t>Jméno(-a) a příjmení / Název právnické osoby</t>
  </si>
  <si>
    <t>Datum narození / Evidenční číslo osvědčení daňového poradce / IČ právnické osoby</t>
  </si>
  <si>
    <r>
      <t>Fyzická osoba oprávněná k podpisu</t>
    </r>
    <r>
      <rPr>
        <sz val="8"/>
        <rFont val="Arial"/>
        <family val="2"/>
      </rPr>
      <t xml:space="preserve"> ( je-li daňový subjekt či zástupce právnickou osobou ),</t>
    </r>
  </si>
  <si>
    <r>
      <t>s uvedením vztahu k právnické osobě</t>
    </r>
    <r>
      <rPr>
        <sz val="8"/>
        <rFont val="Arial"/>
        <family val="2"/>
      </rPr>
      <t xml:space="preserve"> ( např. jednatel, pověřený pracovník apod. )</t>
    </r>
  </si>
  <si>
    <t>Jméno(-a) a příjmení / Vztah k právnické osobě</t>
  </si>
  <si>
    <t>Vlastnoruční podpis daňového subjektu / osoby oprávněné  k podpisu</t>
  </si>
  <si>
    <t>DIČ :</t>
  </si>
  <si>
    <r>
      <t>08 Přiznání zpracoval a předložil daňový poradce</t>
    </r>
    <r>
      <rPr>
        <vertAlign val="superscript"/>
        <sz val="8"/>
        <rFont val="Arial CE"/>
        <family val="2"/>
      </rPr>
      <t>1</t>
    </r>
    <r>
      <rPr>
        <sz val="8"/>
        <rFont val="Arial CE"/>
        <family val="0"/>
      </rPr>
      <t>)</t>
    </r>
  </si>
  <si>
    <r>
      <t>09 Plná moc daňového poradce k zastupování uložena u finančního úřadu dne</t>
    </r>
    <r>
      <rPr>
        <vertAlign val="superscript"/>
        <sz val="8"/>
        <rFont val="Arial CE"/>
        <family val="2"/>
      </rPr>
      <t>2</t>
    </r>
    <r>
      <rPr>
        <sz val="8"/>
        <rFont val="Arial CE"/>
        <family val="0"/>
      </rPr>
      <t>)</t>
    </r>
  </si>
  <si>
    <t>Poplatník :</t>
  </si>
  <si>
    <t>Částka uvedená na tomto řádku představuje :</t>
  </si>
  <si>
    <t>* výsledek hospodaření za zdaňovací období plynoucí z účetnictví vedeného poplatníkem.</t>
  </si>
  <si>
    <t>* úhrady výnosově zaúčtovaných smluvních pokut a penále, který byly v předchozích letech vyjmuty ze základu daně.</t>
  </si>
  <si>
    <t>* částku sociálního a zdravotního pojištění strženého zaměstnancům za zdaňovací období, která nebylo uhrazeno do 31. ledna následujícího zdaňovacího období.</t>
  </si>
  <si>
    <t>* výnosově zaúčtované smluvní pokuty a penále, které nebyly do konce zdaňovacího období uhrazeny.</t>
  </si>
  <si>
    <t>* částku sociálního a zdravotního pojištění hrazeného zaměstnavatelem za zaměstnance za minulé zdaňovací období, které bylo uhrazeno po 31. lednu běžného zdaňovacího období.</t>
  </si>
  <si>
    <t xml:space="preserve">* částku sociálního a zdravotního pojištění strženého zaměstnancům v minulém zdaňovacím období, které bylo uhrazeno po 31. lednu běžného zdaňovacího období. </t>
  </si>
  <si>
    <t>* nákladově zaúčtované smluvní pokuty a penále předchozích zdaňovacích období, které byly uhrazeny v průběhu běžného zdaňovacího období.</t>
  </si>
  <si>
    <t>* částku nákladů běžného zdaňovacího období, které jsou proúčtovány v účetnictví následujícího zdaňovacího období.</t>
  </si>
  <si>
    <t>* částku nákladů minulého zdaňovacího období, které jsou proúčtovány v účetnictví běžného zdaňovacího období.</t>
  </si>
  <si>
    <t>* částku výnosů běžného zdaňovacího období, které jsou proúčtovány v účetnictví následujícího zdaňovacího období.</t>
  </si>
  <si>
    <t>Povinná příloha k daňovému přiznání k dani z příjmů právnických osob</t>
  </si>
  <si>
    <t>Zdaňovací období od :</t>
  </si>
  <si>
    <t>do :</t>
  </si>
  <si>
    <t>II.ODDÍL daňového přiznání</t>
  </si>
  <si>
    <t>Řádek 10</t>
  </si>
  <si>
    <t>Řádek 20</t>
  </si>
  <si>
    <t>Řádek 30</t>
  </si>
  <si>
    <t>Řádek 61</t>
  </si>
  <si>
    <t>Řádek 62</t>
  </si>
  <si>
    <t>XXX</t>
  </si>
  <si>
    <t>Řádek 110</t>
  </si>
  <si>
    <t>Řádek 111</t>
  </si>
  <si>
    <t>Řádek 112</t>
  </si>
  <si>
    <t>Řádek 140</t>
  </si>
  <si>
    <t>Řádek 160</t>
  </si>
  <si>
    <t>Řádek 161</t>
  </si>
  <si>
    <t>Řádek 162</t>
  </si>
  <si>
    <t>Řádek 210</t>
  </si>
  <si>
    <t>Řádek 331</t>
  </si>
  <si>
    <t>Řádek 334</t>
  </si>
  <si>
    <t>V.ODDÍL daňového přiznání</t>
  </si>
  <si>
    <t>Řádek 2</t>
  </si>
  <si>
    <t>PŘÍLOHA č. 1 – odstavec C/e)</t>
  </si>
  <si>
    <t>Řádek 29</t>
  </si>
  <si>
    <t>PŘÍLOHA č. 1 – odstavec I</t>
  </si>
  <si>
    <t>Řádek 1</t>
  </si>
  <si>
    <t>………………………………………………………</t>
  </si>
  <si>
    <r>
      <t>Kód klasifikace CZ-NACE</t>
    </r>
    <r>
      <rPr>
        <vertAlign val="superscript"/>
        <sz val="8"/>
        <rFont val="Arial CE"/>
        <family val="2"/>
      </rPr>
      <t>2</t>
    </r>
    <r>
      <rPr>
        <sz val="8"/>
        <rFont val="Arial CE"/>
        <family val="0"/>
      </rPr>
      <t>)</t>
    </r>
  </si>
  <si>
    <r>
      <t>11 Účetní závěrka nebo přehledy o majetku a závazcích a o příjmech a výdajích, přiloženy</t>
    </r>
    <r>
      <rPr>
        <vertAlign val="superscript"/>
        <sz val="8"/>
        <rFont val="Arial CE"/>
        <family val="2"/>
      </rPr>
      <t>1</t>
    </r>
    <r>
      <rPr>
        <sz val="8"/>
        <rFont val="Arial CE"/>
        <family val="0"/>
      </rPr>
      <t>),</t>
    </r>
    <r>
      <rPr>
        <vertAlign val="superscript"/>
        <sz val="8"/>
        <rFont val="Arial CE"/>
        <family val="2"/>
      </rPr>
      <t>7</t>
    </r>
    <r>
      <rPr>
        <sz val="8"/>
        <rFont val="Arial CE"/>
        <family val="0"/>
      </rPr>
      <t>)</t>
    </r>
  </si>
  <si>
    <r>
      <t>12 Spojení se zahraničními osobami</t>
    </r>
    <r>
      <rPr>
        <vertAlign val="superscript"/>
        <sz val="8"/>
        <rFont val="Arial CE"/>
        <family val="2"/>
      </rPr>
      <t>1</t>
    </r>
    <r>
      <rPr>
        <sz val="8"/>
        <rFont val="Arial CE"/>
        <family val="0"/>
      </rPr>
      <t>)</t>
    </r>
  </si>
  <si>
    <t>Výdaje (náklady) neuznávané za výdaje (náklady) vynaložené k dosažení, zajištění a udržení příjmů (§ 25 nebo 24 zákona), pokud jsou zahrnuty ve výsledku hospodaření nebo v rozdílu mezi příjmy a výdaji na ř. 10</t>
  </si>
  <si>
    <t>Příjmy osvobozené od daně podle § 19 zákona, pokud jsou zahrnuty  ve výsledku hospodaření nebo v rozdílu mezi příjmy a výdaji (ř. 10)</t>
  </si>
  <si>
    <t>* výnosy běžného zdaňovacího období zaúčtované v účetnictví běžného zdaňovacího období, které souvisí s výdaji neuznanými v předchozích zdaňovacích obdobích jako daňové výdaje.</t>
  </si>
  <si>
    <t>Účetní odpisy, s výjimkou uvedenou v § 25 odst. 1 pím. zg) zákona, u  hmotného majetku, který není vymezen pro účely zákona jako hmotný majetek, a nehmotného majetku, který se neodepisuje podle tohoto zákona, uplatněné podle § 24 odst. 2 písm v) zákona jako výdaj ( náklad ) k dosažení, zajištění a udržení zdanitelných příjmů. Pro nehmotný majetek zaevidovaný do majetku poplatníka do 31. prosince 2000, se použije zákon ve znění platném do uvedeného data, a to až do doby jeho vyřazení z majetku poplatníka</t>
  </si>
  <si>
    <t>Daňové identifikační číslo ; u podílového fondu se uvede daňové identifikační číslo investiční společnosti obhospodařující jeho majetek</t>
  </si>
  <si>
    <t>Opravné položky k pohledávkám za dlužníky v insolvenčním řízení vytvořené podle § 8 zákona o rezervách v daném období, za které se podává daňové přiznání</t>
  </si>
  <si>
    <t>Opravné položky k pohledávkám z titulu ručení za celní dluh vytvořené podle § 8b zákona o rezervách v daném období, za které se podává daňové přiznání</t>
  </si>
  <si>
    <t>Opravné položky k nepromlčeným pohledávkám, vytvořené podle § 8c zákona o rezervách v daném zdaňovacím období</t>
  </si>
  <si>
    <t>Stav zákonných opravných položek k neúpromlčeným pohledávkám vytvořených podle § 8c zákona o rezervách ke konci zdaňovaícho období</t>
  </si>
  <si>
    <t>c) Opravné položky podle § 5a zákona o rezervách - vyplňují pouze spořitelní a úvěrní družstva a ostatní finanční instituce</t>
  </si>
  <si>
    <t>e) Rezerva na opravy hmotného majetku - vyplňují všichni poplatníci</t>
  </si>
  <si>
    <t xml:space="preserve">Celková hodnota darů poskytnutých na účely vymezené v § 20 odst. 8 zákona pro odečet ze základu daně sníženého podle § 34 zákona </t>
  </si>
  <si>
    <t>Úhrn daní zaplacených v zahraničí, u nichž lze uplatnit metodu prostého zápočtu ( úhrn částek z ř. 3 samostatných příloh k tabuce I )</t>
  </si>
  <si>
    <t>řádku vyznačené tabulky přílohy č. 1 II. oddílu,</t>
  </si>
  <si>
    <t>Základ daně nebo daňová ztráta z ř.200 ( ř. 201 )</t>
  </si>
  <si>
    <t>Úhrn vyňatých příjmů ( základů daně a daňových ztrát ) podléhajících zdanění v zahraničí ( ř. 210 )</t>
  </si>
  <si>
    <t>a</t>
  </si>
  <si>
    <r>
      <t>Základ daně po úpravě o část základu daně ( daňové ztráty ) připadající na komplementáře a o příjmy podléhající zdanění v zahraničí, u nichž je uplatňováno vynětí, před snížením o položky podle § 34 a § 20 odst. 7 nebo odst. 8 zákona</t>
    </r>
    <r>
      <rPr>
        <vertAlign val="superscript"/>
        <sz val="8"/>
        <rFont val="Arial CE"/>
        <family val="2"/>
      </rPr>
      <t>5)</t>
    </r>
    <r>
      <rPr>
        <sz val="8"/>
        <rFont val="Arial CE"/>
        <family val="0"/>
      </rPr>
      <t xml:space="preserve"> nebo daňová ztráta po úpravě o část základu daně ( daňové ztráty ) připadající na komplementáře a o příjmy podléhající zdanění v zahraničí, u nichž je uplatňováno vynětí (ř. 200 - 201 - 210 )</t>
    </r>
    <r>
      <rPr>
        <vertAlign val="superscript"/>
        <sz val="8"/>
        <rFont val="Arial CE"/>
        <family val="2"/>
      </rPr>
      <t>3)</t>
    </r>
  </si>
  <si>
    <t>Odečet podle § 34 odst. 4 až 8 zákona</t>
  </si>
  <si>
    <t>Uplatňovaný zápočet daně vybrané srážkou ( § 36 odst. 7 zákona )</t>
  </si>
  <si>
    <t>PROHLAŠUJI, ŽE VŠECHNY MNOU UVEDENÉ ÚDAJE V TOMTO PŘIZNÁNÍ JSOU PRAVDIVÉ A ÚPLNÉ A STVRZUJI JE SVÝM PODPISEM</t>
  </si>
  <si>
    <t>3) V případě vykázání ztráty nebo daňové ztráty se uvede částka se znaménkem mínus (-)</t>
  </si>
  <si>
    <t>4) Vyplní pouze poplatník, který je komanditní společností.</t>
  </si>
  <si>
    <t>5) Pokud poplatníkem daně je komanditní společnost, uvede pouze částky připadající na komandisty.</t>
  </si>
  <si>
    <t>6) Zákon č. 189/2004 Sb. o kolektivním investování, ve znění pozdějších předpisů</t>
  </si>
  <si>
    <r>
      <t xml:space="preserve">7) Účetní závěrka nebo přehled o majetku a závazcích a přehled o příjmech a výdajích, jako příloha vyznačená pod položkou 11 v I. oddílu, je součástí daňového přiznání (§40 odst. 2 zákona 337/1992 Sb. o správě daní a poplatků, ve znění pozdějších předpisů). Za podílové fondy předkládá účetní závěrku investiční společnost, která obhospodařuje jejich majetek. Pro účely elektronického podání daňového přiznání se </t>
    </r>
    <r>
      <rPr>
        <b/>
        <sz val="7"/>
        <rFont val="Arial CE"/>
        <family val="0"/>
      </rPr>
      <t>Účetní závěrkou</t>
    </r>
    <r>
      <rPr>
        <sz val="7"/>
        <rFont val="Arial CE"/>
        <family val="0"/>
      </rPr>
      <t xml:space="preserve">  rozumí elektronické přílohy </t>
    </r>
    <r>
      <rPr>
        <b/>
        <sz val="7"/>
        <rFont val="Arial CE"/>
        <family val="2"/>
      </rPr>
      <t>Vybrané údaje z Rozvahy</t>
    </r>
    <r>
      <rPr>
        <sz val="7"/>
        <rFont val="Arial CE"/>
        <family val="0"/>
      </rPr>
      <t xml:space="preserve"> a </t>
    </r>
    <r>
      <rPr>
        <b/>
        <sz val="7"/>
        <rFont val="Arial CE"/>
        <family val="2"/>
      </rPr>
      <t>Vybrané údaje z Výkazu zisků a ztráty</t>
    </r>
    <r>
      <rPr>
        <sz val="7"/>
        <rFont val="Arial CE"/>
        <family val="0"/>
      </rPr>
      <t xml:space="preserve">, popřípadě </t>
    </r>
    <r>
      <rPr>
        <b/>
        <sz val="7"/>
        <rFont val="Arial CE"/>
        <family val="2"/>
      </rPr>
      <t>Vybrané údaje z Přehledu o změnách vlastního kapitálu</t>
    </r>
    <r>
      <rPr>
        <sz val="7"/>
        <rFont val="Arial CE"/>
        <family val="0"/>
      </rPr>
      <t xml:space="preserve">, které jsou součástí programového vybavení aplikace, a </t>
    </r>
    <r>
      <rPr>
        <b/>
        <sz val="7"/>
        <rFont val="Arial CE"/>
        <family val="2"/>
      </rPr>
      <t>Opis Přílohy účetní záběrky</t>
    </r>
    <r>
      <rPr>
        <sz val="7"/>
        <rFont val="Arial CE"/>
        <family val="0"/>
      </rPr>
      <t>, vkládaný s použitím E-přílohy jsko samostatný soubor typu .doc, .txt,.xls, .rtf, .pdf nebo .jpg.</t>
    </r>
  </si>
  <si>
    <t>* paušální výdaje na dopravu silničním motorovým vozidlem podle § 24 odst. 2 písm. zt ) zákona o daních z příjmů.</t>
  </si>
  <si>
    <r>
      <t>Přehledy o majetku a závazcích a příjmech a výdajích</t>
    </r>
    <r>
      <rPr>
        <sz val="7"/>
        <rFont val="Arial CE"/>
        <family val="0"/>
      </rPr>
      <t xml:space="preserve"> a </t>
    </r>
    <r>
      <rPr>
        <b/>
        <sz val="7"/>
        <rFont val="Arial CE"/>
        <family val="0"/>
      </rPr>
      <t>Účetní závěrky</t>
    </r>
    <r>
      <rPr>
        <sz val="7"/>
        <rFont val="Arial CE"/>
        <family val="0"/>
      </rPr>
      <t>, pro které nejsou v programovém vybavení aplikace Elektronické podání pro daňovou správu k dispozici elektronické přílohy se závazně stanoveným uspořádáním údajů, lze účinně elektronicky podat prostřednictvím E-příloh umožňujících vložení souboru typu .doc, .txt, .xls, .rtf, .pdf nebo .jpg.</t>
    </r>
  </si>
  <si>
    <t>8) Bude-li vyplněn něterý z takto označených řádků, je nutné ve smyslu dílčích pokynů pro jejich vyplnění, rozvést na zvláštní příloze věcnou náplň částky vykázané na příslušném řádku, popřípadě její propočet. Při elektronickém podání daňového přiznání jsou textová pole pro vyplnění zvláštních příloh součástí programového vybavení aplikace.</t>
  </si>
  <si>
    <t>Ulice/část obce :</t>
  </si>
  <si>
    <t>d) Rezervy v pojišťovnictví - vyplňují pouze pojišťovny</t>
  </si>
  <si>
    <t>Průměrný stav rozvahové hodnoty nepromlčených pohledávek z úvěrů poskytnutých fyzickým osobám na základě smlouvy o úvěru, bez příslušenství, v ocenění nesníženém o opravné položky již vytvořené (§ 5a odst. 3 zákona o rezervách )</t>
  </si>
  <si>
    <t>Výše základního kapitálu k poslednímu dni zdaňovacího období ( § 5a odst. 4 zákona o rezervách )</t>
  </si>
  <si>
    <t>Stav zákonných opravných položek k nepromlčeným pohledávkám z úvěrů poskytnutých fyzickým osobám na základě smlouvy o úvěru ( § 5a odst. 4 zákona o rezervách ) ke konci zdaňovacího období</t>
  </si>
  <si>
    <t>Opravné položky k nepromlčeným pohledávkám z úvěrů poskytnutých fyzickým osobám na základě smlouvy o úvěru, vytvořené podle § 5a odst. 4 zákona o rezervách za dané zdaňovací období</t>
  </si>
  <si>
    <t>f) Ostatní zákonné rezervy - vyplňují pouze poplatníci oprávění k jejich tvorbě a použití</t>
  </si>
  <si>
    <t>Úhrn daní zaplacených v zahraničí, o které lze snížit daňovou povinnost metodou úplného zápočtu</t>
  </si>
  <si>
    <t>Hodnota darů poskytnutých na účely vymezené v § 20 odst. 8 zákona  ( ř. 1 tabulky G )</t>
  </si>
  <si>
    <t>Úhrn daně zaplacené v zahraničí, kterou lze započíst metodou úplného a prostého zápočtu ( ř. 4 tabulky I )</t>
  </si>
  <si>
    <r>
      <t>1</t>
    </r>
    <r>
      <rPr>
        <vertAlign val="superscript"/>
        <sz val="8"/>
        <rFont val="Arial CE"/>
        <family val="2"/>
      </rPr>
      <t>8)</t>
    </r>
  </si>
  <si>
    <r>
      <t>2</t>
    </r>
    <r>
      <rPr>
        <vertAlign val="superscript"/>
        <sz val="8"/>
        <rFont val="Arial CE"/>
        <family val="2"/>
      </rPr>
      <t>8)</t>
    </r>
  </si>
  <si>
    <t>xxxxx</t>
  </si>
  <si>
    <t>xxxxxxxxxxxxxxxxxx</t>
  </si>
  <si>
    <t>P Ř I Z N Á N Í</t>
  </si>
  <si>
    <t>Pořadové číslo podílového fondu</t>
  </si>
  <si>
    <t>XXX I NE</t>
  </si>
  <si>
    <t>xxx</t>
  </si>
  <si>
    <t>Řádek</t>
  </si>
  <si>
    <t>poplatník</t>
  </si>
  <si>
    <t>Celkem</t>
  </si>
  <si>
    <t>xxxx</t>
  </si>
  <si>
    <t>Název položky</t>
  </si>
  <si>
    <t>Částka připadající na</t>
  </si>
  <si>
    <t>komplementáře</t>
  </si>
  <si>
    <t>komandisty</t>
  </si>
  <si>
    <t>Částka za komanditní</t>
  </si>
  <si>
    <t>společnost jako celek</t>
  </si>
  <si>
    <t>( sl. 2 + 3 )</t>
  </si>
  <si>
    <t>Datum</t>
  </si>
  <si>
    <t>Přiznání sestavil</t>
  </si>
  <si>
    <t>Celková daňová povinnost :</t>
  </si>
  <si>
    <t>Zaplacené zálohy :</t>
  </si>
  <si>
    <t>Poslední známá daňová povinnost :</t>
  </si>
  <si>
    <t xml:space="preserve">Měsíc </t>
  </si>
  <si>
    <t>Výše platby</t>
  </si>
  <si>
    <t>Kč</t>
  </si>
  <si>
    <t>Počet příloh II. oddílu</t>
  </si>
  <si>
    <t>Příjmy nezahrnované do základu daně podle § 23 odst. 4 písm. a) zákona</t>
  </si>
  <si>
    <t>Příjmy nezahrnované do základu daně podle § 23 odst. 4 písm. b) zákona</t>
  </si>
  <si>
    <t>Vyplní v celých Kč</t>
  </si>
  <si>
    <t>Daňové odpisy hmotného a nehmotného majetku celkem</t>
  </si>
  <si>
    <t>jednotka</t>
  </si>
  <si>
    <t>Měrná</t>
  </si>
  <si>
    <t>Vyplní</t>
  </si>
  <si>
    <t>IV. ODDÍL - dodatečné daňové přiznání</t>
  </si>
  <si>
    <t>Zvýšení (+), snížení (-) částky daně ( ř. 2 - ř. 1 )</t>
  </si>
  <si>
    <t>Poslední známá daňová ztráta</t>
  </si>
  <si>
    <t>Nově zjištěná daňová ztráta ( ř. 220 II. oddílu )</t>
  </si>
  <si>
    <t>Zvýšení (+), snížení (-) daňové ztráty ( ř. 5 - ř. 4 )</t>
  </si>
  <si>
    <t>V. ODDÍL - placení daně</t>
  </si>
  <si>
    <t>07 Bankovní spojení</t>
  </si>
  <si>
    <t>06 Sídlo právnické osoby</t>
  </si>
  <si>
    <t>k dani z příjmů právnických osob</t>
  </si>
  <si>
    <t>finanční úřad</t>
  </si>
  <si>
    <t>II. ODDÍL - daň z příjmů právnických osob ( dále jen "daň " )</t>
  </si>
  <si>
    <t>B. Odpisy hmotného a nehmotného majetku</t>
  </si>
  <si>
    <t>Název položky a číslo řádku II. oddílu, případně číslo</t>
  </si>
  <si>
    <t>s nimiž souvisí částka ze sloupce 2 nebo 3 této tabulky</t>
  </si>
  <si>
    <t>K. Vybrané ukazatele hospodaření</t>
  </si>
  <si>
    <t>Celková daňová povinnost ( ř. 330 + 335 )</t>
  </si>
  <si>
    <t>III. ODDÍL - výsledná daň investiční společnosti obhospodařující majetek v podílových fondech</t>
  </si>
  <si>
    <t>řádné</t>
  </si>
  <si>
    <t>ANO I XX</t>
  </si>
  <si>
    <t>Daňový subjekt / osoba oprávněná k podpisu</t>
  </si>
  <si>
    <t>1 A</t>
  </si>
  <si>
    <t>do</t>
  </si>
  <si>
    <t>01 Daňové identifikační číslo</t>
  </si>
  <si>
    <t>Vysvětlivky :</t>
  </si>
  <si>
    <t>1) Nehodící se škrtněte</t>
  </si>
  <si>
    <t>2) Vyplní finanční úřad</t>
  </si>
  <si>
    <t>a)   Daňové odpisy hmotného a nehmotného majetku uplatněné jako výdaj (náklad) na dosažení, zajištění  a udržení zdanitelných příjmů podle § 24 odst. 2 písm a) zákona</t>
  </si>
  <si>
    <t>Počet podílových fondů,jejichž majetek je obhospodařován</t>
  </si>
  <si>
    <t>Důvody pro podání dodatečného daňového přiznání zjištěny dne</t>
  </si>
  <si>
    <t>zákona</t>
  </si>
  <si>
    <t>Zdaňovací období podle § 17a písm.</t>
  </si>
  <si>
    <r>
      <t>61</t>
    </r>
    <r>
      <rPr>
        <vertAlign val="superscript"/>
        <sz val="8"/>
        <rFont val="Arial CE"/>
        <family val="2"/>
      </rPr>
      <t>8)</t>
    </r>
  </si>
  <si>
    <r>
      <t>62</t>
    </r>
    <r>
      <rPr>
        <vertAlign val="superscript"/>
        <sz val="8"/>
        <rFont val="Arial CE"/>
        <family val="2"/>
      </rPr>
      <t>8)</t>
    </r>
  </si>
  <si>
    <t>Mezisoučet (ř. 20 + 30 + 40 + 50 + 61 + 62)</t>
  </si>
  <si>
    <r>
      <t>111</t>
    </r>
    <r>
      <rPr>
        <vertAlign val="superscript"/>
        <sz val="8"/>
        <rFont val="Arial CE"/>
        <family val="2"/>
      </rPr>
      <t>8)</t>
    </r>
  </si>
  <si>
    <r>
      <t>112</t>
    </r>
    <r>
      <rPr>
        <vertAlign val="superscript"/>
        <sz val="8"/>
        <rFont val="Arial CE"/>
        <family val="2"/>
      </rPr>
      <t>8)</t>
    </r>
  </si>
  <si>
    <t>Příjmy a částky podle § 23 odst. 4 zákona, s výjimkou příjmů podle § 23  odst. 4. písm. a) a b) zákona, nezahrnované do základu daně</t>
  </si>
  <si>
    <r>
      <t>140</t>
    </r>
    <r>
      <rPr>
        <vertAlign val="superscript"/>
        <sz val="8"/>
        <rFont val="Arial CE"/>
        <family val="2"/>
      </rPr>
      <t>8)</t>
    </r>
  </si>
  <si>
    <t>Rozdíl, o který odpisy hmotného a nehmotného majetku stanovené podle § 26 až 33 zákona převyšují odpisy tohoto majetku uplatněné v účetnictví</t>
  </si>
  <si>
    <r>
      <t>160</t>
    </r>
    <r>
      <rPr>
        <vertAlign val="superscript"/>
        <sz val="8"/>
        <rFont val="Arial CE"/>
        <family val="2"/>
      </rPr>
      <t>8)</t>
    </r>
  </si>
  <si>
    <r>
      <t>161</t>
    </r>
    <r>
      <rPr>
        <vertAlign val="superscript"/>
        <sz val="8"/>
        <rFont val="Arial CE"/>
        <family val="2"/>
      </rPr>
      <t>8)</t>
    </r>
  </si>
  <si>
    <r>
      <t>162</t>
    </r>
    <r>
      <rPr>
        <vertAlign val="superscript"/>
        <sz val="8"/>
        <rFont val="Arial CE"/>
        <family val="2"/>
      </rPr>
      <t>8)</t>
    </r>
  </si>
  <si>
    <t xml:space="preserve">Příloha č. 1 II. oddílu </t>
  </si>
  <si>
    <t>Identifikační číslo; u podílového fondu se tento údaj nevyplňuje</t>
  </si>
  <si>
    <t>Pořadové číslo  podílového fondu</t>
  </si>
  <si>
    <t>Opravné položky k nepromlčeným pohledávkám vytvořené podle § 8a zákona o rezervách  v daném období, za které se podává daňové přiznání</t>
  </si>
  <si>
    <t>Rezerva na opravy hmotného majetku vytvořená podle § 7 zákona o rezervách v daném zdaňovacím období</t>
  </si>
  <si>
    <t>Stav rezerv na opravy hmotného majetku (§ 7 zákona o rezervách) ke konci zdaňovacího období</t>
  </si>
  <si>
    <t>Ostatní rezervy vytvořené podle § 10 zákona o rezervách v daném zdaňovacím období</t>
  </si>
  <si>
    <r>
      <t>I. Zápočet daně zaplacené v zahraničí</t>
    </r>
    <r>
      <rPr>
        <vertAlign val="superscript"/>
        <sz val="9"/>
        <rFont val="Arial CE"/>
        <family val="2"/>
      </rPr>
      <t>5)</t>
    </r>
  </si>
  <si>
    <r>
      <t>J. Rozdělení některých položek v případě komanditní společnosti</t>
    </r>
    <r>
      <rPr>
        <vertAlign val="superscript"/>
        <sz val="9"/>
        <rFont val="Arial CE"/>
        <family val="2"/>
      </rPr>
      <t>4)</t>
    </r>
    <r>
      <rPr>
        <sz val="9"/>
        <rFont val="Arial CE"/>
        <family val="2"/>
      </rPr>
      <t xml:space="preserve"> ( vyplní se v celých Kč )</t>
    </r>
  </si>
  <si>
    <r>
      <t>Část základu daně nebo daňové ztráty připadající na komplementáře</t>
    </r>
    <r>
      <rPr>
        <vertAlign val="superscript"/>
        <sz val="8"/>
        <rFont val="Arial CE"/>
        <family val="2"/>
      </rPr>
      <t>3),4)</t>
    </r>
  </si>
  <si>
    <r>
      <t>210</t>
    </r>
    <r>
      <rPr>
        <vertAlign val="superscript"/>
        <sz val="8"/>
        <rFont val="Arial CE"/>
        <family val="2"/>
      </rPr>
      <t>8)</t>
    </r>
  </si>
  <si>
    <r>
      <t>Odečet daňové ztráty podle § 34 odst. 1 zákona</t>
    </r>
    <r>
      <rPr>
        <vertAlign val="superscript"/>
        <sz val="8"/>
        <rFont val="Arial CE"/>
        <family val="2"/>
      </rPr>
      <t>5)</t>
    </r>
  </si>
  <si>
    <r>
      <t xml:space="preserve">Daň po zápočtu na ř. 320 ( ř.310 - 320 ), zaokrouhlená na celé Kč nahoru </t>
    </r>
    <r>
      <rPr>
        <vertAlign val="superscript"/>
        <sz val="8"/>
        <rFont val="Arial CE"/>
        <family val="2"/>
      </rPr>
      <t>5)</t>
    </r>
  </si>
  <si>
    <r>
      <t>331</t>
    </r>
    <r>
      <rPr>
        <vertAlign val="superscript"/>
        <sz val="8"/>
        <rFont val="Arial CE"/>
        <family val="2"/>
      </rPr>
      <t>8)</t>
    </r>
  </si>
  <si>
    <r>
      <t>334</t>
    </r>
    <r>
      <rPr>
        <vertAlign val="superscript"/>
        <sz val="8"/>
        <rFont val="Arial CE"/>
        <family val="2"/>
      </rPr>
      <t>8)</t>
    </r>
  </si>
  <si>
    <r>
      <t>I. ODDÍL - údaje o poplatníkovi ( podílovém fondu )</t>
    </r>
    <r>
      <rPr>
        <vertAlign val="superscript"/>
        <sz val="10"/>
        <rFont val="Arial CE"/>
        <family val="2"/>
      </rPr>
      <t>6)</t>
    </r>
  </si>
  <si>
    <r>
      <t>a výdaji</t>
    </r>
    <r>
      <rPr>
        <vertAlign val="superscript"/>
        <sz val="8"/>
        <rFont val="Arial CE"/>
        <family val="2"/>
      </rPr>
      <t>3)</t>
    </r>
    <r>
      <rPr>
        <sz val="8"/>
        <rFont val="Arial CE"/>
        <family val="0"/>
      </rPr>
      <t xml:space="preserve"> ke dni</t>
    </r>
  </si>
  <si>
    <r>
      <t>10</t>
    </r>
    <r>
      <rPr>
        <vertAlign val="superscript"/>
        <sz val="8"/>
        <rFont val="Arial CE"/>
        <family val="2"/>
      </rPr>
      <t>8)</t>
    </r>
  </si>
  <si>
    <r>
      <t>20</t>
    </r>
    <r>
      <rPr>
        <vertAlign val="superscript"/>
        <sz val="8"/>
        <rFont val="Arial CE"/>
        <family val="2"/>
      </rPr>
      <t>8)</t>
    </r>
  </si>
  <si>
    <r>
      <t>30</t>
    </r>
    <r>
      <rPr>
        <vertAlign val="superscript"/>
        <sz val="8"/>
        <rFont val="Arial CE"/>
        <family val="2"/>
      </rPr>
      <t>8)</t>
    </r>
  </si>
  <si>
    <t>* částku závazků, které jsou po splatnosti více jak 36 měsíců.</t>
  </si>
  <si>
    <t>Úprava základu daně podle § 23 odst. 8 zákona v případě zrušení poplatníka s likvidací</t>
  </si>
  <si>
    <t>Stav nepromlčených pohledávek splatných po  31. prosinci 1994, k nimž lze tvořit zákonné opravné položky (§ 8a zákona o rezervách) ke konci období, za které se podává daňové přiznání</t>
  </si>
  <si>
    <t>Stav zákonných opravných položek k nepromlčeným pohledávkám splatným po 31. prosinci 1994 (§ 8a zákona o rezervách) ke konci období, za které se podává daňové přiznání</t>
  </si>
  <si>
    <t>Rezervy v pojišťovnictví vytvořené podle § 6 zákona o rezervách v daném období, za které se podává daňové přiznání</t>
  </si>
  <si>
    <t>Stav rezerv v pojišťovnictví (§ 6 zákona o rezervách) ke konci období, za které se podává daňové přiznání</t>
  </si>
  <si>
    <t xml:space="preserve">Rezerva na pěstební činnost vytvořená podle § 9 zákona o rezervách v daném období, za které se podává daňové přiznání </t>
  </si>
  <si>
    <r>
      <t>Samostatný základ daně podle § 20b zákona, zaokrouhlený na celé tisícikoruny dolů</t>
    </r>
    <r>
      <rPr>
        <vertAlign val="superscript"/>
        <sz val="8"/>
        <rFont val="Arial CE"/>
        <family val="2"/>
      </rPr>
      <t>5)</t>
    </r>
  </si>
  <si>
    <t>Otisk razítka</t>
  </si>
  <si>
    <t>Název účtové skupiny ( včetně číselného označení )</t>
  </si>
  <si>
    <t>A</t>
  </si>
  <si>
    <r>
      <t>10 Zákonná povinnost ověření účetní závěrky auditorem</t>
    </r>
    <r>
      <rPr>
        <vertAlign val="superscript"/>
        <sz val="8"/>
        <rFont val="Arial CE"/>
        <family val="2"/>
      </rPr>
      <t>1)</t>
    </r>
  </si>
  <si>
    <t>13 Hlavní ( převažující ) činnost</t>
  </si>
  <si>
    <t>Průměrný stav rozvahové hodnoty nepromlčených pohledávek z úvěrů podle § 5 odst. 2 písm. a) zákona o rezervách</t>
  </si>
  <si>
    <t>Opravné položky k nepromlčeným pohledávkám z úvěrů, vytvořené podle § 5 odst. 2 písm. a) zákona o rezervách za dané zdaňovací období</t>
  </si>
  <si>
    <t>Stav zákonných opravných položek k nepromlčeným pohledávkám z úvěrů (§ 5 odst. 2 písm. a) zákona o rezervách) ke konci zdaňovacího období</t>
  </si>
  <si>
    <t>Průměrný stav poskytnutých bankovních záruk za úvěry podle § 5 odst. 2 písm. b) zákona o rezervách</t>
  </si>
  <si>
    <t>Rezervy na poskytnuté bankovní záruky za úvěry, vytvořené podle § 5 odst. 2 písm. b) zákona o rezervách za dané zdaňovací období</t>
  </si>
  <si>
    <t>Stav zákonných rezerv na poskytnuté bankovní záruky za úvěry( § 5 odst. 2 písm. b) zákona o rezervách ) ke konci zdaňovacího období</t>
  </si>
  <si>
    <t>osoby</t>
  </si>
  <si>
    <t>Na zálohách ( § 38a zákona ) zaplaceno</t>
  </si>
  <si>
    <t>Na zajištění daně sraženo plátcem ( § 38e zákona )</t>
  </si>
  <si>
    <t xml:space="preserve">Obchodní firma poplatníka : </t>
  </si>
  <si>
    <t>Termín pro odevzdání daňového přiznání*) :</t>
  </si>
  <si>
    <t>Počet měsíců existence společnosti*):</t>
  </si>
  <si>
    <t>*) tato políčka je potřeba vyplnit ručně,nejsou-li uvedené údaje v pořádku</t>
  </si>
  <si>
    <t>a) Odpis neuhrazených pohledávek zahrnovaný do daňových výdajů (nákladů) a zákonné opravné položky k pohledávkám, mimo bankovních opravných položek podle § 5 zákona o rezervách - vyplňují všichni poplatníci</t>
  </si>
  <si>
    <t>b) Bankovní rezervy a opravné položky podle § 5 zákona o rezervách - vyplňují pouze banky</t>
  </si>
  <si>
    <t>b)   Účetní odpisy hmotného a nehmotného  majetku uplatněné jako výdaj (náklad) na dosažení, zajištění a udržení zdanitelných příjmů podle § 24 odst. 2 písm v) zákona</t>
  </si>
  <si>
    <t>Stav zákonných opravných položek k pohledávkám z titulu ručení za celní dluh ( § 8b zákona o rezervách ) ke konci období, za které se podává daňové přiznání</t>
  </si>
  <si>
    <t xml:space="preserve">Poslední známá daňová povinnost pro účely stanovení výše a periodicity záloh podle § 38a odst. 1 zákona ( ř. 340 - 335 = ř. 330 ) </t>
  </si>
  <si>
    <t>b) obec</t>
  </si>
  <si>
    <t>c) PSČ</t>
  </si>
  <si>
    <t>d) stát / kód státu</t>
  </si>
  <si>
    <t>e) číslo telefonu</t>
  </si>
  <si>
    <t>f) číslo faxu</t>
  </si>
  <si>
    <t>Souhrn jednotlivých rozdílů, o které částky výdajů (nákladů) vynaložených na dosažení, zajištění a udržení příjmů převyšují náklady uplatněné v účetnictví</t>
  </si>
  <si>
    <r>
      <t>Mezisoučet</t>
    </r>
    <r>
      <rPr>
        <sz val="7"/>
        <rFont val="Arial CE"/>
        <family val="2"/>
      </rPr>
      <t xml:space="preserve"> (ř. 100 + 101 + 110 + 111 + 112 + 120 + 130 + 140 + 150 + 160 + 161 + 162)</t>
    </r>
  </si>
  <si>
    <r>
      <t>Zápočet daně zaplacené v zahraničí na daň uvedenou na ř. 310</t>
    </r>
    <r>
      <rPr>
        <vertAlign val="superscript"/>
        <sz val="8"/>
        <rFont val="Arial CE"/>
        <family val="2"/>
      </rPr>
      <t>5)</t>
    </r>
    <r>
      <rPr>
        <sz val="8"/>
        <rFont val="Arial CE"/>
        <family val="2"/>
      </rPr>
      <t xml:space="preserve"> (nejvýše do částky uvedené na ř. 310)</t>
    </r>
  </si>
  <si>
    <t>Daň ze samostatného základu daně po zápočtu ( ř. 333 - 334 ), zaokrouhlená na celé Kč nahoru</t>
  </si>
  <si>
    <r>
      <t xml:space="preserve">A. Rozdělení výdajů ( nákladů ), které se neuznávají za výdaje ( náklady ) vynaložené na dosažení, zajištění a udržení příjmů, </t>
    </r>
    <r>
      <rPr>
        <b/>
        <u val="single"/>
        <sz val="10"/>
        <rFont val="Arial CE"/>
        <family val="2"/>
      </rPr>
      <t>uvedených na řádku 40</t>
    </r>
    <r>
      <rPr>
        <b/>
        <sz val="10"/>
        <rFont val="Arial CE"/>
        <family val="0"/>
      </rPr>
      <t xml:space="preserve"> podle účtových skupin účtové třídy - náklady</t>
    </r>
  </si>
  <si>
    <t>02 Identifikační číslo</t>
  </si>
  <si>
    <r>
      <t>03 Daňové přiznání</t>
    </r>
    <r>
      <rPr>
        <vertAlign val="superscript"/>
        <sz val="8"/>
        <rFont val="Arial CE"/>
        <family val="2"/>
      </rPr>
      <t>1)</t>
    </r>
  </si>
  <si>
    <t xml:space="preserve">za zdaňovací období  nebo za období, za které se podává daňové přiznání </t>
  </si>
  <si>
    <t>od</t>
  </si>
  <si>
    <t>Částky, o které se podle §23 odst. 3 písm. b) zákona snižuje výsledek hospodaření nebo rozdíl mezi příjmy a výdaji (ř. 10)</t>
  </si>
  <si>
    <t>Částky, o které lze podle §23 odst. 3 písm. c) zákona snížit výsledek hospodaření nebo rozdíl mezi příjmy a výdaji (ř. 10)</t>
  </si>
  <si>
    <t>Rozdíl, o který odpisy hmotného a nehmotného majetku (§ 26 a § 32a zákona) uplatněné v účetnictví převyšují odpisy tohoto majetku stanovené podle § 26 až 33 zákona</t>
  </si>
  <si>
    <t>Příjmy, které nejsou předmětem daně podle § 18 odst. 2 zákona, pokud jsou zahrnuty ve výsledku hospodaření nebo v rozdílu mezi příjmy a výdaji (ř. 10)</t>
  </si>
  <si>
    <t>C. Odpis pohledávek zahrnovaný do výdajů (nákladů) k dosažení, zajištění a udržení příjmů a zákonné rezervy a zákonné opravné položky vytvářené podle zákona č. 593/1992 Sb., o rezervách pro zjištění základu daně z příjmů, ve znění pozdějších předpisů ( dále jen zákon o rezervách )</t>
  </si>
  <si>
    <r>
      <t xml:space="preserve">G. Celková hodnota poskytnutých darů, z níž lze na ř. 260 uplatnit odečet podle § 20 odst. 8 zákona </t>
    </r>
    <r>
      <rPr>
        <b/>
        <vertAlign val="superscript"/>
        <sz val="9"/>
        <rFont val="Arial CE"/>
        <family val="0"/>
      </rPr>
      <t>5)</t>
    </r>
  </si>
  <si>
    <r>
      <t xml:space="preserve">Výše daní zaplacených v zahraničí, kterou </t>
    </r>
    <r>
      <rPr>
        <b/>
        <sz val="8"/>
        <rFont val="Arial CE"/>
        <family val="2"/>
      </rPr>
      <t>lze započíst</t>
    </r>
    <r>
      <rPr>
        <sz val="8"/>
        <rFont val="Arial CE"/>
        <family val="0"/>
      </rPr>
      <t xml:space="preserve"> metodou úplného a prostého zápočtu ( součet částek ze ř. 1 a 3 )</t>
    </r>
  </si>
  <si>
    <t>Sazba daně (v %) podle § 21 odst. 1 nebo odst. 2 anebo odst. 3 zákona, ve spojení s § 21 odst. 6 zákona</t>
  </si>
  <si>
    <t>Sazba daně ( v % ) podle § 21 odst. 4 zákona, ve spojení s § 21 odst. 6 zákona</t>
  </si>
  <si>
    <t>Zápočet daně zaplacené v zahraničí na daň ze samostatného základu daně ( nejvýše do částky uvedené na ř. 333 )</t>
  </si>
  <si>
    <t xml:space="preserve">Nedoplatek (-) (ř. 1 + ř. 2 + ř. 3 - ř. 340 II.oddílu, resp. ř. 2 III. oddílu ) &lt; 0 </t>
  </si>
  <si>
    <t xml:space="preserve">Přeplatek    (+)(ř. 1 + ř. 2 + ř. 3 - ř. 340 II.oddílu, resp. ř. 2 III. oddílu ) &gt; 0 </t>
  </si>
  <si>
    <r>
      <t>Základ daně po úpravě o část základu daně ( daňové ztráty ) připadající na komplementáře a o příjmy podléhající zdanění v zahraničí, u nichž je uplatňováno vynětí, snížený o položky podle § 34 a částky podle § 20 odst. 7 nebo odst. 8 zákona, zaokrouhlený na celé tisícikoruny dolů</t>
    </r>
    <r>
      <rPr>
        <vertAlign val="superscript"/>
        <sz val="8"/>
        <rFont val="Arial CE"/>
        <family val="2"/>
      </rPr>
      <t>5)</t>
    </r>
    <r>
      <rPr>
        <sz val="8"/>
        <rFont val="Arial CE"/>
        <family val="0"/>
      </rPr>
      <t xml:space="preserve"> (ř. 250 - 251- 260 )</t>
    </r>
  </si>
  <si>
    <t>Odpisy hmotného a nehmotného majetku zařazeného do odpisové skupiny 1</t>
  </si>
  <si>
    <t>Odpisy hmotného a nehmotného majetku zařazeného do odpisové skupiny 2</t>
  </si>
  <si>
    <t>Odpisy hmotného a nehmotného majetku zařazeného do odpisové skupiny 3</t>
  </si>
  <si>
    <t>Odpisy hmotného majetku zařazeného do odpisové skupiny 4</t>
  </si>
  <si>
    <t>Odpisy hmotného majetku zařazeného do odpisové skupiny 5</t>
  </si>
  <si>
    <t>Odpisy hmotného majetku zařazeného do odpisové skupiny 6</t>
  </si>
  <si>
    <t>Zdaňovací období nebo období, za které se podává daňové přiznání, v němž daňová ztráta vznikla            od-do</t>
  </si>
  <si>
    <t>Část daňové ztráty ze sl. 2</t>
  </si>
  <si>
    <t xml:space="preserve"> odečtená v daném zdaňovacím období</t>
  </si>
  <si>
    <t xml:space="preserve"> kterou lze odečíst v následujících zdaňovacích obdobích</t>
  </si>
  <si>
    <t>odečtená v předcházejících zdaňovacích obdobích</t>
  </si>
  <si>
    <t>Část výdajů ( nákladů ) ze sl. 2</t>
  </si>
  <si>
    <t>Roční úhrn čistého obratu</t>
  </si>
  <si>
    <r>
      <t xml:space="preserve">Úhrn vyňatých příjmů ( základů daně a daňových ztrát ) podlehajících zdanění v zahraničí </t>
    </r>
    <r>
      <rPr>
        <vertAlign val="superscript"/>
        <sz val="8"/>
        <rFont val="Arial CE"/>
        <family val="0"/>
      </rPr>
      <t>3)5)</t>
    </r>
  </si>
  <si>
    <r>
      <t>Daň upravená o položky uvedené na ř. 300 a 301 (ř. 290 - 300 - 301)</t>
    </r>
    <r>
      <rPr>
        <vertAlign val="superscript"/>
        <sz val="8"/>
        <rFont val="Arial CE"/>
        <family val="2"/>
      </rPr>
      <t>5)</t>
    </r>
  </si>
  <si>
    <t>Finančnímu úřadu v, ve, pro</t>
  </si>
  <si>
    <t>Než začnete vyplňovat tiskopis, přečtěte si, prosím, pokyny.</t>
  </si>
  <si>
    <t>04 Kód rozlišení typu přiznání</t>
  </si>
  <si>
    <t>Příjmy, jež u poplatníků, kteří nebyli založeni nebo zřízeni za účelem podnikání, nejsou předmětem daně podle § 18 odst.4 a 13 zákona, pokud jsou zahrnuty ve výsledku hospodaření nebo v rozdílu mezi příjmy a výdaji (ř. 10)</t>
  </si>
  <si>
    <r>
      <t>110</t>
    </r>
    <r>
      <rPr>
        <vertAlign val="superscript"/>
        <sz val="8"/>
        <rFont val="Arial CE"/>
        <family val="2"/>
      </rPr>
      <t>8)</t>
    </r>
  </si>
  <si>
    <r>
      <t>Výsledek hospodaření ( zisk +, ztráta - )</t>
    </r>
    <r>
      <rPr>
        <vertAlign val="superscript"/>
        <sz val="8"/>
        <rFont val="Arial CE"/>
        <family val="2"/>
      </rPr>
      <t>3)</t>
    </r>
    <r>
      <rPr>
        <sz val="8"/>
        <rFont val="Arial CE"/>
        <family val="0"/>
      </rPr>
      <t xml:space="preserve"> nebo rozdíl mezi příjmy</t>
    </r>
  </si>
  <si>
    <t xml:space="preserve">Stav rezervy na pěstební činnost (§ 9 zákona o rezervách) ke konci období, za které se podává daňové přiznání </t>
  </si>
  <si>
    <t>Celková výše daňové ztráty vyměřené nebo přiznávané za  období uvedené ve sl. 1</t>
  </si>
  <si>
    <t>Celková výše výdajů ( nákladů ) vynaložených v období uvedeném ve sl. 1 při realizaci projektů výzkumu a vývoje</t>
  </si>
  <si>
    <t>Sleva podle § 35 odst. 1 písm. a) zákona</t>
  </si>
  <si>
    <t>Sleva podle § 35 odst. 1 písm. b) zákona</t>
  </si>
  <si>
    <r>
      <t>H. Rozčlenění celkového nároku na slevy na dani ( §35 odst. 1 a §35a nebo a §35b zákona ), který lze uplatnit na ř. 300</t>
    </r>
    <r>
      <rPr>
        <vertAlign val="superscript"/>
        <sz val="9"/>
        <rFont val="Arial CE"/>
        <family val="2"/>
      </rPr>
      <t>5)</t>
    </r>
  </si>
  <si>
    <r>
      <t>Sleva podle § 35a</t>
    </r>
    <r>
      <rPr>
        <vertAlign val="superscript"/>
        <sz val="8"/>
        <rFont val="Arial CE"/>
        <family val="2"/>
      </rPr>
      <t>1)</t>
    </r>
    <r>
      <rPr>
        <sz val="8"/>
        <rFont val="Arial CE"/>
        <family val="0"/>
      </rPr>
      <t xml:space="preserve"> nebo § 35b</t>
    </r>
    <r>
      <rPr>
        <vertAlign val="superscript"/>
        <sz val="8"/>
        <rFont val="Arial CE"/>
        <family val="2"/>
      </rPr>
      <t>1)</t>
    </r>
    <r>
      <rPr>
        <sz val="8"/>
        <rFont val="Arial CE"/>
        <family val="0"/>
      </rPr>
      <t xml:space="preserve"> zákona</t>
    </r>
  </si>
  <si>
    <r>
      <t xml:space="preserve">Výše daní zaplacených v zahraničí, kterou </t>
    </r>
    <r>
      <rPr>
        <b/>
        <sz val="8"/>
        <rFont val="Arial CE"/>
        <family val="2"/>
      </rPr>
      <t>nelze započíst</t>
    </r>
    <r>
      <rPr>
        <sz val="8"/>
        <rFont val="Arial CE"/>
        <family val="0"/>
      </rPr>
      <t xml:space="preserve"> (kladný rozdíl mezi částkami na ř. 2 a 3, zvýšený o kladný rozdíl mezi částkami na ř. 4 a na ř. 320 II. oddílu )</t>
    </r>
  </si>
  <si>
    <r>
      <t>Základ daně před úpravou o část základu daně ( daňové ztráty ) připadající na komplementáře a o příjmy podléhající zdanění v zahraničí, u nichž je uplatňováno vynětí, a před snížením o položky podle § 34 a § 20 odst. 7 nebo odst. 8 zákona, nebo daňová ztráta před úpravou o část základu daně ( daňové ztráty ) připadající na komplementáře a o příjmy podléhající zdanění v zahraničí, u nichž je uplatňováno vynětí (ř. 10 + 70 - 170)</t>
    </r>
    <r>
      <rPr>
        <vertAlign val="superscript"/>
        <sz val="8"/>
        <rFont val="Arial CE"/>
        <family val="2"/>
      </rPr>
      <t>3)</t>
    </r>
  </si>
  <si>
    <r>
      <t>Základ daně po úpravě o část základu daně ( daňové ztráty ) připadající na komplementáře a o příjmy podléhající zdanění v zahraničí, u nichž je uplatňováno vynětí, snížený o položky podle § 34, před snížením o položky podle § 20 odst. 7 nebo odst. 8 zákona</t>
    </r>
    <r>
      <rPr>
        <vertAlign val="superscript"/>
        <sz val="8"/>
        <rFont val="Arial CE"/>
        <family val="2"/>
      </rPr>
      <t>5)</t>
    </r>
    <r>
      <rPr>
        <sz val="8"/>
        <rFont val="Arial CE"/>
        <family val="0"/>
      </rPr>
      <t xml:space="preserve"> (ř. 220 - 230 - 240 - 241 - 242 )</t>
    </r>
    <r>
      <rPr>
        <vertAlign val="superscript"/>
        <sz val="8"/>
        <rFont val="Arial CE"/>
        <family val="2"/>
      </rPr>
      <t>3)</t>
    </r>
  </si>
  <si>
    <r>
      <t>Slevy na dani podle § 35 odst. 1 a § 35a nebo § 35b zákona ( nejvýše do částky na ř. 290 )</t>
    </r>
    <r>
      <rPr>
        <vertAlign val="superscript"/>
        <sz val="8"/>
        <rFont val="Arial CE"/>
        <family val="2"/>
      </rPr>
      <t>5)</t>
    </r>
  </si>
  <si>
    <r>
      <t>Počet zvláštních příloh</t>
    </r>
    <r>
      <rPr>
        <vertAlign val="superscript"/>
        <sz val="8"/>
        <rFont val="Arial CE"/>
        <family val="2"/>
      </rPr>
      <t>8)</t>
    </r>
  </si>
  <si>
    <r>
      <t>Počet samostatných příloh</t>
    </r>
    <r>
      <rPr>
        <vertAlign val="superscript"/>
        <sz val="8"/>
        <rFont val="Arial CE"/>
        <family val="2"/>
      </rPr>
      <t>9)</t>
    </r>
  </si>
  <si>
    <t>D. (neobsazeno)</t>
  </si>
  <si>
    <t>Částka odečtu uplatněná v daném zdaňovacím období z nevyužitého nároku, vzniklého v předchozích zdaňovacích obdobích podle § 34 odst. 3 až 10 a 12 zákona, ve znění platném do 31. prosince 2004</t>
  </si>
  <si>
    <r>
      <t>2</t>
    </r>
    <r>
      <rPr>
        <vertAlign val="superscript"/>
        <sz val="8"/>
        <rFont val="Arial CE"/>
        <family val="2"/>
      </rPr>
      <t>9)</t>
    </r>
  </si>
  <si>
    <r>
      <t>3</t>
    </r>
    <r>
      <rPr>
        <vertAlign val="superscript"/>
        <sz val="8"/>
        <rFont val="Arial CE"/>
        <family val="2"/>
      </rPr>
      <t>9)</t>
    </r>
  </si>
  <si>
    <t>9) Výpočet částky vykázané na takto označeném řádku se provede na samostatné příloze. Tiskopisy samostatných příloh vydává Ministerstvo financí.Pro účely elektronického podání daňového přiznání jsou elektronické verze těchto tiskopisů součástí programového vybavení aplikace Elektronická podání pro daňovou správu.</t>
  </si>
  <si>
    <r>
      <t>14</t>
    </r>
    <r>
      <rPr>
        <vertAlign val="superscript"/>
        <sz val="8"/>
        <rFont val="Arial CE"/>
        <family val="2"/>
      </rPr>
      <t>8)</t>
    </r>
  </si>
  <si>
    <r>
      <t>17</t>
    </r>
    <r>
      <rPr>
        <vertAlign val="superscript"/>
        <sz val="8"/>
        <rFont val="Arial CE"/>
        <family val="2"/>
      </rPr>
      <t>8)</t>
    </r>
  </si>
  <si>
    <r>
      <t>21</t>
    </r>
    <r>
      <rPr>
        <vertAlign val="superscript"/>
        <sz val="8"/>
        <rFont val="Arial CE"/>
        <family val="2"/>
      </rPr>
      <t>8)</t>
    </r>
  </si>
  <si>
    <r>
      <t>29</t>
    </r>
    <r>
      <rPr>
        <vertAlign val="superscript"/>
        <sz val="8"/>
        <rFont val="Arial CE"/>
        <family val="2"/>
      </rPr>
      <t>8)</t>
    </r>
  </si>
</sst>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mmmm\ yy"/>
    <numFmt numFmtId="167" formatCode="d/mmmm\ yyyy"/>
    <numFmt numFmtId="168" formatCode="#,##0.00\ &quot;Kč&quot;"/>
    <numFmt numFmtId="169" formatCode="d/m/yy"/>
    <numFmt numFmtId="170" formatCode="[$-405]d\.\ mmmm\ yyyy"/>
    <numFmt numFmtId="171" formatCode="d/m/yyyy;@"/>
    <numFmt numFmtId="172" formatCode="&quot;Yes&quot;;&quot;Yes&quot;;&quot;No&quot;"/>
    <numFmt numFmtId="173" formatCode="&quot;True&quot;;&quot;True&quot;;&quot;False&quot;"/>
    <numFmt numFmtId="174" formatCode="&quot;On&quot;;&quot;On&quot;;&quot;Off&quot;"/>
  </numFmts>
  <fonts count="65">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sz val="8"/>
      <name val="Arial CE"/>
      <family val="0"/>
    </font>
    <font>
      <b/>
      <sz val="10"/>
      <name val="Arial CE"/>
      <family val="0"/>
    </font>
    <font>
      <b/>
      <sz val="12"/>
      <name val="Arial CE"/>
      <family val="0"/>
    </font>
    <font>
      <b/>
      <sz val="8"/>
      <name val="Arial CE"/>
      <family val="0"/>
    </font>
    <font>
      <sz val="8"/>
      <name val="Arial"/>
      <family val="0"/>
    </font>
    <font>
      <i/>
      <sz val="8"/>
      <name val="Arial CE"/>
      <family val="2"/>
    </font>
    <font>
      <sz val="9"/>
      <name val="Arial CE"/>
      <family val="2"/>
    </font>
    <font>
      <b/>
      <u val="single"/>
      <sz val="12"/>
      <name val="Arial CE"/>
      <family val="2"/>
    </font>
    <font>
      <sz val="7"/>
      <name val="Arial CE"/>
      <family val="2"/>
    </font>
    <font>
      <b/>
      <sz val="7"/>
      <name val="Arial CE"/>
      <family val="2"/>
    </font>
    <font>
      <sz val="7"/>
      <name val="Arial"/>
      <family val="0"/>
    </font>
    <font>
      <b/>
      <sz val="9"/>
      <name val="Arial CE"/>
      <family val="2"/>
    </font>
    <font>
      <b/>
      <sz val="18"/>
      <name val="Arial CE"/>
      <family val="0"/>
    </font>
    <font>
      <sz val="18"/>
      <name val="Arial"/>
      <family val="0"/>
    </font>
    <font>
      <vertAlign val="superscript"/>
      <sz val="8"/>
      <name val="Arial CE"/>
      <family val="2"/>
    </font>
    <font>
      <vertAlign val="superscript"/>
      <sz val="10"/>
      <name val="Arial CE"/>
      <family val="2"/>
    </font>
    <font>
      <vertAlign val="superscript"/>
      <sz val="9"/>
      <name val="Arial CE"/>
      <family val="2"/>
    </font>
    <font>
      <sz val="9"/>
      <name val="Arial"/>
      <family val="0"/>
    </font>
    <font>
      <b/>
      <vertAlign val="superscript"/>
      <sz val="9"/>
      <name val="Arial CE"/>
      <family val="0"/>
    </font>
    <font>
      <i/>
      <sz val="8"/>
      <name val="Arial"/>
      <family val="2"/>
    </font>
    <font>
      <b/>
      <u val="single"/>
      <sz val="10"/>
      <name val="Arial CE"/>
      <family val="2"/>
    </font>
    <font>
      <b/>
      <sz val="9"/>
      <name val="Arial"/>
      <family val="2"/>
    </font>
    <font>
      <b/>
      <vertAlign val="superscript"/>
      <sz val="10"/>
      <name val="Arial CE"/>
      <family val="2"/>
    </font>
    <font>
      <u val="single"/>
      <sz val="10"/>
      <color indexed="12"/>
      <name val="Arial"/>
      <family val="0"/>
    </font>
    <font>
      <u val="single"/>
      <sz val="10"/>
      <color indexed="36"/>
      <name val="Arial"/>
      <family val="0"/>
    </font>
    <font>
      <b/>
      <sz val="24"/>
      <name val="Arial CE"/>
      <family val="0"/>
    </font>
    <font>
      <b/>
      <sz val="14"/>
      <name val="Arial CE"/>
      <family val="0"/>
    </font>
    <font>
      <b/>
      <u val="single"/>
      <sz val="14"/>
      <name val="Arial CE"/>
      <family val="0"/>
    </font>
    <font>
      <sz val="14"/>
      <name val="Arial"/>
      <family val="0"/>
    </font>
    <font>
      <b/>
      <sz val="14"/>
      <name val="Arial"/>
      <family val="2"/>
    </font>
    <font>
      <b/>
      <u val="single"/>
      <sz val="10"/>
      <name val="Arial"/>
      <family val="2"/>
    </font>
    <font>
      <i/>
      <u val="single"/>
      <sz val="10"/>
      <name val="Arial"/>
      <family val="2"/>
    </font>
    <font>
      <b/>
      <i/>
      <u val="single"/>
      <sz val="8"/>
      <name val="Arial"/>
      <family val="2"/>
    </font>
    <font>
      <b/>
      <sz val="8"/>
      <name val="Tahoma"/>
      <family val="0"/>
    </font>
    <font>
      <sz val="8"/>
      <name val="Tahoma"/>
      <family val="0"/>
    </font>
    <font>
      <b/>
      <sz val="8"/>
      <name val="Arial"/>
      <family val="2"/>
    </font>
    <font>
      <sz val="12"/>
      <name val="Arial"/>
      <family val="2"/>
    </font>
    <font>
      <b/>
      <sz val="11"/>
      <name val="Arial"/>
      <family val="2"/>
    </font>
    <font>
      <sz val="11"/>
      <name val="Arial"/>
      <family val="2"/>
    </font>
    <font>
      <vertAlign val="superscript"/>
      <sz val="8"/>
      <name val="Tahoma"/>
      <family val="2"/>
    </font>
    <font>
      <i/>
      <sz val="7"/>
      <name val="Arial"/>
      <family val="2"/>
    </font>
    <font>
      <b/>
      <i/>
      <sz val="9"/>
      <name val="Arial CE"/>
      <family val="0"/>
    </font>
    <font>
      <b/>
      <i/>
      <sz val="9"/>
      <name val="Arial"/>
      <family val="0"/>
    </font>
    <font>
      <b/>
      <u val="single"/>
      <sz val="14"/>
      <color indexed="12"/>
      <name val="Arial"/>
      <family val="2"/>
    </font>
    <font>
      <b/>
      <sz val="18"/>
      <color indexed="62"/>
      <name val="Cambria"/>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sz val="11"/>
      <color indexed="9"/>
      <name val="Calibri"/>
      <family val="2"/>
    </font>
    <font>
      <sz val="11"/>
      <color indexed="63"/>
      <name val="Calibri"/>
      <family val="2"/>
    </font>
    <font>
      <b/>
      <u val="single"/>
      <sz val="14"/>
      <name val="Arial"/>
      <family val="2"/>
    </font>
  </fonts>
  <fills count="26">
    <fill>
      <patternFill/>
    </fill>
    <fill>
      <patternFill patternType="gray125"/>
    </fill>
    <fill>
      <patternFill patternType="solid">
        <fgColor indexed="44"/>
        <bgColor indexed="64"/>
      </patternFill>
    </fill>
    <fill>
      <patternFill patternType="solid">
        <fgColor indexed="8"/>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22"/>
        <bgColor indexed="64"/>
      </patternFill>
    </fill>
    <fill>
      <patternFill patternType="solid">
        <fgColor indexed="43"/>
        <bgColor indexed="64"/>
      </patternFill>
    </fill>
    <fill>
      <patternFill patternType="solid">
        <fgColor indexed="24"/>
        <bgColor indexed="64"/>
      </patternFill>
    </fill>
    <fill>
      <patternFill patternType="solid">
        <fgColor indexed="47"/>
        <bgColor indexed="64"/>
      </patternFill>
    </fill>
    <fill>
      <patternFill patternType="solid">
        <fgColor indexed="31"/>
        <bgColor indexed="64"/>
      </patternFill>
    </fill>
  </fills>
  <borders count="9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medium">
        <color indexed="27"/>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style="thin"/>
      <right>
        <color indexed="63"/>
      </right>
      <top style="thin"/>
      <bottom style="thin"/>
    </border>
    <border>
      <left style="thin"/>
      <right style="medium"/>
      <top style="thin"/>
      <bottom>
        <color indexed="63"/>
      </bottom>
    </border>
    <border>
      <left style="thin"/>
      <right style="medium"/>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thin"/>
      <bottom>
        <color indexed="63"/>
      </bottom>
    </border>
    <border>
      <left style="thin"/>
      <right style="medium"/>
      <top style="medium"/>
      <bottom>
        <color indexed="63"/>
      </bottom>
    </border>
    <border>
      <left style="thin"/>
      <right>
        <color indexed="63"/>
      </right>
      <top>
        <color indexed="63"/>
      </top>
      <bottom>
        <color indexed="63"/>
      </bottom>
    </border>
    <border>
      <left>
        <color indexed="63"/>
      </left>
      <right>
        <color indexed="63"/>
      </right>
      <top>
        <color indexed="63"/>
      </top>
      <bottom style="medium"/>
    </border>
    <border>
      <left style="medium"/>
      <right>
        <color indexed="63"/>
      </right>
      <top style="thin"/>
      <bottom style="thin"/>
    </border>
    <border>
      <left style="medium"/>
      <right>
        <color indexed="63"/>
      </right>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style="thin"/>
      <bottom style="thin"/>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color indexed="63"/>
      </left>
      <right>
        <color indexed="63"/>
      </right>
      <top style="thin"/>
      <bottom style="mediu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color indexed="63"/>
      </bottom>
    </border>
    <border>
      <left style="thin"/>
      <right style="thin"/>
      <top style="thin"/>
      <bottom style="medium"/>
    </border>
    <border>
      <left style="thin"/>
      <right style="thin"/>
      <top style="medium"/>
      <bottom style="thin"/>
    </border>
    <border>
      <left>
        <color indexed="63"/>
      </left>
      <right style="thin"/>
      <top style="thin"/>
      <bottom style="medium"/>
    </border>
    <border>
      <left>
        <color indexed="63"/>
      </left>
      <right style="thin"/>
      <top style="thin"/>
      <bottom>
        <color indexed="63"/>
      </bottom>
    </border>
    <border>
      <left style="medium"/>
      <right style="thin"/>
      <top>
        <color indexed="63"/>
      </top>
      <bottom style="medium"/>
    </border>
    <border>
      <left style="thin"/>
      <right style="thin"/>
      <top>
        <color indexed="63"/>
      </top>
      <bottom style="medium"/>
    </border>
    <border>
      <left style="medium"/>
      <right style="thin"/>
      <top>
        <color indexed="63"/>
      </top>
      <bottom style="thin"/>
    </border>
    <border>
      <left style="medium"/>
      <right>
        <color indexed="63"/>
      </right>
      <top>
        <color indexed="63"/>
      </top>
      <bottom style="medium"/>
    </border>
    <border>
      <left style="thin"/>
      <right style="medium"/>
      <top>
        <color indexed="63"/>
      </top>
      <bottom style="medium"/>
    </border>
    <border>
      <left style="thin"/>
      <right style="thin"/>
      <top>
        <color indexed="63"/>
      </top>
      <bottom style="thin"/>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medium"/>
      <right style="medium"/>
      <top style="medium"/>
      <bottom style="medium"/>
    </border>
    <border>
      <left style="medium"/>
      <right style="medium"/>
      <top>
        <color indexed="63"/>
      </top>
      <bottom>
        <color indexed="63"/>
      </botto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thin"/>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style="dotted"/>
      <top style="dotted"/>
      <bottom>
        <color indexed="63"/>
      </bottom>
    </border>
    <border>
      <left style="dotted"/>
      <right>
        <color indexed="63"/>
      </right>
      <top style="dotted"/>
      <bottom style="dotted"/>
    </border>
    <border>
      <left>
        <color indexed="63"/>
      </left>
      <right style="dotted"/>
      <top style="dotted"/>
      <bottom style="dotted"/>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style="thin"/>
    </border>
    <border>
      <left style="thin"/>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hair"/>
    </border>
    <border>
      <left>
        <color indexed="63"/>
      </left>
      <right>
        <color indexed="63"/>
      </right>
      <top style="hair"/>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3"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4" borderId="0" applyNumberFormat="0" applyBorder="0" applyAlignment="0" applyProtection="0"/>
    <xf numFmtId="0" fontId="63" fillId="8" borderId="0" applyNumberFormat="0" applyBorder="0" applyAlignment="0" applyProtection="0"/>
    <xf numFmtId="0" fontId="63" fillId="6" borderId="0" applyNumberFormat="0" applyBorder="0" applyAlignment="0" applyProtection="0"/>
    <xf numFmtId="0" fontId="63" fillId="3" borderId="0" applyNumberFormat="0" applyBorder="0" applyAlignment="0" applyProtection="0"/>
    <xf numFmtId="0" fontId="62" fillId="6"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8" borderId="0" applyNumberFormat="0" applyBorder="0" applyAlignment="0" applyProtection="0"/>
    <xf numFmtId="0" fontId="62" fillId="6" borderId="0" applyNumberFormat="0" applyBorder="0" applyAlignment="0" applyProtection="0"/>
    <xf numFmtId="0" fontId="62" fillId="3" borderId="0" applyNumberFormat="0" applyBorder="0" applyAlignment="0" applyProtection="0"/>
    <xf numFmtId="0" fontId="62" fillId="11"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54" fillId="15" borderId="0" applyNumberFormat="0" applyBorder="0" applyAlignment="0" applyProtection="0"/>
    <xf numFmtId="0" fontId="58" fillId="16" borderId="1" applyNumberFormat="0" applyAlignment="0" applyProtection="0"/>
    <xf numFmtId="3" fontId="0" fillId="0" borderId="0" applyFill="0" applyBorder="0" applyAlignment="0" applyProtection="0"/>
    <xf numFmtId="5" fontId="0" fillId="0" borderId="0" applyFill="0" applyBorder="0" applyAlignment="0" applyProtection="0"/>
    <xf numFmtId="164" fontId="0" fillId="0" borderId="0" applyFill="0" applyBorder="0" applyAlignment="0" applyProtection="0"/>
    <xf numFmtId="165" fontId="0" fillId="0" borderId="0" applyFill="0" applyBorder="0" applyAlignment="0" applyProtection="0"/>
    <xf numFmtId="0" fontId="61" fillId="0" borderId="0" applyNumberFormat="0" applyFill="0" applyBorder="0" applyAlignment="0" applyProtection="0"/>
    <xf numFmtId="2" fontId="0" fillId="0" borderId="0" applyFill="0" applyBorder="0" applyAlignment="0" applyProtection="0"/>
    <xf numFmtId="0" fontId="53" fillId="6"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2" fillId="0" borderId="2" applyNumberFormat="0" applyFill="0" applyAlignment="0" applyProtection="0"/>
    <xf numFmtId="0" fontId="52" fillId="0" borderId="0" applyNumberFormat="0" applyFill="0" applyBorder="0" applyAlignment="0" applyProtection="0"/>
    <xf numFmtId="0" fontId="30" fillId="0" borderId="0" applyNumberFormat="0" applyFill="0" applyBorder="0" applyAlignment="0" applyProtection="0"/>
    <xf numFmtId="0" fontId="60" fillId="17" borderId="3" applyNumberFormat="0" applyAlignment="0" applyProtection="0"/>
    <xf numFmtId="0" fontId="56" fillId="3" borderId="1" applyNumberFormat="0" applyAlignment="0" applyProtection="0"/>
    <xf numFmtId="0" fontId="59" fillId="0" borderId="4" applyNumberFormat="0" applyFill="0" applyAlignment="0" applyProtection="0"/>
    <xf numFmtId="7" fontId="0" fillId="0" borderId="0" applyFill="0" applyBorder="0" applyAlignment="0" applyProtection="0"/>
    <xf numFmtId="0" fontId="55" fillId="3" borderId="0" applyNumberFormat="0" applyBorder="0" applyAlignment="0" applyProtection="0"/>
    <xf numFmtId="0" fontId="0" fillId="4" borderId="5" applyNumberFormat="0" applyFont="0" applyAlignment="0" applyProtection="0"/>
    <xf numFmtId="0" fontId="57" fillId="16" borderId="6" applyNumberFormat="0" applyAlignment="0" applyProtection="0"/>
    <xf numFmtId="10" fontId="0" fillId="0" borderId="0" applyFill="0" applyBorder="0" applyAlignment="0" applyProtection="0"/>
    <xf numFmtId="0" fontId="31" fillId="0" borderId="0" applyNumberFormat="0" applyFill="0" applyBorder="0" applyAlignment="0" applyProtection="0"/>
    <xf numFmtId="0" fontId="51" fillId="0" borderId="0" applyNumberFormat="0" applyFill="0" applyBorder="0" applyAlignment="0" applyProtection="0"/>
    <xf numFmtId="0" fontId="0" fillId="0" borderId="7" applyNumberFormat="0" applyFill="0" applyAlignment="0" applyProtection="0"/>
    <xf numFmtId="0" fontId="59" fillId="0" borderId="0" applyNumberFormat="0" applyFill="0" applyBorder="0" applyAlignment="0" applyProtection="0"/>
  </cellStyleXfs>
  <cellXfs count="742">
    <xf numFmtId="0" fontId="0" fillId="0" borderId="0" xfId="0" applyAlignment="1">
      <alignment/>
    </xf>
    <xf numFmtId="0" fontId="0" fillId="16" borderId="0" xfId="0" applyFill="1" applyAlignment="1">
      <alignment vertical="top" wrapText="1"/>
    </xf>
    <xf numFmtId="0" fontId="0" fillId="18" borderId="0" xfId="0" applyFill="1" applyAlignment="1">
      <alignment/>
    </xf>
    <xf numFmtId="0" fontId="6" fillId="18" borderId="0" xfId="0" applyFont="1" applyFill="1" applyAlignment="1">
      <alignment/>
    </xf>
    <xf numFmtId="0" fontId="7" fillId="16" borderId="0" xfId="0" applyFont="1" applyFill="1" applyAlignment="1">
      <alignment/>
    </xf>
    <xf numFmtId="0" fontId="6" fillId="16" borderId="0" xfId="0" applyFont="1" applyFill="1" applyAlignment="1">
      <alignment/>
    </xf>
    <xf numFmtId="0" fontId="0" fillId="16" borderId="0" xfId="0" applyFill="1" applyAlignment="1">
      <alignment/>
    </xf>
    <xf numFmtId="14" fontId="8" fillId="16" borderId="8" xfId="0" applyNumberFormat="1" applyFont="1" applyFill="1" applyBorder="1" applyAlignment="1">
      <alignment horizontal="center"/>
    </xf>
    <xf numFmtId="0" fontId="6" fillId="3" borderId="9" xfId="0" applyFont="1" applyFill="1" applyBorder="1" applyAlignment="1">
      <alignment/>
    </xf>
    <xf numFmtId="0" fontId="6" fillId="3" borderId="10" xfId="0" applyFont="1" applyFill="1" applyBorder="1" applyAlignment="1">
      <alignment/>
    </xf>
    <xf numFmtId="0" fontId="6" fillId="3" borderId="11" xfId="0" applyFont="1" applyFill="1" applyBorder="1" applyAlignment="1">
      <alignment/>
    </xf>
    <xf numFmtId="0" fontId="6" fillId="3" borderId="12" xfId="0" applyFont="1" applyFill="1" applyBorder="1" applyAlignment="1">
      <alignment/>
    </xf>
    <xf numFmtId="0" fontId="6" fillId="3" borderId="13" xfId="0" applyFont="1" applyFill="1" applyBorder="1" applyAlignment="1">
      <alignment/>
    </xf>
    <xf numFmtId="0" fontId="6" fillId="3" borderId="14" xfId="0" applyFont="1" applyFill="1" applyBorder="1" applyAlignment="1">
      <alignment/>
    </xf>
    <xf numFmtId="0" fontId="6" fillId="19" borderId="9" xfId="0" applyFont="1" applyFill="1" applyBorder="1" applyAlignment="1">
      <alignment/>
    </xf>
    <xf numFmtId="0" fontId="7" fillId="3" borderId="0" xfId="0" applyFont="1" applyFill="1" applyBorder="1" applyAlignment="1">
      <alignment/>
    </xf>
    <xf numFmtId="0" fontId="6" fillId="3" borderId="15" xfId="0" applyFont="1" applyFill="1" applyBorder="1" applyAlignment="1">
      <alignment/>
    </xf>
    <xf numFmtId="0" fontId="6" fillId="3" borderId="16" xfId="0" applyFont="1" applyFill="1" applyBorder="1" applyAlignment="1">
      <alignment/>
    </xf>
    <xf numFmtId="0" fontId="7" fillId="3" borderId="17" xfId="0" applyFont="1" applyFill="1" applyBorder="1" applyAlignment="1">
      <alignment horizontal="center" vertical="center"/>
    </xf>
    <xf numFmtId="0" fontId="7" fillId="3" borderId="8" xfId="0" applyFont="1" applyFill="1" applyBorder="1" applyAlignment="1">
      <alignment vertical="center"/>
    </xf>
    <xf numFmtId="0" fontId="7" fillId="3" borderId="18" xfId="0" applyFont="1" applyFill="1" applyBorder="1" applyAlignment="1">
      <alignment horizontal="center" vertical="center"/>
    </xf>
    <xf numFmtId="0" fontId="6" fillId="3" borderId="19" xfId="0" applyFont="1" applyFill="1" applyBorder="1" applyAlignment="1">
      <alignment vertical="center"/>
    </xf>
    <xf numFmtId="0" fontId="6" fillId="3" borderId="20" xfId="0" applyFont="1" applyFill="1" applyBorder="1" applyAlignment="1">
      <alignment vertical="center"/>
    </xf>
    <xf numFmtId="0" fontId="6" fillId="3" borderId="19" xfId="0" applyFont="1" applyFill="1" applyBorder="1" applyAlignment="1">
      <alignment/>
    </xf>
    <xf numFmtId="168" fontId="6" fillId="16" borderId="19" xfId="0" applyNumberFormat="1" applyFont="1" applyFill="1" applyBorder="1" applyAlignment="1">
      <alignment horizontal="center"/>
    </xf>
    <xf numFmtId="0" fontId="6" fillId="20" borderId="0" xfId="0" applyFont="1" applyFill="1" applyAlignment="1">
      <alignment/>
    </xf>
    <xf numFmtId="0" fontId="0" fillId="20" borderId="0" xfId="0" applyFill="1" applyAlignment="1">
      <alignment/>
    </xf>
    <xf numFmtId="0" fontId="6" fillId="20" borderId="0" xfId="0" applyFont="1" applyFill="1" applyAlignment="1">
      <alignment horizontal="right"/>
    </xf>
    <xf numFmtId="168" fontId="6" fillId="16" borderId="21" xfId="0" applyNumberFormat="1" applyFont="1" applyFill="1" applyBorder="1" applyAlignment="1">
      <alignment horizontal="center"/>
    </xf>
    <xf numFmtId="0" fontId="7" fillId="19" borderId="22" xfId="0" applyFont="1" applyFill="1" applyBorder="1" applyAlignment="1">
      <alignment horizontal="center" vertical="center"/>
    </xf>
    <xf numFmtId="0" fontId="7" fillId="3" borderId="22" xfId="0" applyFont="1" applyFill="1" applyBorder="1" applyAlignment="1">
      <alignment horizontal="center" vertical="center"/>
    </xf>
    <xf numFmtId="0" fontId="7" fillId="3" borderId="23"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22"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25" xfId="0" applyFont="1" applyFill="1" applyBorder="1" applyAlignment="1">
      <alignment horizontal="center" vertical="center"/>
    </xf>
    <xf numFmtId="0" fontId="6" fillId="3" borderId="26" xfId="0" applyFont="1" applyFill="1" applyBorder="1" applyAlignment="1">
      <alignment/>
    </xf>
    <xf numFmtId="0" fontId="7" fillId="3" borderId="27" xfId="0" applyFont="1" applyFill="1" applyBorder="1" applyAlignment="1">
      <alignment horizontal="center" vertical="center"/>
    </xf>
    <xf numFmtId="0" fontId="6" fillId="3" borderId="28" xfId="0" applyFont="1" applyFill="1" applyBorder="1" applyAlignment="1">
      <alignment/>
    </xf>
    <xf numFmtId="0" fontId="0" fillId="16" borderId="0" xfId="0" applyFill="1" applyAlignment="1">
      <alignment vertical="center"/>
    </xf>
    <xf numFmtId="0" fontId="6" fillId="19" borderId="19" xfId="0" applyFont="1" applyFill="1" applyBorder="1" applyAlignment="1">
      <alignment/>
    </xf>
    <xf numFmtId="0" fontId="6" fillId="19" borderId="20" xfId="0" applyFont="1" applyFill="1" applyBorder="1" applyAlignment="1">
      <alignment/>
    </xf>
    <xf numFmtId="0" fontId="6" fillId="3" borderId="9" xfId="0" applyFont="1" applyFill="1" applyBorder="1" applyAlignment="1">
      <alignment vertical="center"/>
    </xf>
    <xf numFmtId="0" fontId="6" fillId="3" borderId="27" xfId="0" applyFont="1" applyFill="1" applyBorder="1" applyAlignment="1">
      <alignment horizontal="center" vertical="center"/>
    </xf>
    <xf numFmtId="0" fontId="6" fillId="3" borderId="29" xfId="0" applyFont="1" applyFill="1" applyBorder="1" applyAlignment="1">
      <alignment horizontal="center" vertical="center"/>
    </xf>
    <xf numFmtId="0" fontId="11" fillId="19" borderId="27" xfId="0" applyFont="1" applyFill="1" applyBorder="1" applyAlignment="1">
      <alignment horizontal="center" vertical="center"/>
    </xf>
    <xf numFmtId="0" fontId="7" fillId="3" borderId="30" xfId="0" applyFont="1" applyFill="1" applyBorder="1" applyAlignment="1">
      <alignment vertical="center" wrapText="1"/>
    </xf>
    <xf numFmtId="0" fontId="7" fillId="3" borderId="31" xfId="0" applyFont="1" applyFill="1" applyBorder="1" applyAlignment="1">
      <alignment vertical="center" wrapText="1"/>
    </xf>
    <xf numFmtId="0" fontId="7" fillId="3" borderId="32" xfId="0" applyFont="1" applyFill="1" applyBorder="1" applyAlignment="1">
      <alignment vertical="center" wrapText="1"/>
    </xf>
    <xf numFmtId="0" fontId="11" fillId="16" borderId="0" xfId="0" applyFont="1" applyFill="1" applyAlignment="1">
      <alignment/>
    </xf>
    <xf numFmtId="0" fontId="7" fillId="3" borderId="17" xfId="0" applyFont="1" applyFill="1" applyBorder="1" applyAlignment="1">
      <alignment horizontal="center" vertical="center"/>
    </xf>
    <xf numFmtId="0" fontId="0" fillId="19" borderId="33" xfId="0" applyFill="1" applyBorder="1" applyAlignment="1">
      <alignment vertical="center"/>
    </xf>
    <xf numFmtId="0" fontId="0" fillId="19" borderId="34" xfId="0" applyFill="1" applyBorder="1" applyAlignment="1">
      <alignment vertical="center"/>
    </xf>
    <xf numFmtId="0" fontId="8" fillId="3" borderId="23" xfId="0" applyFont="1" applyFill="1" applyBorder="1" applyAlignment="1">
      <alignment horizontal="center"/>
    </xf>
    <xf numFmtId="0" fontId="8" fillId="3" borderId="14" xfId="0" applyFont="1" applyFill="1" applyBorder="1" applyAlignment="1">
      <alignment horizontal="center"/>
    </xf>
    <xf numFmtId="167" fontId="8" fillId="3" borderId="17" xfId="0" applyNumberFormat="1" applyFont="1" applyFill="1" applyBorder="1" applyAlignment="1">
      <alignment horizontal="center"/>
    </xf>
    <xf numFmtId="168" fontId="6" fillId="3" borderId="19" xfId="0" applyNumberFormat="1" applyFont="1" applyFill="1" applyBorder="1" applyAlignment="1">
      <alignment horizontal="center"/>
    </xf>
    <xf numFmtId="167" fontId="8" fillId="3" borderId="27" xfId="0" applyNumberFormat="1" applyFont="1" applyFill="1" applyBorder="1" applyAlignment="1">
      <alignment horizontal="center"/>
    </xf>
    <xf numFmtId="0" fontId="8" fillId="3" borderId="35" xfId="0" applyFont="1" applyFill="1" applyBorder="1" applyAlignment="1">
      <alignment/>
    </xf>
    <xf numFmtId="0" fontId="6" fillId="3" borderId="21" xfId="0" applyFont="1" applyFill="1" applyBorder="1" applyAlignment="1">
      <alignment horizontal="center"/>
    </xf>
    <xf numFmtId="0" fontId="6" fillId="3" borderId="25" xfId="0" applyFont="1" applyFill="1" applyBorder="1" applyAlignment="1">
      <alignment/>
    </xf>
    <xf numFmtId="168" fontId="0" fillId="3" borderId="19" xfId="0" applyNumberFormat="1" applyFont="1" applyFill="1" applyBorder="1" applyAlignment="1">
      <alignment horizontal="center"/>
    </xf>
    <xf numFmtId="0" fontId="6" fillId="3" borderId="27" xfId="0" applyFont="1" applyFill="1" applyBorder="1" applyAlignment="1">
      <alignment/>
    </xf>
    <xf numFmtId="0" fontId="6" fillId="16" borderId="19" xfId="0" applyFont="1" applyFill="1" applyBorder="1" applyAlignment="1" applyProtection="1">
      <alignment horizontal="center"/>
      <protection locked="0"/>
    </xf>
    <xf numFmtId="14" fontId="6" fillId="16" borderId="20" xfId="0" applyNumberFormat="1" applyFont="1" applyFill="1" applyBorder="1" applyAlignment="1" applyProtection="1">
      <alignment horizontal="center"/>
      <protection locked="0"/>
    </xf>
    <xf numFmtId="14" fontId="8" fillId="3" borderId="35" xfId="0" applyNumberFormat="1" applyFont="1" applyFill="1" applyBorder="1" applyAlignment="1">
      <alignment horizontal="center"/>
    </xf>
    <xf numFmtId="0" fontId="6" fillId="18" borderId="0" xfId="0" applyFont="1" applyFill="1" applyAlignment="1" applyProtection="1">
      <alignment/>
      <protection locked="0"/>
    </xf>
    <xf numFmtId="3" fontId="0" fillId="18" borderId="31" xfId="0" applyNumberFormat="1" applyFill="1" applyBorder="1" applyAlignment="1" applyProtection="1">
      <alignment horizontal="center" vertical="center"/>
      <protection locked="0"/>
    </xf>
    <xf numFmtId="3" fontId="6" fillId="16" borderId="30" xfId="0" applyNumberFormat="1" applyFont="1" applyFill="1" applyBorder="1" applyAlignment="1" applyProtection="1">
      <alignment horizontal="center" vertical="center"/>
      <protection locked="0"/>
    </xf>
    <xf numFmtId="3" fontId="6" fillId="16" borderId="30" xfId="0" applyNumberFormat="1" applyFont="1" applyFill="1" applyBorder="1" applyAlignment="1">
      <alignment horizontal="center" vertical="center"/>
    </xf>
    <xf numFmtId="3" fontId="6" fillId="16" borderId="36" xfId="0" applyNumberFormat="1" applyFont="1" applyFill="1" applyBorder="1" applyAlignment="1" applyProtection="1">
      <alignment horizontal="center" vertical="center"/>
      <protection locked="0"/>
    </xf>
    <xf numFmtId="0" fontId="7" fillId="3" borderId="30" xfId="0" applyFont="1" applyFill="1" applyBorder="1" applyAlignment="1">
      <alignment vertical="center" wrapText="1"/>
    </xf>
    <xf numFmtId="0" fontId="7" fillId="3" borderId="23" xfId="0" applyFont="1" applyFill="1" applyBorder="1" applyAlignment="1">
      <alignment horizontal="center" vertical="center"/>
    </xf>
    <xf numFmtId="0" fontId="7" fillId="3" borderId="36" xfId="0" applyFont="1" applyFill="1" applyBorder="1" applyAlignment="1">
      <alignment vertical="center" wrapText="1"/>
    </xf>
    <xf numFmtId="0" fontId="7" fillId="3" borderId="30" xfId="0" applyFont="1" applyFill="1" applyBorder="1" applyAlignment="1">
      <alignment vertical="center"/>
    </xf>
    <xf numFmtId="0" fontId="7" fillId="3" borderId="24" xfId="0" applyFont="1" applyFill="1" applyBorder="1" applyAlignment="1">
      <alignment horizontal="center" vertical="center"/>
    </xf>
    <xf numFmtId="0" fontId="7" fillId="3" borderId="32" xfId="0" applyFont="1" applyFill="1" applyBorder="1" applyAlignment="1">
      <alignment vertical="center"/>
    </xf>
    <xf numFmtId="0" fontId="7" fillId="3" borderId="36" xfId="0" applyFont="1" applyFill="1" applyBorder="1" applyAlignment="1">
      <alignment vertical="center"/>
    </xf>
    <xf numFmtId="0" fontId="0" fillId="18" borderId="0" xfId="0" applyFill="1" applyBorder="1" applyAlignment="1">
      <alignment/>
    </xf>
    <xf numFmtId="0" fontId="0" fillId="18" borderId="0" xfId="0" applyFill="1" applyBorder="1" applyAlignment="1">
      <alignment/>
    </xf>
    <xf numFmtId="0" fontId="0" fillId="18" borderId="0" xfId="0" applyFill="1" applyBorder="1" applyAlignment="1" applyProtection="1">
      <alignment horizontal="left"/>
      <protection/>
    </xf>
    <xf numFmtId="3" fontId="6" fillId="18" borderId="30" xfId="0" applyNumberFormat="1" applyFont="1" applyFill="1" applyBorder="1" applyAlignment="1">
      <alignment horizontal="center" vertical="center"/>
    </xf>
    <xf numFmtId="3" fontId="6" fillId="16" borderId="31" xfId="0" applyNumberFormat="1" applyFont="1" applyFill="1" applyBorder="1" applyAlignment="1" applyProtection="1">
      <alignment horizontal="center" vertical="center"/>
      <protection locked="0"/>
    </xf>
    <xf numFmtId="3" fontId="6" fillId="16" borderId="32" xfId="0" applyNumberFormat="1" applyFont="1" applyFill="1" applyBorder="1" applyAlignment="1">
      <alignment horizontal="center" vertical="center"/>
    </xf>
    <xf numFmtId="3" fontId="6" fillId="16" borderId="37" xfId="0" applyNumberFormat="1" applyFont="1" applyFill="1" applyBorder="1" applyAlignment="1">
      <alignment horizontal="center" vertical="center"/>
    </xf>
    <xf numFmtId="0" fontId="7" fillId="3" borderId="30" xfId="0" applyFont="1" applyFill="1" applyBorder="1" applyAlignment="1">
      <alignment vertical="center" wrapText="1" shrinkToFit="1"/>
    </xf>
    <xf numFmtId="0" fontId="7" fillId="3" borderId="31" xfId="0" applyFont="1" applyFill="1" applyBorder="1" applyAlignment="1">
      <alignment vertical="center" wrapText="1"/>
    </xf>
    <xf numFmtId="3" fontId="6" fillId="16" borderId="36" xfId="0" applyNumberFormat="1" applyFont="1" applyFill="1" applyBorder="1" applyAlignment="1">
      <alignment horizontal="center" vertical="center"/>
    </xf>
    <xf numFmtId="0" fontId="7" fillId="3" borderId="32" xfId="0" applyFont="1" applyFill="1" applyBorder="1" applyAlignment="1">
      <alignment vertical="center" wrapText="1"/>
    </xf>
    <xf numFmtId="9" fontId="6" fillId="16" borderId="36" xfId="0" applyNumberFormat="1" applyFont="1" applyFill="1" applyBorder="1" applyAlignment="1" applyProtection="1">
      <alignment horizontal="center" vertical="center"/>
      <protection locked="0"/>
    </xf>
    <xf numFmtId="0" fontId="7" fillId="3" borderId="36" xfId="0" applyFont="1" applyFill="1" applyBorder="1" applyAlignment="1">
      <alignment horizontal="left" vertical="center" wrapText="1"/>
    </xf>
    <xf numFmtId="9" fontId="6" fillId="16" borderId="30" xfId="0" applyNumberFormat="1" applyFont="1" applyFill="1" applyBorder="1" applyAlignment="1">
      <alignment horizontal="center" vertical="center"/>
    </xf>
    <xf numFmtId="0" fontId="7" fillId="3" borderId="38" xfId="0" applyFont="1" applyFill="1" applyBorder="1" applyAlignment="1">
      <alignment vertical="center" wrapText="1"/>
    </xf>
    <xf numFmtId="0" fontId="7" fillId="3" borderId="37" xfId="0" applyFont="1" applyFill="1" applyBorder="1" applyAlignment="1">
      <alignment vertical="center" wrapText="1"/>
    </xf>
    <xf numFmtId="3" fontId="6" fillId="16" borderId="34" xfId="0" applyNumberFormat="1" applyFont="1" applyFill="1" applyBorder="1" applyAlignment="1" applyProtection="1">
      <alignment horizontal="center" vertical="center"/>
      <protection locked="0"/>
    </xf>
    <xf numFmtId="3" fontId="6" fillId="16" borderId="39" xfId="0" applyNumberFormat="1" applyFont="1" applyFill="1" applyBorder="1" applyAlignment="1" applyProtection="1">
      <alignment horizontal="center" vertical="center"/>
      <protection locked="0"/>
    </xf>
    <xf numFmtId="3" fontId="6" fillId="16" borderId="40" xfId="0" applyNumberFormat="1" applyFont="1" applyFill="1" applyBorder="1" applyAlignment="1" applyProtection="1">
      <alignment horizontal="center" vertical="center"/>
      <protection locked="0"/>
    </xf>
    <xf numFmtId="3" fontId="6" fillId="16" borderId="31" xfId="0" applyNumberFormat="1" applyFont="1" applyFill="1" applyBorder="1" applyAlignment="1">
      <alignment horizontal="center" vertical="center"/>
    </xf>
    <xf numFmtId="0" fontId="7" fillId="3" borderId="41" xfId="0" applyFont="1" applyFill="1" applyBorder="1" applyAlignment="1">
      <alignment horizontal="center" vertical="center"/>
    </xf>
    <xf numFmtId="3" fontId="6" fillId="16" borderId="42" xfId="0" applyNumberFormat="1" applyFont="1" applyFill="1" applyBorder="1" applyAlignment="1" applyProtection="1">
      <alignment horizontal="center" vertical="center"/>
      <protection locked="0"/>
    </xf>
    <xf numFmtId="3" fontId="7" fillId="3" borderId="22" xfId="0" applyNumberFormat="1" applyFont="1" applyFill="1" applyBorder="1" applyAlignment="1">
      <alignment horizontal="center" vertical="center"/>
    </xf>
    <xf numFmtId="3" fontId="7" fillId="3" borderId="25" xfId="0" applyNumberFormat="1" applyFont="1" applyFill="1" applyBorder="1" applyAlignment="1">
      <alignment horizontal="center" vertical="center"/>
    </xf>
    <xf numFmtId="3" fontId="6" fillId="16" borderId="32" xfId="0" applyNumberFormat="1" applyFont="1" applyFill="1" applyBorder="1" applyAlignment="1" applyProtection="1">
      <alignment horizontal="center" vertical="center"/>
      <protection locked="0"/>
    </xf>
    <xf numFmtId="3" fontId="7" fillId="3" borderId="27" xfId="0" applyNumberFormat="1" applyFont="1" applyFill="1" applyBorder="1" applyAlignment="1">
      <alignment horizontal="center" vertical="center"/>
    </xf>
    <xf numFmtId="3" fontId="0" fillId="18" borderId="37" xfId="0" applyNumberFormat="1" applyFill="1" applyBorder="1" applyAlignment="1" applyProtection="1">
      <alignment horizontal="center" vertical="center"/>
      <protection locked="0"/>
    </xf>
    <xf numFmtId="3" fontId="7" fillId="3" borderId="23" xfId="0" applyNumberFormat="1" applyFont="1" applyFill="1" applyBorder="1" applyAlignment="1">
      <alignment horizontal="center" vertical="center"/>
    </xf>
    <xf numFmtId="3" fontId="6" fillId="16" borderId="37" xfId="0" applyNumberFormat="1" applyFont="1" applyFill="1" applyBorder="1" applyAlignment="1" applyProtection="1">
      <alignment horizontal="center" vertical="center"/>
      <protection locked="0"/>
    </xf>
    <xf numFmtId="0" fontId="7" fillId="3" borderId="22" xfId="0" applyFont="1" applyFill="1" applyBorder="1" applyAlignment="1">
      <alignment horizontal="center" vertical="center" wrapText="1"/>
    </xf>
    <xf numFmtId="3" fontId="6" fillId="16" borderId="30" xfId="0" applyNumberFormat="1" applyFont="1" applyFill="1" applyBorder="1" applyAlignment="1" applyProtection="1">
      <alignment horizontal="center" vertical="center" wrapText="1"/>
      <protection locked="0"/>
    </xf>
    <xf numFmtId="3" fontId="6" fillId="16" borderId="31" xfId="0" applyNumberFormat="1" applyFont="1" applyFill="1" applyBorder="1" applyAlignment="1" applyProtection="1">
      <alignment horizontal="center" vertical="center" wrapText="1"/>
      <protection locked="0"/>
    </xf>
    <xf numFmtId="3" fontId="6" fillId="16" borderId="19" xfId="0" applyNumberFormat="1" applyFont="1" applyFill="1" applyBorder="1" applyAlignment="1" applyProtection="1">
      <alignment horizontal="center" vertical="center"/>
      <protection locked="0"/>
    </xf>
    <xf numFmtId="0" fontId="11" fillId="3" borderId="43" xfId="0" applyFont="1" applyFill="1" applyBorder="1" applyAlignment="1">
      <alignment horizontal="center" vertical="center"/>
    </xf>
    <xf numFmtId="0" fontId="7" fillId="3" borderId="22" xfId="0" applyFont="1" applyFill="1" applyBorder="1" applyAlignment="1">
      <alignment horizontal="center" vertical="center"/>
    </xf>
    <xf numFmtId="0" fontId="7" fillId="3" borderId="37" xfId="0" applyFont="1" applyFill="1" applyBorder="1" applyAlignment="1">
      <alignment vertical="center" wrapText="1"/>
    </xf>
    <xf numFmtId="0" fontId="0" fillId="16" borderId="0" xfId="0" applyFill="1" applyAlignment="1">
      <alignment horizontal="center" vertical="center"/>
    </xf>
    <xf numFmtId="0" fontId="7" fillId="3" borderId="31"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31" xfId="0" applyFont="1" applyFill="1" applyBorder="1" applyAlignment="1">
      <alignment horizontal="center" vertical="center"/>
    </xf>
    <xf numFmtId="0" fontId="7" fillId="3" borderId="44" xfId="0" applyFont="1" applyFill="1" applyBorder="1" applyAlignment="1">
      <alignment horizontal="center" vertical="center"/>
    </xf>
    <xf numFmtId="0" fontId="6" fillId="3" borderId="45" xfId="0" applyFont="1" applyFill="1" applyBorder="1" applyAlignment="1">
      <alignment vertical="center"/>
    </xf>
    <xf numFmtId="3" fontId="6" fillId="16" borderId="45" xfId="0" applyNumberFormat="1" applyFont="1" applyFill="1" applyBorder="1" applyAlignment="1" applyProtection="1">
      <alignment horizontal="center" vertical="center"/>
      <protection locked="0"/>
    </xf>
    <xf numFmtId="0" fontId="7" fillId="3" borderId="30" xfId="0" applyFont="1" applyFill="1" applyBorder="1" applyAlignment="1">
      <alignment horizontal="center"/>
    </xf>
    <xf numFmtId="0" fontId="7" fillId="3" borderId="9" xfId="0" applyFont="1" applyFill="1" applyBorder="1" applyAlignment="1">
      <alignment horizontal="center"/>
    </xf>
    <xf numFmtId="0" fontId="24" fillId="3" borderId="36" xfId="0" applyFont="1" applyFill="1" applyBorder="1" applyAlignment="1">
      <alignment horizontal="center" vertical="center"/>
    </xf>
    <xf numFmtId="0" fontId="24" fillId="3" borderId="46" xfId="0" applyFont="1" applyFill="1" applyBorder="1" applyAlignment="1">
      <alignment horizontal="center" vertical="center"/>
    </xf>
    <xf numFmtId="0" fontId="0" fillId="3" borderId="0" xfId="0" applyFill="1" applyAlignment="1">
      <alignment/>
    </xf>
    <xf numFmtId="0" fontId="7" fillId="3" borderId="8" xfId="0" applyFont="1" applyFill="1" applyBorder="1" applyAlignment="1">
      <alignment vertical="center" wrapText="1"/>
    </xf>
    <xf numFmtId="3" fontId="6" fillId="3" borderId="30" xfId="0" applyNumberFormat="1" applyFont="1" applyFill="1" applyBorder="1" applyAlignment="1" applyProtection="1">
      <alignment horizontal="center" vertical="center"/>
      <protection/>
    </xf>
    <xf numFmtId="0" fontId="6" fillId="3" borderId="9" xfId="0" applyFont="1" applyFill="1" applyBorder="1" applyAlignment="1">
      <alignment horizontal="center" vertical="center"/>
    </xf>
    <xf numFmtId="0" fontId="3" fillId="16" borderId="0" xfId="0" applyFont="1" applyFill="1" applyAlignment="1">
      <alignment/>
    </xf>
    <xf numFmtId="0" fontId="3" fillId="16" borderId="0" xfId="0" applyFont="1" applyFill="1" applyAlignment="1">
      <alignment/>
    </xf>
    <xf numFmtId="0" fontId="8" fillId="3" borderId="0" xfId="0" applyFont="1" applyFill="1" applyAlignment="1">
      <alignment vertical="center"/>
    </xf>
    <xf numFmtId="0" fontId="0" fillId="0" borderId="0" xfId="0" applyAlignment="1">
      <alignment horizontal="center" vertical="center"/>
    </xf>
    <xf numFmtId="0" fontId="0" fillId="21" borderId="0" xfId="0" applyFill="1" applyAlignment="1">
      <alignment vertical="center"/>
    </xf>
    <xf numFmtId="0" fontId="0" fillId="0" borderId="0" xfId="0" applyAlignment="1">
      <alignment vertical="center"/>
    </xf>
    <xf numFmtId="0" fontId="1" fillId="18" borderId="0" xfId="0" applyFont="1" applyFill="1" applyAlignment="1">
      <alignment horizontal="center" vertical="center"/>
    </xf>
    <xf numFmtId="0" fontId="37" fillId="18" borderId="0" xfId="0" applyFont="1" applyFill="1" applyAlignment="1">
      <alignment horizontal="center" vertical="center"/>
    </xf>
    <xf numFmtId="0" fontId="0" fillId="18" borderId="0" xfId="0" applyFill="1" applyAlignment="1">
      <alignment vertical="center"/>
    </xf>
    <xf numFmtId="0" fontId="0" fillId="18" borderId="0" xfId="0" applyFill="1" applyAlignment="1">
      <alignment horizontal="right" vertical="center"/>
    </xf>
    <xf numFmtId="0" fontId="0" fillId="19" borderId="47" xfId="0" applyFill="1" applyBorder="1" applyAlignment="1" applyProtection="1">
      <alignment vertical="center"/>
      <protection locked="0"/>
    </xf>
    <xf numFmtId="0" fontId="0" fillId="18" borderId="48" xfId="0" applyFill="1" applyBorder="1" applyAlignment="1" applyProtection="1">
      <alignment vertical="center"/>
      <protection locked="0"/>
    </xf>
    <xf numFmtId="0" fontId="0" fillId="19" borderId="49" xfId="0" applyFill="1" applyBorder="1" applyAlignment="1" applyProtection="1">
      <alignment vertical="center"/>
      <protection locked="0"/>
    </xf>
    <xf numFmtId="0" fontId="0" fillId="18" borderId="0" xfId="0" applyFill="1" applyBorder="1" applyAlignment="1" applyProtection="1">
      <alignment vertical="center"/>
      <protection locked="0"/>
    </xf>
    <xf numFmtId="0" fontId="0" fillId="22" borderId="50" xfId="0" applyFill="1" applyBorder="1" applyAlignment="1" applyProtection="1">
      <alignment vertical="center"/>
      <protection locked="0"/>
    </xf>
    <xf numFmtId="0" fontId="0" fillId="23" borderId="49" xfId="0" applyFill="1" applyBorder="1" applyAlignment="1" applyProtection="1">
      <alignment vertical="center"/>
      <protection locked="0"/>
    </xf>
    <xf numFmtId="0" fontId="38" fillId="18" borderId="0" xfId="0" applyFont="1" applyFill="1" applyBorder="1" applyAlignment="1" applyProtection="1">
      <alignment vertical="center"/>
      <protection locked="0"/>
    </xf>
    <xf numFmtId="0" fontId="0" fillId="23" borderId="50" xfId="0" applyFill="1" applyBorder="1" applyAlignment="1" applyProtection="1">
      <alignment vertical="center"/>
      <protection locked="0"/>
    </xf>
    <xf numFmtId="0" fontId="38" fillId="18" borderId="0" xfId="0" applyFont="1" applyFill="1" applyAlignment="1">
      <alignment vertical="center"/>
    </xf>
    <xf numFmtId="0" fontId="38" fillId="18" borderId="0" xfId="0" applyFont="1" applyFill="1" applyAlignment="1">
      <alignment horizontal="right" vertical="center"/>
    </xf>
    <xf numFmtId="0" fontId="0" fillId="23" borderId="51" xfId="0" applyFill="1" applyBorder="1" applyAlignment="1" applyProtection="1">
      <alignment vertical="center"/>
      <protection locked="0"/>
    </xf>
    <xf numFmtId="0" fontId="0" fillId="18" borderId="52" xfId="0" applyFill="1" applyBorder="1" applyAlignment="1" applyProtection="1">
      <alignment vertical="center"/>
      <protection locked="0"/>
    </xf>
    <xf numFmtId="0" fontId="0" fillId="23" borderId="53" xfId="0" applyFill="1" applyBorder="1" applyAlignment="1" applyProtection="1">
      <alignment vertical="center"/>
      <protection locked="0"/>
    </xf>
    <xf numFmtId="0" fontId="26" fillId="22" borderId="0" xfId="0" applyFont="1" applyFill="1" applyAlignment="1">
      <alignment vertical="center"/>
    </xf>
    <xf numFmtId="0" fontId="26" fillId="22" borderId="0" xfId="0" applyFont="1" applyFill="1" applyAlignment="1">
      <alignment horizontal="right" vertical="center"/>
    </xf>
    <xf numFmtId="0" fontId="26" fillId="19" borderId="0" xfId="0" applyFont="1" applyFill="1" applyAlignment="1">
      <alignment vertical="center"/>
    </xf>
    <xf numFmtId="0" fontId="26" fillId="19" borderId="0" xfId="0" applyFont="1" applyFill="1" applyAlignment="1">
      <alignment horizontal="right" vertical="center"/>
    </xf>
    <xf numFmtId="0" fontId="26" fillId="18" borderId="0" xfId="0" applyFont="1" applyFill="1" applyAlignment="1">
      <alignment vertical="center"/>
    </xf>
    <xf numFmtId="0" fontId="26" fillId="23" borderId="0" xfId="0" applyFont="1" applyFill="1" applyAlignment="1">
      <alignment vertical="center"/>
    </xf>
    <xf numFmtId="0" fontId="26" fillId="23" borderId="0" xfId="0" applyFont="1" applyFill="1" applyAlignment="1">
      <alignment horizontal="right" vertical="center"/>
    </xf>
    <xf numFmtId="0" fontId="26" fillId="18" borderId="0" xfId="0" applyFont="1" applyFill="1" applyAlignment="1">
      <alignment horizontal="center" vertical="center"/>
    </xf>
    <xf numFmtId="0" fontId="0" fillId="21" borderId="0" xfId="0" applyFill="1" applyAlignment="1">
      <alignment/>
    </xf>
    <xf numFmtId="0" fontId="38" fillId="21" borderId="0" xfId="0" applyFont="1" applyFill="1" applyAlignment="1">
      <alignment/>
    </xf>
    <xf numFmtId="0" fontId="6" fillId="3" borderId="31" xfId="0" applyFont="1" applyFill="1" applyBorder="1" applyAlignment="1">
      <alignment horizontal="center" vertical="center"/>
    </xf>
    <xf numFmtId="0" fontId="6" fillId="3" borderId="19" xfId="0" applyFont="1" applyFill="1" applyBorder="1" applyAlignment="1">
      <alignment horizontal="center" vertical="center"/>
    </xf>
    <xf numFmtId="14" fontId="0" fillId="19" borderId="49" xfId="0" applyNumberFormat="1" applyFill="1" applyBorder="1" applyAlignment="1" applyProtection="1">
      <alignment horizontal="left" vertical="center"/>
      <protection locked="0"/>
    </xf>
    <xf numFmtId="49" fontId="0" fillId="19" borderId="49" xfId="0" applyNumberFormat="1" applyFill="1" applyBorder="1" applyAlignment="1" applyProtection="1">
      <alignment horizontal="left" vertical="center"/>
      <protection locked="0"/>
    </xf>
    <xf numFmtId="49" fontId="0" fillId="22" borderId="50" xfId="0" applyNumberFormat="1" applyFill="1" applyBorder="1" applyAlignment="1" applyProtection="1">
      <alignment vertical="center"/>
      <protection locked="0"/>
    </xf>
    <xf numFmtId="49" fontId="0" fillId="23" borderId="49" xfId="0" applyNumberFormat="1" applyFill="1" applyBorder="1" applyAlignment="1" applyProtection="1">
      <alignment horizontal="left" vertical="center"/>
      <protection locked="0"/>
    </xf>
    <xf numFmtId="3" fontId="0" fillId="23" borderId="50" xfId="0" applyNumberFormat="1" applyFill="1" applyBorder="1" applyAlignment="1" applyProtection="1">
      <alignment horizontal="left" vertical="center"/>
      <protection locked="0"/>
    </xf>
    <xf numFmtId="3" fontId="0" fillId="23" borderId="49" xfId="0" applyNumberFormat="1" applyFill="1" applyBorder="1" applyAlignment="1" applyProtection="1">
      <alignment horizontal="left" vertical="center"/>
      <protection locked="0"/>
    </xf>
    <xf numFmtId="0" fontId="0" fillId="23" borderId="50" xfId="0" applyFill="1" applyBorder="1" applyAlignment="1" applyProtection="1">
      <alignment horizontal="left" vertical="center"/>
      <protection locked="0"/>
    </xf>
    <xf numFmtId="0" fontId="30" fillId="23" borderId="49" xfId="52" applyFill="1" applyBorder="1" applyAlignment="1" applyProtection="1">
      <alignment vertical="center"/>
      <protection locked="0"/>
    </xf>
    <xf numFmtId="0" fontId="30" fillId="23" borderId="50" xfId="52" applyFill="1" applyBorder="1" applyAlignment="1" applyProtection="1">
      <alignment vertical="center"/>
      <protection locked="0"/>
    </xf>
    <xf numFmtId="0" fontId="6" fillId="19" borderId="0" xfId="0" applyFont="1" applyFill="1" applyAlignment="1">
      <alignment vertical="center"/>
    </xf>
    <xf numFmtId="0" fontId="7" fillId="18" borderId="54" xfId="0" applyFont="1" applyFill="1" applyBorder="1" applyAlignment="1" applyProtection="1">
      <alignment horizontal="center" vertical="center"/>
      <protection locked="0"/>
    </xf>
    <xf numFmtId="0" fontId="6" fillId="19" borderId="0" xfId="0" applyFont="1" applyFill="1" applyAlignment="1">
      <alignment horizontal="center" vertical="center"/>
    </xf>
    <xf numFmtId="0" fontId="6" fillId="3" borderId="0" xfId="0" applyFont="1" applyFill="1" applyAlignment="1">
      <alignment vertical="center"/>
    </xf>
    <xf numFmtId="49" fontId="6" fillId="18" borderId="54" xfId="0" applyNumberFormat="1" applyFont="1" applyFill="1" applyBorder="1" applyAlignment="1" applyProtection="1">
      <alignment horizontal="center" vertical="center"/>
      <protection locked="0"/>
    </xf>
    <xf numFmtId="0" fontId="7" fillId="3" borderId="0" xfId="0" applyFont="1" applyFill="1" applyAlignment="1">
      <alignment vertical="center"/>
    </xf>
    <xf numFmtId="0" fontId="6" fillId="18" borderId="54" xfId="0" applyFont="1" applyFill="1" applyBorder="1" applyAlignment="1" applyProtection="1">
      <alignment horizontal="center" vertical="center"/>
      <protection locked="0"/>
    </xf>
    <xf numFmtId="14" fontId="6" fillId="18" borderId="54" xfId="0" applyNumberFormat="1" applyFont="1" applyFill="1" applyBorder="1" applyAlignment="1" applyProtection="1">
      <alignment horizontal="center" vertical="center"/>
      <protection locked="0"/>
    </xf>
    <xf numFmtId="0" fontId="11" fillId="19" borderId="16" xfId="0" applyFont="1" applyFill="1" applyBorder="1" applyAlignment="1">
      <alignment vertical="center"/>
    </xf>
    <xf numFmtId="0" fontId="0" fillId="19" borderId="55" xfId="0" applyFill="1" applyBorder="1" applyAlignment="1" applyProtection="1">
      <alignment horizontal="left" vertical="center"/>
      <protection/>
    </xf>
    <xf numFmtId="49" fontId="0" fillId="18" borderId="54" xfId="0" applyNumberFormat="1" applyFill="1" applyBorder="1" applyAlignment="1" applyProtection="1">
      <alignment horizontal="center" vertical="center"/>
      <protection locked="0"/>
    </xf>
    <xf numFmtId="49" fontId="0" fillId="18" borderId="56" xfId="0" applyNumberFormat="1" applyFill="1" applyBorder="1" applyAlignment="1" applyProtection="1">
      <alignment horizontal="center" vertical="center"/>
      <protection locked="0"/>
    </xf>
    <xf numFmtId="0" fontId="6" fillId="18" borderId="31" xfId="0" applyFont="1" applyFill="1" applyBorder="1" applyAlignment="1" applyProtection="1">
      <alignment horizontal="center" vertical="center"/>
      <protection locked="0"/>
    </xf>
    <xf numFmtId="0" fontId="6" fillId="19" borderId="31" xfId="0" applyFont="1" applyFill="1" applyBorder="1" applyAlignment="1">
      <alignment horizontal="center" vertical="center"/>
    </xf>
    <xf numFmtId="0" fontId="6" fillId="19" borderId="31" xfId="0" applyFont="1" applyFill="1" applyBorder="1" applyAlignment="1">
      <alignment vertical="center"/>
    </xf>
    <xf numFmtId="0" fontId="7" fillId="3" borderId="0" xfId="0" applyFont="1" applyFill="1" applyAlignment="1">
      <alignment horizontal="center" vertical="center" wrapText="1"/>
    </xf>
    <xf numFmtId="0" fontId="8" fillId="16" borderId="31" xfId="0" applyFont="1" applyFill="1" applyBorder="1" applyAlignment="1">
      <alignment horizontal="center" vertical="center"/>
    </xf>
    <xf numFmtId="0" fontId="6" fillId="16" borderId="31" xfId="0" applyFont="1" applyFill="1" applyBorder="1" applyAlignment="1">
      <alignment horizontal="center" vertical="center"/>
    </xf>
    <xf numFmtId="0" fontId="13" fillId="3" borderId="30" xfId="0" applyFont="1" applyFill="1" applyBorder="1" applyAlignment="1">
      <alignment horizontal="center" vertical="center"/>
    </xf>
    <xf numFmtId="0" fontId="13" fillId="3" borderId="9" xfId="0" applyFont="1" applyFill="1" applyBorder="1" applyAlignment="1">
      <alignment horizontal="center" vertical="center"/>
    </xf>
    <xf numFmtId="0" fontId="6" fillId="3" borderId="14" xfId="0" applyFont="1" applyFill="1" applyBorder="1" applyAlignment="1">
      <alignment vertical="center"/>
    </xf>
    <xf numFmtId="0" fontId="13" fillId="3" borderId="32" xfId="0" applyFont="1" applyFill="1" applyBorder="1" applyAlignment="1">
      <alignment horizontal="center" vertical="center"/>
    </xf>
    <xf numFmtId="3" fontId="6" fillId="3" borderId="9" xfId="0" applyNumberFormat="1" applyFont="1" applyFill="1" applyBorder="1" applyAlignment="1">
      <alignment horizontal="center" vertical="center"/>
    </xf>
    <xf numFmtId="3" fontId="6" fillId="3" borderId="9" xfId="0" applyNumberFormat="1" applyFont="1" applyFill="1" applyBorder="1" applyAlignment="1">
      <alignment vertical="center"/>
    </xf>
    <xf numFmtId="3" fontId="6" fillId="3" borderId="19" xfId="0" applyNumberFormat="1" applyFont="1" applyFill="1" applyBorder="1" applyAlignment="1">
      <alignment vertical="center"/>
    </xf>
    <xf numFmtId="3" fontId="7" fillId="3" borderId="24" xfId="0" applyNumberFormat="1" applyFont="1" applyFill="1" applyBorder="1" applyAlignment="1">
      <alignment horizontal="center" vertical="center"/>
    </xf>
    <xf numFmtId="3" fontId="0" fillId="19" borderId="19" xfId="0" applyNumberFormat="1" applyFill="1" applyBorder="1" applyAlignment="1">
      <alignment vertical="center"/>
    </xf>
    <xf numFmtId="3" fontId="0" fillId="19" borderId="9" xfId="0" applyNumberFormat="1" applyFill="1" applyBorder="1" applyAlignment="1">
      <alignment vertical="center"/>
    </xf>
    <xf numFmtId="3" fontId="0" fillId="19" borderId="20" xfId="0" applyNumberFormat="1" applyFill="1" applyBorder="1" applyAlignment="1">
      <alignment vertical="center"/>
    </xf>
    <xf numFmtId="3" fontId="6" fillId="3" borderId="14" xfId="0" applyNumberFormat="1" applyFont="1" applyFill="1" applyBorder="1" applyAlignment="1">
      <alignment vertical="center"/>
    </xf>
    <xf numFmtId="0" fontId="7" fillId="3" borderId="31" xfId="0" applyFont="1" applyFill="1" applyBorder="1" applyAlignment="1">
      <alignment horizontal="center" vertical="center"/>
    </xf>
    <xf numFmtId="0" fontId="7" fillId="3" borderId="19" xfId="0" applyFont="1" applyFill="1" applyBorder="1" applyAlignment="1">
      <alignment horizontal="center" vertical="center"/>
    </xf>
    <xf numFmtId="171" fontId="6" fillId="16" borderId="31" xfId="0" applyNumberFormat="1" applyFont="1" applyFill="1" applyBorder="1" applyAlignment="1" applyProtection="1">
      <alignment horizontal="center" vertical="center"/>
      <protection locked="0"/>
    </xf>
    <xf numFmtId="171" fontId="0" fillId="18" borderId="31" xfId="0" applyNumberFormat="1" applyFill="1" applyBorder="1" applyAlignment="1" applyProtection="1">
      <alignment horizontal="center" vertical="center"/>
      <protection locked="0"/>
    </xf>
    <xf numFmtId="3" fontId="6" fillId="16" borderId="8" xfId="0" applyNumberFormat="1" applyFont="1" applyFill="1" applyBorder="1" applyAlignment="1" applyProtection="1">
      <alignment horizontal="center" vertical="center"/>
      <protection locked="0"/>
    </xf>
    <xf numFmtId="3" fontId="0" fillId="18" borderId="34" xfId="0" applyNumberFormat="1" applyFill="1" applyBorder="1" applyAlignment="1" applyProtection="1">
      <alignment horizontal="center" vertical="center"/>
      <protection locked="0"/>
    </xf>
    <xf numFmtId="171" fontId="0" fillId="0" borderId="31" xfId="0" applyNumberFormat="1" applyBorder="1" applyAlignment="1" applyProtection="1">
      <alignment horizontal="center" vertical="center"/>
      <protection locked="0"/>
    </xf>
    <xf numFmtId="3" fontId="6" fillId="16" borderId="20" xfId="0" applyNumberFormat="1" applyFont="1" applyFill="1" applyBorder="1" applyAlignment="1">
      <alignment horizontal="center" vertical="center"/>
    </xf>
    <xf numFmtId="0" fontId="0" fillId="0" borderId="37" xfId="0" applyBorder="1" applyAlignment="1" applyProtection="1">
      <alignment horizontal="center" vertical="center"/>
      <protection locked="0"/>
    </xf>
    <xf numFmtId="0" fontId="7" fillId="3" borderId="36"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46" xfId="0" applyFont="1" applyFill="1" applyBorder="1" applyAlignment="1">
      <alignment horizontal="center" vertical="center"/>
    </xf>
    <xf numFmtId="0" fontId="7" fillId="16" borderId="30" xfId="0" applyFont="1" applyFill="1" applyBorder="1" applyAlignment="1" applyProtection="1">
      <alignment vertical="center"/>
      <protection locked="0"/>
    </xf>
    <xf numFmtId="0" fontId="6" fillId="3" borderId="12" xfId="0" applyFont="1" applyFill="1" applyBorder="1" applyAlignment="1">
      <alignment vertical="center"/>
    </xf>
    <xf numFmtId="0" fontId="16" fillId="3" borderId="0" xfId="0" applyFont="1" applyFill="1" applyAlignment="1">
      <alignment vertical="center"/>
    </xf>
    <xf numFmtId="0" fontId="15" fillId="3" borderId="0" xfId="0" applyFont="1" applyFill="1" applyAlignment="1">
      <alignment vertical="center"/>
    </xf>
    <xf numFmtId="0" fontId="13" fillId="3" borderId="0" xfId="0" applyFont="1" applyFill="1" applyAlignment="1">
      <alignment horizontal="right" vertical="center"/>
    </xf>
    <xf numFmtId="0" fontId="0" fillId="19" borderId="0" xfId="0" applyFill="1" applyAlignment="1">
      <alignment horizontal="right" vertical="center"/>
    </xf>
    <xf numFmtId="0" fontId="7" fillId="3" borderId="0" xfId="0" applyFont="1" applyFill="1" applyAlignment="1">
      <alignment horizontal="right" vertical="center"/>
    </xf>
    <xf numFmtId="49" fontId="0" fillId="23" borderId="50" xfId="0" applyNumberFormat="1" applyFill="1" applyBorder="1" applyAlignment="1" applyProtection="1">
      <alignment horizontal="left" vertical="center"/>
      <protection locked="0"/>
    </xf>
    <xf numFmtId="0" fontId="36" fillId="18" borderId="0" xfId="0" applyFont="1" applyFill="1" applyAlignment="1">
      <alignment horizontal="center" vertical="center"/>
    </xf>
    <xf numFmtId="0" fontId="5" fillId="16" borderId="0" xfId="0" applyFont="1" applyFill="1" applyAlignment="1">
      <alignment horizontal="right" vertical="center"/>
    </xf>
    <xf numFmtId="0" fontId="43" fillId="16" borderId="0" xfId="0" applyFont="1" applyFill="1" applyAlignment="1">
      <alignment vertical="center"/>
    </xf>
    <xf numFmtId="0" fontId="0" fillId="16" borderId="0" xfId="0" applyFill="1" applyAlignment="1">
      <alignment/>
    </xf>
    <xf numFmtId="0" fontId="43" fillId="16" borderId="0" xfId="0" applyFont="1" applyFill="1" applyAlignment="1" applyProtection="1">
      <alignment vertical="center"/>
      <protection locked="0"/>
    </xf>
    <xf numFmtId="0" fontId="1" fillId="16" borderId="31" xfId="0" applyFont="1" applyFill="1" applyBorder="1" applyAlignment="1" applyProtection="1">
      <alignment horizontal="center" vertical="center"/>
      <protection locked="0"/>
    </xf>
    <xf numFmtId="0" fontId="0" fillId="18" borderId="0" xfId="0" applyFont="1" applyFill="1" applyAlignment="1">
      <alignment/>
    </xf>
    <xf numFmtId="0" fontId="0" fillId="24" borderId="0" xfId="0" applyFont="1" applyFill="1" applyAlignment="1">
      <alignment/>
    </xf>
    <xf numFmtId="0" fontId="0" fillId="0" borderId="0" xfId="0" applyFont="1" applyAlignment="1">
      <alignment/>
    </xf>
    <xf numFmtId="0" fontId="0" fillId="18" borderId="0" xfId="0" applyFont="1" applyFill="1" applyAlignment="1">
      <alignment vertical="top"/>
    </xf>
    <xf numFmtId="0" fontId="0" fillId="18" borderId="0" xfId="0" applyFont="1" applyFill="1" applyAlignment="1">
      <alignment vertical="center"/>
    </xf>
    <xf numFmtId="14" fontId="44" fillId="18" borderId="0" xfId="0" applyNumberFormat="1" applyFont="1" applyFill="1" applyAlignment="1">
      <alignment horizontal="center"/>
    </xf>
    <xf numFmtId="0" fontId="45" fillId="18" borderId="0" xfId="0" applyFont="1" applyFill="1" applyAlignment="1">
      <alignment horizontal="center"/>
    </xf>
    <xf numFmtId="14" fontId="45" fillId="18" borderId="0" xfId="0" applyNumberFormat="1" applyFont="1" applyFill="1" applyAlignment="1">
      <alignment horizontal="center"/>
    </xf>
    <xf numFmtId="0" fontId="45" fillId="18" borderId="0" xfId="0" applyFont="1" applyFill="1" applyAlignment="1">
      <alignment/>
    </xf>
    <xf numFmtId="0" fontId="0" fillId="18" borderId="0" xfId="0" applyFont="1" applyFill="1" applyAlignment="1">
      <alignment horizontal="right"/>
    </xf>
    <xf numFmtId="3" fontId="6" fillId="3" borderId="31" xfId="0" applyNumberFormat="1" applyFont="1" applyFill="1" applyBorder="1" applyAlignment="1" applyProtection="1">
      <alignment horizontal="center" vertical="center"/>
      <protection/>
    </xf>
    <xf numFmtId="0" fontId="7" fillId="3" borderId="32" xfId="0" applyFont="1" applyFill="1" applyBorder="1" applyAlignment="1" applyProtection="1">
      <alignment vertical="center"/>
      <protection locked="0"/>
    </xf>
    <xf numFmtId="3" fontId="6" fillId="3" borderId="19" xfId="0" applyNumberFormat="1" applyFont="1" applyFill="1" applyBorder="1" applyAlignment="1" applyProtection="1">
      <alignment horizontal="center" vertical="center"/>
      <protection/>
    </xf>
    <xf numFmtId="0" fontId="0" fillId="24" borderId="0" xfId="0" applyFont="1" applyFill="1" applyAlignment="1" applyProtection="1">
      <alignment/>
      <protection locked="0"/>
    </xf>
    <xf numFmtId="0" fontId="0" fillId="0" borderId="0" xfId="0" applyFont="1" applyAlignment="1" applyProtection="1">
      <alignment/>
      <protection locked="0"/>
    </xf>
    <xf numFmtId="0" fontId="0" fillId="18" borderId="0" xfId="0" applyFont="1" applyFill="1" applyAlignment="1" applyProtection="1">
      <alignment vertical="center"/>
      <protection locked="0"/>
    </xf>
    <xf numFmtId="0" fontId="0" fillId="3" borderId="0" xfId="0" applyFill="1" applyAlignment="1" applyProtection="1">
      <alignment/>
      <protection/>
    </xf>
    <xf numFmtId="0" fontId="0" fillId="16" borderId="0" xfId="0" applyFill="1" applyAlignment="1" applyProtection="1">
      <alignment/>
      <protection locked="0"/>
    </xf>
    <xf numFmtId="168" fontId="6" fillId="16" borderId="20" xfId="0" applyNumberFormat="1" applyFont="1" applyFill="1" applyBorder="1" applyAlignment="1">
      <alignment horizontal="center"/>
    </xf>
    <xf numFmtId="0" fontId="1" fillId="19" borderId="0" xfId="0" applyFont="1" applyFill="1" applyAlignment="1">
      <alignment horizontal="center" vertical="center"/>
    </xf>
    <xf numFmtId="0" fontId="0" fillId="19" borderId="57" xfId="0" applyFill="1" applyBorder="1" applyAlignment="1">
      <alignment vertical="center"/>
    </xf>
    <xf numFmtId="0" fontId="0" fillId="19" borderId="0" xfId="0" applyFill="1" applyAlignment="1">
      <alignment vertical="center"/>
    </xf>
    <xf numFmtId="0" fontId="7" fillId="19" borderId="16" xfId="0" applyFont="1" applyFill="1" applyBorder="1" applyAlignment="1">
      <alignment vertical="center"/>
    </xf>
    <xf numFmtId="0" fontId="7" fillId="19" borderId="58" xfId="0" applyFont="1" applyFill="1" applyBorder="1" applyAlignment="1">
      <alignment horizontal="left" vertical="center"/>
    </xf>
    <xf numFmtId="0" fontId="0" fillId="0" borderId="58" xfId="0" applyBorder="1" applyAlignment="1">
      <alignment vertical="center"/>
    </xf>
    <xf numFmtId="0" fontId="0" fillId="0" borderId="0" xfId="0" applyBorder="1" applyAlignment="1">
      <alignment vertical="center"/>
    </xf>
    <xf numFmtId="0" fontId="7" fillId="19" borderId="57" xfId="0" applyFont="1" applyFill="1" applyBorder="1" applyAlignment="1">
      <alignment vertical="center"/>
    </xf>
    <xf numFmtId="0" fontId="0" fillId="0" borderId="57" xfId="0" applyBorder="1" applyAlignment="1">
      <alignment vertical="center"/>
    </xf>
    <xf numFmtId="0" fontId="0" fillId="18" borderId="0" xfId="0" applyFill="1" applyBorder="1" applyAlignment="1">
      <alignment/>
    </xf>
    <xf numFmtId="0" fontId="0" fillId="0" borderId="34" xfId="0" applyBorder="1" applyAlignment="1">
      <alignment horizontal="center" vertical="center"/>
    </xf>
    <xf numFmtId="0" fontId="7" fillId="18" borderId="0" xfId="0" applyFont="1" applyFill="1" applyBorder="1" applyAlignment="1">
      <alignment/>
    </xf>
    <xf numFmtId="0" fontId="11" fillId="19" borderId="0" xfId="0" applyFont="1" applyFill="1" applyAlignment="1">
      <alignment vertical="center"/>
    </xf>
    <xf numFmtId="0" fontId="11" fillId="0" borderId="0" xfId="0" applyFont="1" applyAlignment="1">
      <alignment vertical="center"/>
    </xf>
    <xf numFmtId="0" fontId="11" fillId="0" borderId="59" xfId="0" applyFont="1" applyBorder="1" applyAlignment="1">
      <alignment vertical="center"/>
    </xf>
    <xf numFmtId="0" fontId="6" fillId="19" borderId="60" xfId="0" applyFont="1" applyFill="1" applyBorder="1" applyAlignment="1">
      <alignment vertical="center"/>
    </xf>
    <xf numFmtId="0" fontId="7" fillId="19" borderId="8" xfId="0" applyFont="1" applyFill="1" applyBorder="1" applyAlignment="1">
      <alignment horizontal="center" vertical="center"/>
    </xf>
    <xf numFmtId="0" fontId="0" fillId="18" borderId="56" xfId="0" applyFill="1" applyBorder="1" applyAlignment="1" applyProtection="1">
      <alignment vertical="center"/>
      <protection locked="0"/>
    </xf>
    <xf numFmtId="0" fontId="6" fillId="19" borderId="0" xfId="0" applyFont="1" applyFill="1" applyAlignment="1">
      <alignment vertical="center"/>
    </xf>
    <xf numFmtId="0" fontId="6" fillId="18" borderId="61" xfId="0" applyFont="1" applyFill="1" applyBorder="1" applyAlignment="1" applyProtection="1">
      <alignment vertical="center"/>
      <protection locked="0"/>
    </xf>
    <xf numFmtId="0" fontId="0" fillId="18" borderId="58" xfId="0" applyFill="1" applyBorder="1" applyAlignment="1" applyProtection="1">
      <alignment vertical="center"/>
      <protection locked="0"/>
    </xf>
    <xf numFmtId="0" fontId="0" fillId="0" borderId="0" xfId="0" applyAlignment="1">
      <alignment vertical="center" wrapText="1"/>
    </xf>
    <xf numFmtId="0" fontId="12" fillId="19" borderId="0" xfId="0" applyFont="1" applyFill="1" applyBorder="1" applyAlignment="1">
      <alignment horizontal="right" vertical="center"/>
    </xf>
    <xf numFmtId="3" fontId="6" fillId="18" borderId="0" xfId="0" applyNumberFormat="1" applyFont="1" applyFill="1" applyBorder="1" applyAlignment="1" applyProtection="1">
      <alignment horizontal="center"/>
      <protection locked="0"/>
    </xf>
    <xf numFmtId="3" fontId="0" fillId="18" borderId="0" xfId="0" applyNumberFormat="1" applyFill="1" applyBorder="1" applyAlignment="1" applyProtection="1">
      <alignment horizontal="center"/>
      <protection locked="0"/>
    </xf>
    <xf numFmtId="0" fontId="7" fillId="19" borderId="0" xfId="0" applyFont="1" applyFill="1" applyAlignment="1">
      <alignment vertical="center"/>
    </xf>
    <xf numFmtId="0" fontId="37" fillId="0" borderId="50" xfId="0" applyFont="1" applyBorder="1" applyAlignment="1" applyProtection="1">
      <alignment horizontal="center" vertical="center"/>
      <protection locked="0"/>
    </xf>
    <xf numFmtId="0" fontId="0" fillId="23" borderId="49" xfId="0" applyFill="1" applyBorder="1" applyAlignment="1" applyProtection="1">
      <alignment vertical="top"/>
      <protection locked="0"/>
    </xf>
    <xf numFmtId="0" fontId="7" fillId="19" borderId="0" xfId="0" applyFont="1" applyFill="1" applyBorder="1" applyAlignment="1">
      <alignment vertical="center"/>
    </xf>
    <xf numFmtId="0" fontId="0" fillId="0" borderId="0" xfId="0" applyAlignment="1">
      <alignment vertical="center"/>
    </xf>
    <xf numFmtId="0" fontId="26" fillId="19" borderId="0" xfId="0" applyFont="1" applyFill="1" applyAlignment="1">
      <alignment horizontal="right" vertical="center" wrapText="1"/>
    </xf>
    <xf numFmtId="0" fontId="0" fillId="22" borderId="62" xfId="0" applyFill="1" applyBorder="1" applyAlignment="1" applyProtection="1">
      <alignment vertical="top"/>
      <protection locked="0"/>
    </xf>
    <xf numFmtId="0" fontId="0" fillId="22" borderId="50" xfId="0" applyFill="1" applyBorder="1" applyAlignment="1" applyProtection="1">
      <alignment vertical="top"/>
      <protection locked="0"/>
    </xf>
    <xf numFmtId="0" fontId="37" fillId="18" borderId="49" xfId="0" applyFont="1" applyFill="1" applyBorder="1" applyAlignment="1" applyProtection="1">
      <alignment horizontal="center" vertical="center"/>
      <protection locked="0"/>
    </xf>
    <xf numFmtId="0" fontId="37" fillId="0" borderId="0" xfId="0" applyFont="1" applyAlignment="1" applyProtection="1">
      <alignment horizontal="center" vertical="center"/>
      <protection locked="0"/>
    </xf>
    <xf numFmtId="0" fontId="0" fillId="25" borderId="0" xfId="0" applyFill="1" applyAlignment="1">
      <alignment/>
    </xf>
    <xf numFmtId="0" fontId="0" fillId="0" borderId="0" xfId="0" applyAlignment="1">
      <alignment/>
    </xf>
    <xf numFmtId="0" fontId="36" fillId="18" borderId="0" xfId="0" applyFont="1" applyFill="1" applyAlignment="1">
      <alignment horizontal="center" vertical="center"/>
    </xf>
    <xf numFmtId="0" fontId="26" fillId="18" borderId="0" xfId="0" applyFont="1" applyFill="1" applyAlignment="1">
      <alignment horizontal="center" vertical="center"/>
    </xf>
    <xf numFmtId="0" fontId="33" fillId="3" borderId="0" xfId="0" applyFont="1" applyFill="1" applyAlignment="1">
      <alignment horizontal="center" wrapText="1"/>
    </xf>
    <xf numFmtId="0" fontId="33" fillId="3" borderId="0" xfId="0" applyFont="1" applyFill="1" applyAlignment="1">
      <alignment horizontal="center" vertical="center" wrapText="1"/>
    </xf>
    <xf numFmtId="0" fontId="32" fillId="3" borderId="0" xfId="0" applyFont="1" applyFill="1" applyAlignment="1">
      <alignment horizontal="center" wrapText="1"/>
    </xf>
    <xf numFmtId="0" fontId="33" fillId="3" borderId="0" xfId="0" applyFont="1" applyFill="1" applyAlignment="1">
      <alignment horizontal="center"/>
    </xf>
    <xf numFmtId="0" fontId="33" fillId="3" borderId="0" xfId="0" applyFont="1" applyFill="1" applyAlignment="1">
      <alignment horizontal="left" wrapText="1"/>
    </xf>
    <xf numFmtId="0" fontId="34" fillId="3" borderId="0" xfId="0" applyFont="1" applyFill="1" applyAlignment="1">
      <alignment horizontal="left" wrapText="1"/>
    </xf>
    <xf numFmtId="0" fontId="35" fillId="3" borderId="0" xfId="0" applyFont="1" applyFill="1" applyAlignment="1">
      <alignment horizontal="left" wrapText="1" shrinkToFit="1"/>
    </xf>
    <xf numFmtId="0" fontId="0" fillId="16" borderId="0" xfId="0" applyFill="1" applyAlignment="1">
      <alignment vertical="top" wrapText="1"/>
    </xf>
    <xf numFmtId="0" fontId="50" fillId="19" borderId="0" xfId="0" applyFont="1" applyFill="1" applyAlignment="1">
      <alignment horizontal="center" wrapText="1"/>
    </xf>
    <xf numFmtId="0" fontId="35" fillId="3" borderId="0" xfId="0" applyFont="1" applyFill="1" applyAlignment="1">
      <alignment horizontal="left" wrapText="1" shrinkToFit="1"/>
    </xf>
    <xf numFmtId="0" fontId="4" fillId="16" borderId="0" xfId="0" applyFont="1" applyFill="1" applyAlignment="1">
      <alignment vertical="center"/>
    </xf>
    <xf numFmtId="0" fontId="39" fillId="18" borderId="0" xfId="0" applyFont="1" applyFill="1" applyAlignment="1">
      <alignment horizontal="center" vertical="center"/>
    </xf>
    <xf numFmtId="0" fontId="0" fillId="0" borderId="0" xfId="0" applyAlignment="1">
      <alignment horizontal="center" vertical="center"/>
    </xf>
    <xf numFmtId="0" fontId="26" fillId="18" borderId="63" xfId="0" applyFont="1" applyFill="1" applyBorder="1" applyAlignment="1">
      <alignment vertical="center"/>
    </xf>
    <xf numFmtId="0" fontId="0" fillId="0" borderId="64" xfId="0" applyBorder="1" applyAlignment="1">
      <alignment vertical="center"/>
    </xf>
    <xf numFmtId="0" fontId="0" fillId="0" borderId="16" xfId="0" applyBorder="1" applyAlignment="1">
      <alignment vertical="center"/>
    </xf>
    <xf numFmtId="0" fontId="6" fillId="18" borderId="61" xfId="0" applyFont="1" applyFill="1" applyBorder="1" applyAlignment="1" applyProtection="1">
      <alignment horizontal="left" vertical="center"/>
      <protection locked="0"/>
    </xf>
    <xf numFmtId="0" fontId="7" fillId="19" borderId="0" xfId="0" applyFont="1" applyFill="1" applyBorder="1" applyAlignment="1">
      <alignment vertical="center"/>
    </xf>
    <xf numFmtId="0" fontId="0" fillId="0" borderId="58" xfId="0" applyBorder="1" applyAlignment="1" applyProtection="1">
      <alignment vertical="center"/>
      <protection locked="0"/>
    </xf>
    <xf numFmtId="0" fontId="0" fillId="0" borderId="56" xfId="0" applyBorder="1" applyAlignment="1" applyProtection="1">
      <alignment vertical="center"/>
      <protection locked="0"/>
    </xf>
    <xf numFmtId="3" fontId="6" fillId="18" borderId="61" xfId="0" applyNumberFormat="1" applyFont="1" applyFill="1" applyBorder="1" applyAlignment="1" applyProtection="1">
      <alignment horizontal="center" vertical="center"/>
      <protection locked="0"/>
    </xf>
    <xf numFmtId="3" fontId="0" fillId="18" borderId="58" xfId="0" applyNumberFormat="1" applyFill="1" applyBorder="1" applyAlignment="1" applyProtection="1">
      <alignment horizontal="center" vertical="center"/>
      <protection locked="0"/>
    </xf>
    <xf numFmtId="3" fontId="0" fillId="18" borderId="56" xfId="0" applyNumberFormat="1" applyFill="1" applyBorder="1" applyAlignment="1" applyProtection="1">
      <alignment horizontal="center" vertical="center"/>
      <protection locked="0"/>
    </xf>
    <xf numFmtId="0" fontId="0" fillId="18" borderId="58" xfId="0" applyFill="1" applyBorder="1" applyAlignment="1" applyProtection="1">
      <alignment horizontal="left" vertical="center"/>
      <protection locked="0"/>
    </xf>
    <xf numFmtId="0" fontId="7" fillId="19" borderId="16" xfId="0" applyFont="1" applyFill="1" applyBorder="1" applyAlignment="1">
      <alignment vertical="center" shrinkToFit="1"/>
    </xf>
    <xf numFmtId="0" fontId="0" fillId="0" borderId="16" xfId="0" applyBorder="1" applyAlignment="1">
      <alignment vertical="center" shrinkToFit="1"/>
    </xf>
    <xf numFmtId="0" fontId="7" fillId="19" borderId="12" xfId="0" applyFont="1" applyFill="1" applyBorder="1" applyAlignment="1">
      <alignment vertical="center"/>
    </xf>
    <xf numFmtId="0" fontId="7" fillId="19" borderId="57" xfId="0" applyFont="1" applyFill="1" applyBorder="1" applyAlignment="1">
      <alignment horizontal="left" vertical="center"/>
    </xf>
    <xf numFmtId="0" fontId="8" fillId="3" borderId="0" xfId="0" applyFont="1" applyFill="1" applyAlignment="1">
      <alignment vertical="center"/>
    </xf>
    <xf numFmtId="0" fontId="8" fillId="18" borderId="61" xfId="0" applyFont="1" applyFill="1" applyBorder="1" applyAlignment="1" applyProtection="1">
      <alignment vertical="center"/>
      <protection locked="0"/>
    </xf>
    <xf numFmtId="0" fontId="1" fillId="18" borderId="58" xfId="0" applyFont="1" applyFill="1" applyBorder="1" applyAlignment="1" applyProtection="1">
      <alignment vertical="center"/>
      <protection locked="0"/>
    </xf>
    <xf numFmtId="0" fontId="1" fillId="18" borderId="56" xfId="0" applyFont="1" applyFill="1" applyBorder="1" applyAlignment="1" applyProtection="1">
      <alignment vertical="center"/>
      <protection locked="0"/>
    </xf>
    <xf numFmtId="0" fontId="1" fillId="19" borderId="0" xfId="0" applyFont="1" applyFill="1" applyAlignment="1">
      <alignment horizontal="right" vertical="center"/>
    </xf>
    <xf numFmtId="0" fontId="0" fillId="0" borderId="12" xfId="0" applyBorder="1" applyAlignment="1">
      <alignment vertical="center"/>
    </xf>
    <xf numFmtId="0" fontId="7" fillId="19" borderId="0" xfId="0" applyFont="1" applyFill="1" applyBorder="1" applyAlignment="1">
      <alignment horizontal="right" vertical="center"/>
    </xf>
    <xf numFmtId="0" fontId="11" fillId="0" borderId="16" xfId="0" applyFont="1" applyBorder="1" applyAlignment="1">
      <alignment vertical="center"/>
    </xf>
    <xf numFmtId="0" fontId="8" fillId="19" borderId="0" xfId="0" applyFont="1" applyFill="1" applyAlignment="1">
      <alignment horizontal="center" vertical="center"/>
    </xf>
    <xf numFmtId="0" fontId="6" fillId="18" borderId="61" xfId="0" applyFont="1" applyFill="1" applyBorder="1" applyAlignment="1" applyProtection="1">
      <alignment vertical="center"/>
      <protection/>
    </xf>
    <xf numFmtId="0" fontId="0" fillId="18" borderId="58" xfId="0" applyFill="1" applyBorder="1" applyAlignment="1" applyProtection="1">
      <alignment vertical="center"/>
      <protection/>
    </xf>
    <xf numFmtId="0" fontId="0" fillId="18" borderId="56" xfId="0" applyFill="1" applyBorder="1" applyAlignment="1" applyProtection="1">
      <alignment vertical="center"/>
      <protection/>
    </xf>
    <xf numFmtId="0" fontId="6" fillId="16" borderId="65" xfId="0" applyFont="1" applyFill="1" applyBorder="1" applyAlignment="1">
      <alignment horizontal="center" vertical="center"/>
    </xf>
    <xf numFmtId="0" fontId="0" fillId="18" borderId="66" xfId="0" applyFont="1" applyFill="1" applyBorder="1" applyAlignment="1">
      <alignment horizontal="center" vertical="center"/>
    </xf>
    <xf numFmtId="0" fontId="19" fillId="19" borderId="0" xfId="0" applyFont="1" applyFill="1" applyAlignment="1">
      <alignment horizontal="center" vertical="center"/>
    </xf>
    <xf numFmtId="0" fontId="20" fillId="19" borderId="0" xfId="0" applyFont="1" applyFill="1" applyAlignment="1">
      <alignment horizontal="center" vertical="center"/>
    </xf>
    <xf numFmtId="0" fontId="9" fillId="19" borderId="0" xfId="0" applyFont="1" applyFill="1" applyAlignment="1">
      <alignment horizontal="center" vertical="center"/>
    </xf>
    <xf numFmtId="0" fontId="5" fillId="19" borderId="0" xfId="0" applyFont="1" applyFill="1" applyAlignment="1">
      <alignment horizontal="center" vertical="center"/>
    </xf>
    <xf numFmtId="0" fontId="1" fillId="19" borderId="0" xfId="0" applyFont="1" applyFill="1" applyAlignment="1">
      <alignment horizontal="center" vertical="center"/>
    </xf>
    <xf numFmtId="0" fontId="8" fillId="18" borderId="61" xfId="0" applyFont="1" applyFill="1" applyBorder="1" applyAlignment="1" applyProtection="1">
      <alignment horizontal="left" vertical="center"/>
      <protection locked="0"/>
    </xf>
    <xf numFmtId="0" fontId="1" fillId="18" borderId="58" xfId="0" applyFont="1" applyFill="1" applyBorder="1" applyAlignment="1" applyProtection="1">
      <alignment horizontal="left" vertical="center"/>
      <protection locked="0"/>
    </xf>
    <xf numFmtId="0" fontId="1" fillId="18" borderId="56" xfId="0" applyFont="1" applyFill="1" applyBorder="1" applyAlignment="1" applyProtection="1">
      <alignment horizontal="left" vertical="center"/>
      <protection locked="0"/>
    </xf>
    <xf numFmtId="0" fontId="7" fillId="19" borderId="0" xfId="0" applyFont="1" applyFill="1" applyAlignment="1">
      <alignment horizontal="right" vertical="center"/>
    </xf>
    <xf numFmtId="0" fontId="0" fillId="0" borderId="0" xfId="0" applyAlignment="1">
      <alignment horizontal="right" vertical="center"/>
    </xf>
    <xf numFmtId="0" fontId="0" fillId="0" borderId="12" xfId="0" applyBorder="1" applyAlignment="1">
      <alignment horizontal="right" vertical="center"/>
    </xf>
    <xf numFmtId="0" fontId="6" fillId="3" borderId="60" xfId="0" applyFont="1" applyFill="1" applyBorder="1" applyAlignment="1">
      <alignment vertical="center"/>
    </xf>
    <xf numFmtId="0" fontId="6" fillId="3" borderId="0" xfId="0" applyFont="1" applyFill="1" applyAlignment="1">
      <alignment vertical="center"/>
    </xf>
    <xf numFmtId="0" fontId="11" fillId="19" borderId="60" xfId="0" applyFont="1" applyFill="1" applyBorder="1" applyAlignment="1">
      <alignment vertical="center"/>
    </xf>
    <xf numFmtId="0" fontId="7" fillId="3" borderId="0" xfId="0" applyFont="1" applyFill="1" applyAlignment="1">
      <alignment vertical="center" wrapText="1"/>
    </xf>
    <xf numFmtId="0" fontId="0" fillId="0" borderId="12" xfId="0" applyBorder="1" applyAlignment="1">
      <alignment vertical="center" wrapText="1"/>
    </xf>
    <xf numFmtId="0" fontId="6" fillId="16" borderId="67" xfId="0" applyFont="1" applyFill="1" applyBorder="1" applyAlignment="1" applyProtection="1">
      <alignment horizontal="center" vertical="center" wrapText="1"/>
      <protection locked="0"/>
    </xf>
    <xf numFmtId="0" fontId="0" fillId="0" borderId="11"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68" xfId="0" applyFont="1" applyBorder="1" applyAlignment="1">
      <alignment horizontal="center" vertical="center" wrapText="1"/>
    </xf>
    <xf numFmtId="0" fontId="0" fillId="19" borderId="0" xfId="0" applyFill="1" applyAlignment="1">
      <alignment horizontal="center" vertical="center"/>
    </xf>
    <xf numFmtId="0" fontId="7" fillId="19" borderId="58" xfId="0" applyFont="1" applyFill="1" applyBorder="1" applyAlignment="1">
      <alignment vertical="center"/>
    </xf>
    <xf numFmtId="0" fontId="0" fillId="19" borderId="58" xfId="0" applyFill="1" applyBorder="1" applyAlignment="1">
      <alignment vertical="center"/>
    </xf>
    <xf numFmtId="0" fontId="6" fillId="18" borderId="61" xfId="0" applyNumberFormat="1" applyFont="1" applyFill="1" applyBorder="1" applyAlignment="1" applyProtection="1">
      <alignment horizontal="left" vertical="center"/>
      <protection locked="0"/>
    </xf>
    <xf numFmtId="0" fontId="0" fillId="18" borderId="58" xfId="0" applyNumberFormat="1" applyFill="1" applyBorder="1" applyAlignment="1" applyProtection="1">
      <alignment horizontal="left" vertical="center"/>
      <protection locked="0"/>
    </xf>
    <xf numFmtId="0" fontId="0" fillId="18" borderId="56" xfId="0" applyNumberFormat="1" applyFill="1" applyBorder="1" applyAlignment="1" applyProtection="1">
      <alignment horizontal="left" vertical="center"/>
      <protection locked="0"/>
    </xf>
    <xf numFmtId="0" fontId="7" fillId="3" borderId="0" xfId="0" applyFont="1" applyFill="1" applyAlignment="1">
      <alignment vertical="center"/>
    </xf>
    <xf numFmtId="0" fontId="7" fillId="3" borderId="12" xfId="0" applyFont="1" applyFill="1" applyBorder="1" applyAlignment="1">
      <alignment vertical="center"/>
    </xf>
    <xf numFmtId="0" fontId="7" fillId="19" borderId="69" xfId="0" applyFont="1" applyFill="1" applyBorder="1" applyAlignment="1">
      <alignment horizontal="center"/>
    </xf>
    <xf numFmtId="0" fontId="0" fillId="19" borderId="70" xfId="0" applyFill="1" applyBorder="1" applyAlignment="1">
      <alignment horizontal="center"/>
    </xf>
    <xf numFmtId="0" fontId="0" fillId="19" borderId="40" xfId="0" applyFill="1" applyBorder="1" applyAlignment="1">
      <alignment horizontal="center"/>
    </xf>
    <xf numFmtId="0" fontId="0" fillId="19" borderId="15" xfId="0" applyFill="1" applyBorder="1" applyAlignment="1">
      <alignment horizontal="center"/>
    </xf>
    <xf numFmtId="0" fontId="0" fillId="19" borderId="0" xfId="0" applyFill="1" applyBorder="1" applyAlignment="1">
      <alignment horizontal="center"/>
    </xf>
    <xf numFmtId="0" fontId="0" fillId="19" borderId="59" xfId="0" applyFill="1" applyBorder="1" applyAlignment="1">
      <alignment horizontal="center"/>
    </xf>
    <xf numFmtId="0" fontId="0" fillId="19" borderId="71" xfId="0" applyFill="1" applyBorder="1" applyAlignment="1">
      <alignment horizontal="center"/>
    </xf>
    <xf numFmtId="0" fontId="0" fillId="19" borderId="72" xfId="0" applyFill="1" applyBorder="1" applyAlignment="1">
      <alignment horizontal="center"/>
    </xf>
    <xf numFmtId="0" fontId="0" fillId="19" borderId="73" xfId="0" applyFill="1" applyBorder="1" applyAlignment="1">
      <alignment horizontal="center"/>
    </xf>
    <xf numFmtId="0" fontId="1" fillId="19" borderId="0" xfId="0" applyFont="1" applyFill="1" applyAlignment="1">
      <alignment horizontal="center" vertical="center"/>
    </xf>
    <xf numFmtId="0" fontId="0" fillId="19" borderId="0" xfId="0" applyFill="1" applyBorder="1" applyAlignment="1">
      <alignment horizontal="center" vertical="center"/>
    </xf>
    <xf numFmtId="0" fontId="1" fillId="19" borderId="60" xfId="0" applyFont="1" applyFill="1" applyBorder="1" applyAlignment="1">
      <alignment horizontal="center" vertical="center"/>
    </xf>
    <xf numFmtId="0" fontId="0" fillId="19" borderId="0" xfId="0" applyFill="1" applyBorder="1" applyAlignment="1">
      <alignment vertical="center"/>
    </xf>
    <xf numFmtId="0" fontId="7" fillId="19" borderId="0" xfId="0" applyFont="1" applyFill="1" applyAlignment="1">
      <alignment vertical="center" wrapText="1"/>
    </xf>
    <xf numFmtId="0" fontId="7" fillId="3" borderId="0" xfId="0" applyFont="1" applyFill="1" applyAlignment="1">
      <alignment vertical="center" wrapText="1" shrinkToFit="1"/>
    </xf>
    <xf numFmtId="0" fontId="0" fillId="0" borderId="0" xfId="0" applyAlignment="1">
      <alignment vertical="center" wrapText="1" shrinkToFit="1"/>
    </xf>
    <xf numFmtId="0" fontId="0" fillId="0" borderId="12" xfId="0" applyBorder="1" applyAlignment="1">
      <alignment vertical="center" wrapText="1" shrinkToFit="1"/>
    </xf>
    <xf numFmtId="0" fontId="7" fillId="3" borderId="8"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7" fillId="3" borderId="74" xfId="0" applyFont="1" applyFill="1" applyBorder="1" applyAlignment="1">
      <alignment vertical="center" wrapText="1"/>
    </xf>
    <xf numFmtId="0" fontId="0" fillId="0" borderId="75" xfId="0" applyBorder="1" applyAlignment="1">
      <alignment vertical="center" wrapText="1"/>
    </xf>
    <xf numFmtId="0" fontId="0" fillId="0" borderId="76" xfId="0" applyBorder="1" applyAlignment="1">
      <alignment vertical="center" wrapText="1"/>
    </xf>
    <xf numFmtId="0" fontId="7" fillId="3" borderId="8" xfId="0" applyFont="1" applyFill="1"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6" fillId="18" borderId="69" xfId="0" applyFont="1" applyFill="1" applyBorder="1" applyAlignment="1" applyProtection="1">
      <alignment vertical="center"/>
      <protection locked="0"/>
    </xf>
    <xf numFmtId="0" fontId="0" fillId="18" borderId="70" xfId="0" applyFont="1" applyFill="1" applyBorder="1" applyAlignment="1" applyProtection="1">
      <alignment vertical="center"/>
      <protection locked="0"/>
    </xf>
    <xf numFmtId="0" fontId="0" fillId="18" borderId="40" xfId="0" applyFont="1" applyFill="1" applyBorder="1" applyAlignment="1" applyProtection="1">
      <alignment vertical="center"/>
      <protection locked="0"/>
    </xf>
    <xf numFmtId="0" fontId="7" fillId="3" borderId="77" xfId="0" applyFont="1" applyFill="1" applyBorder="1" applyAlignment="1">
      <alignment vertical="center" wrapText="1"/>
    </xf>
    <xf numFmtId="0" fontId="0" fillId="0" borderId="57" xfId="0" applyBorder="1" applyAlignment="1">
      <alignment vertical="center" wrapText="1"/>
    </xf>
    <xf numFmtId="0" fontId="0" fillId="0" borderId="78" xfId="0" applyBorder="1" applyAlignment="1">
      <alignment vertical="center" wrapText="1"/>
    </xf>
    <xf numFmtId="0" fontId="7" fillId="3" borderId="69" xfId="0" applyFont="1" applyFill="1" applyBorder="1" applyAlignment="1">
      <alignment vertical="center" wrapText="1"/>
    </xf>
    <xf numFmtId="0" fontId="0" fillId="0" borderId="70" xfId="0" applyBorder="1" applyAlignment="1">
      <alignment vertical="center" wrapText="1"/>
    </xf>
    <xf numFmtId="0" fontId="0" fillId="0" borderId="40" xfId="0" applyBorder="1" applyAlignment="1">
      <alignment vertical="center" wrapText="1"/>
    </xf>
    <xf numFmtId="0" fontId="7" fillId="19" borderId="8" xfId="0" applyFont="1" applyFill="1" applyBorder="1" applyAlignment="1">
      <alignment vertical="center" wrapText="1"/>
    </xf>
    <xf numFmtId="0" fontId="8" fillId="3" borderId="0" xfId="0" applyFont="1" applyFill="1" applyAlignment="1">
      <alignment vertical="top"/>
    </xf>
    <xf numFmtId="0" fontId="0" fillId="0" borderId="0" xfId="0" applyAlignment="1">
      <alignment vertical="top"/>
    </xf>
    <xf numFmtId="0" fontId="0" fillId="0" borderId="16" xfId="0" applyBorder="1" applyAlignment="1">
      <alignment vertical="top"/>
    </xf>
    <xf numFmtId="0" fontId="6" fillId="3" borderId="58" xfId="0" applyFont="1" applyFill="1" applyBorder="1" applyAlignment="1">
      <alignment/>
    </xf>
    <xf numFmtId="0" fontId="6" fillId="3" borderId="9" xfId="0" applyFont="1" applyFill="1" applyBorder="1" applyAlignment="1">
      <alignment/>
    </xf>
    <xf numFmtId="0" fontId="6" fillId="3" borderId="10" xfId="0" applyFont="1" applyFill="1" applyBorder="1" applyAlignment="1">
      <alignment/>
    </xf>
    <xf numFmtId="0" fontId="6" fillId="3" borderId="45" xfId="0" applyFont="1" applyFill="1" applyBorder="1" applyAlignment="1">
      <alignment/>
    </xf>
    <xf numFmtId="0" fontId="7" fillId="3" borderId="77" xfId="0" applyFont="1" applyFill="1" applyBorder="1" applyAlignment="1">
      <alignment horizontal="left" vertical="center"/>
    </xf>
    <xf numFmtId="0" fontId="11" fillId="0" borderId="57" xfId="0" applyFont="1" applyBorder="1" applyAlignment="1">
      <alignment horizontal="left" vertical="center"/>
    </xf>
    <xf numFmtId="0" fontId="11" fillId="0" borderId="78" xfId="0" applyFont="1" applyBorder="1" applyAlignment="1">
      <alignment horizontal="left" vertical="center"/>
    </xf>
    <xf numFmtId="0" fontId="11" fillId="0" borderId="71" xfId="0" applyFont="1" applyBorder="1" applyAlignment="1">
      <alignment horizontal="left" vertical="center"/>
    </xf>
    <xf numFmtId="0" fontId="11" fillId="0" borderId="72" xfId="0" applyFont="1" applyBorder="1" applyAlignment="1">
      <alignment horizontal="left" vertical="center"/>
    </xf>
    <xf numFmtId="0" fontId="11" fillId="0" borderId="73" xfId="0" applyFont="1" applyBorder="1" applyAlignment="1">
      <alignment horizontal="left" vertical="center"/>
    </xf>
    <xf numFmtId="0" fontId="7" fillId="3" borderId="23" xfId="0" applyFont="1" applyFill="1" applyBorder="1" applyAlignment="1">
      <alignment horizontal="center" vertical="center"/>
    </xf>
    <xf numFmtId="0" fontId="11" fillId="19" borderId="43" xfId="0" applyFont="1" applyFill="1" applyBorder="1" applyAlignment="1">
      <alignment vertical="center"/>
    </xf>
    <xf numFmtId="0" fontId="7" fillId="3" borderId="69" xfId="0" applyFont="1" applyFill="1" applyBorder="1" applyAlignment="1">
      <alignment/>
    </xf>
    <xf numFmtId="0" fontId="0" fillId="0" borderId="70" xfId="0" applyBorder="1" applyAlignment="1">
      <alignment/>
    </xf>
    <xf numFmtId="0" fontId="0" fillId="0" borderId="40" xfId="0" applyBorder="1" applyAlignment="1">
      <alignment/>
    </xf>
    <xf numFmtId="0" fontId="8" fillId="3" borderId="57" xfId="0" applyFont="1" applyFill="1" applyBorder="1" applyAlignment="1">
      <alignment horizontal="center"/>
    </xf>
    <xf numFmtId="0" fontId="1" fillId="19" borderId="57" xfId="0" applyFont="1" applyFill="1" applyBorder="1" applyAlignment="1">
      <alignment horizontal="center"/>
    </xf>
    <xf numFmtId="0" fontId="7" fillId="3" borderId="74" xfId="0" applyFont="1" applyFill="1" applyBorder="1" applyAlignment="1">
      <alignment horizontal="center"/>
    </xf>
    <xf numFmtId="0" fontId="11" fillId="19" borderId="79" xfId="0" applyFont="1" applyFill="1" applyBorder="1" applyAlignment="1">
      <alignment horizontal="center"/>
    </xf>
    <xf numFmtId="0" fontId="0" fillId="19" borderId="33" xfId="0" applyFill="1" applyBorder="1" applyAlignment="1">
      <alignment vertical="center" wrapText="1"/>
    </xf>
    <xf numFmtId="0" fontId="0" fillId="19" borderId="34" xfId="0" applyFill="1" applyBorder="1" applyAlignment="1">
      <alignment vertical="center" wrapText="1"/>
    </xf>
    <xf numFmtId="0" fontId="7" fillId="3" borderId="80" xfId="0" applyFont="1" applyFill="1" applyBorder="1" applyAlignment="1">
      <alignment vertical="center"/>
    </xf>
    <xf numFmtId="0" fontId="0" fillId="19" borderId="29" xfId="0" applyFill="1" applyBorder="1" applyAlignment="1">
      <alignment vertical="center"/>
    </xf>
    <xf numFmtId="0" fontId="0" fillId="19" borderId="39" xfId="0" applyFill="1" applyBorder="1" applyAlignment="1">
      <alignment vertical="center"/>
    </xf>
    <xf numFmtId="0" fontId="7" fillId="3" borderId="22" xfId="0" applyFont="1" applyFill="1" applyBorder="1" applyAlignment="1">
      <alignment horizontal="center" vertical="center"/>
    </xf>
    <xf numFmtId="0" fontId="0" fillId="19" borderId="24" xfId="0" applyFill="1" applyBorder="1" applyAlignment="1">
      <alignment vertical="center"/>
    </xf>
    <xf numFmtId="0" fontId="0" fillId="19" borderId="41" xfId="0" applyFill="1" applyBorder="1" applyAlignment="1">
      <alignment vertical="center"/>
    </xf>
    <xf numFmtId="0" fontId="7" fillId="3" borderId="58" xfId="0" applyFont="1" applyFill="1" applyBorder="1" applyAlignment="1">
      <alignment vertical="center"/>
    </xf>
    <xf numFmtId="0" fontId="0" fillId="0" borderId="58" xfId="0" applyBorder="1" applyAlignment="1">
      <alignment/>
    </xf>
    <xf numFmtId="0" fontId="7" fillId="19" borderId="69" xfId="0" applyFont="1" applyFill="1" applyBorder="1" applyAlignment="1">
      <alignment vertical="center"/>
    </xf>
    <xf numFmtId="0" fontId="0" fillId="19" borderId="70" xfId="0" applyFill="1" applyBorder="1" applyAlignment="1">
      <alignment vertical="center"/>
    </xf>
    <xf numFmtId="0" fontId="0" fillId="19" borderId="40" xfId="0" applyFill="1" applyBorder="1" applyAlignment="1">
      <alignment vertical="center"/>
    </xf>
    <xf numFmtId="3" fontId="6" fillId="16" borderId="30" xfId="0" applyNumberFormat="1" applyFont="1" applyFill="1" applyBorder="1" applyAlignment="1" applyProtection="1">
      <alignment horizontal="center" vertical="center"/>
      <protection locked="0"/>
    </xf>
    <xf numFmtId="3" fontId="6" fillId="16" borderId="32" xfId="0" applyNumberFormat="1" applyFont="1" applyFill="1" applyBorder="1" applyAlignment="1" applyProtection="1">
      <alignment horizontal="center" vertical="center"/>
      <protection locked="0"/>
    </xf>
    <xf numFmtId="3" fontId="6" fillId="16" borderId="42" xfId="0" applyNumberFormat="1" applyFont="1" applyFill="1" applyBorder="1" applyAlignment="1" applyProtection="1">
      <alignment horizontal="center" vertical="center"/>
      <protection locked="0"/>
    </xf>
    <xf numFmtId="0" fontId="6" fillId="16" borderId="69" xfId="0" applyFont="1" applyFill="1" applyBorder="1" applyAlignment="1" applyProtection="1">
      <alignment vertical="center"/>
      <protection locked="0"/>
    </xf>
    <xf numFmtId="0" fontId="7" fillId="3" borderId="34" xfId="0" applyFont="1" applyFill="1" applyBorder="1" applyAlignment="1">
      <alignment vertical="center"/>
    </xf>
    <xf numFmtId="0" fontId="7" fillId="3" borderId="34" xfId="0" applyFont="1" applyFill="1" applyBorder="1" applyAlignment="1">
      <alignment vertical="center" wrapText="1"/>
    </xf>
    <xf numFmtId="0" fontId="9" fillId="3" borderId="0" xfId="0" applyFont="1" applyFill="1" applyAlignment="1">
      <alignment horizontal="right" vertical="center"/>
    </xf>
    <xf numFmtId="0" fontId="7" fillId="3" borderId="0" xfId="0" applyFont="1" applyFill="1" applyAlignment="1">
      <alignment horizontal="left" vertical="center" wrapText="1"/>
    </xf>
    <xf numFmtId="0" fontId="7" fillId="3" borderId="0" xfId="0" applyFont="1" applyFill="1" applyAlignment="1">
      <alignment horizontal="left" vertical="center" wrapText="1"/>
    </xf>
    <xf numFmtId="0" fontId="13" fillId="3" borderId="23" xfId="0" applyFont="1" applyFill="1" applyBorder="1" applyAlignment="1">
      <alignment horizontal="center" vertical="center"/>
    </xf>
    <xf numFmtId="0" fontId="24" fillId="0" borderId="43" xfId="0" applyFont="1" applyBorder="1" applyAlignment="1">
      <alignment vertical="center"/>
    </xf>
    <xf numFmtId="0" fontId="13" fillId="3" borderId="77" xfId="0" applyFont="1" applyFill="1" applyBorder="1" applyAlignment="1">
      <alignment horizontal="left" vertical="center"/>
    </xf>
    <xf numFmtId="0" fontId="24" fillId="19" borderId="78" xfId="0" applyFont="1" applyFill="1" applyBorder="1" applyAlignment="1">
      <alignment horizontal="left" vertical="center"/>
    </xf>
    <xf numFmtId="0" fontId="24" fillId="0" borderId="71" xfId="0" applyFont="1" applyBorder="1" applyAlignment="1">
      <alignment horizontal="left" vertical="center"/>
    </xf>
    <xf numFmtId="0" fontId="24" fillId="0" borderId="73" xfId="0" applyFont="1" applyBorder="1" applyAlignment="1">
      <alignment horizontal="left" vertical="center"/>
    </xf>
    <xf numFmtId="0" fontId="13" fillId="3" borderId="74" xfId="0" applyFont="1" applyFill="1" applyBorder="1" applyAlignment="1">
      <alignment horizontal="center" vertical="center"/>
    </xf>
    <xf numFmtId="0" fontId="24" fillId="19" borderId="79" xfId="0" applyFont="1" applyFill="1" applyBorder="1" applyAlignment="1">
      <alignment horizontal="center" vertical="center"/>
    </xf>
    <xf numFmtId="0" fontId="8" fillId="3" borderId="0" xfId="0" applyFont="1" applyFill="1" applyAlignment="1">
      <alignment vertical="center" wrapText="1"/>
    </xf>
    <xf numFmtId="0" fontId="0" fillId="19" borderId="0" xfId="0" applyFill="1" applyAlignment="1">
      <alignment vertical="center" wrapText="1"/>
    </xf>
    <xf numFmtId="0" fontId="0" fillId="19" borderId="16" xfId="0" applyFill="1" applyBorder="1" applyAlignment="1">
      <alignment vertical="center" wrapText="1"/>
    </xf>
    <xf numFmtId="0" fontId="8" fillId="3" borderId="57" xfId="0" applyFont="1" applyFill="1" applyBorder="1" applyAlignment="1">
      <alignment horizontal="center" vertical="center"/>
    </xf>
    <xf numFmtId="0" fontId="1" fillId="19" borderId="57" xfId="0" applyFont="1" applyFill="1" applyBorder="1" applyAlignment="1">
      <alignment vertical="center"/>
    </xf>
    <xf numFmtId="0" fontId="10" fillId="3" borderId="57" xfId="0" applyFont="1" applyFill="1" applyBorder="1" applyAlignment="1">
      <alignment vertical="center" wrapText="1"/>
    </xf>
    <xf numFmtId="0" fontId="0" fillId="19" borderId="57" xfId="0" applyFill="1" applyBorder="1" applyAlignment="1">
      <alignment vertical="center" wrapText="1"/>
    </xf>
    <xf numFmtId="0" fontId="0" fillId="0" borderId="39" xfId="0" applyBorder="1" applyAlignment="1">
      <alignment vertical="center"/>
    </xf>
    <xf numFmtId="0" fontId="8" fillId="3" borderId="57" xfId="0" applyFont="1" applyFill="1" applyBorder="1" applyAlignment="1">
      <alignment vertical="center"/>
    </xf>
    <xf numFmtId="0" fontId="7" fillId="3" borderId="81" xfId="0" applyFont="1" applyFill="1" applyBorder="1" applyAlignment="1">
      <alignment horizontal="left" vertical="center" wrapText="1"/>
    </xf>
    <xf numFmtId="0" fontId="0" fillId="0" borderId="82" xfId="0" applyBorder="1" applyAlignment="1">
      <alignment horizontal="left" vertical="center" wrapText="1"/>
    </xf>
    <xf numFmtId="2" fontId="7" fillId="3" borderId="8" xfId="0" applyNumberFormat="1" applyFont="1" applyFill="1" applyBorder="1" applyAlignment="1">
      <alignment vertical="center" wrapText="1"/>
    </xf>
    <xf numFmtId="2" fontId="7" fillId="3" borderId="34" xfId="0" applyNumberFormat="1" applyFont="1" applyFill="1" applyBorder="1" applyAlignment="1">
      <alignment vertical="center" wrapText="1"/>
    </xf>
    <xf numFmtId="0" fontId="6" fillId="16" borderId="8" xfId="0" applyFont="1" applyFill="1" applyBorder="1" applyAlignment="1" applyProtection="1">
      <alignment horizontal="left" vertical="center"/>
      <protection locked="0"/>
    </xf>
    <xf numFmtId="0" fontId="6" fillId="16" borderId="34" xfId="0" applyFont="1" applyFill="1" applyBorder="1" applyAlignment="1" applyProtection="1">
      <alignment horizontal="left" vertical="center"/>
      <protection locked="0"/>
    </xf>
    <xf numFmtId="0" fontId="10" fillId="3" borderId="0" xfId="0" applyFont="1" applyFill="1" applyAlignment="1">
      <alignment vertical="center" wrapText="1"/>
    </xf>
    <xf numFmtId="3" fontId="10" fillId="3" borderId="58" xfId="0" applyNumberFormat="1" applyFont="1" applyFill="1" applyBorder="1" applyAlignment="1">
      <alignment vertical="center"/>
    </xf>
    <xf numFmtId="3" fontId="0" fillId="0" borderId="58" xfId="0" applyNumberFormat="1" applyBorder="1" applyAlignment="1">
      <alignment vertical="center"/>
    </xf>
    <xf numFmtId="3" fontId="7" fillId="3" borderId="69" xfId="0" applyNumberFormat="1" applyFont="1" applyFill="1" applyBorder="1" applyAlignment="1">
      <alignment vertical="center" wrapText="1"/>
    </xf>
    <xf numFmtId="3" fontId="0" fillId="0" borderId="70" xfId="0" applyNumberFormat="1" applyBorder="1" applyAlignment="1">
      <alignment vertical="center" wrapText="1"/>
    </xf>
    <xf numFmtId="3" fontId="0" fillId="0" borderId="40" xfId="0" applyNumberFormat="1" applyBorder="1" applyAlignment="1">
      <alignment vertical="center" wrapText="1"/>
    </xf>
    <xf numFmtId="3" fontId="7" fillId="3" borderId="69" xfId="0" applyNumberFormat="1" applyFont="1" applyFill="1" applyBorder="1" applyAlignment="1">
      <alignment vertical="center" wrapText="1" shrinkToFit="1"/>
    </xf>
    <xf numFmtId="3" fontId="0" fillId="0" borderId="70" xfId="0" applyNumberFormat="1" applyBorder="1" applyAlignment="1">
      <alignment vertical="center" wrapText="1" shrinkToFit="1"/>
    </xf>
    <xf numFmtId="3" fontId="0" fillId="0" borderId="40" xfId="0" applyNumberFormat="1" applyBorder="1" applyAlignment="1">
      <alignment vertical="center" wrapText="1" shrinkToFit="1"/>
    </xf>
    <xf numFmtId="3" fontId="7" fillId="3" borderId="80" xfId="0" applyNumberFormat="1" applyFont="1" applyFill="1" applyBorder="1" applyAlignment="1">
      <alignment vertical="center" wrapText="1"/>
    </xf>
    <xf numFmtId="3" fontId="0" fillId="0" borderId="29" xfId="0" applyNumberFormat="1" applyBorder="1" applyAlignment="1">
      <alignment vertical="center" wrapText="1"/>
    </xf>
    <xf numFmtId="3" fontId="0" fillId="0" borderId="39" xfId="0" applyNumberFormat="1" applyBorder="1" applyAlignment="1">
      <alignment vertical="center" wrapText="1"/>
    </xf>
    <xf numFmtId="3" fontId="7" fillId="3" borderId="77" xfId="0" applyNumberFormat="1" applyFont="1" applyFill="1" applyBorder="1" applyAlignment="1">
      <alignment vertical="center" wrapText="1" shrinkToFit="1"/>
    </xf>
    <xf numFmtId="3" fontId="0" fillId="0" borderId="57" xfId="0" applyNumberFormat="1" applyBorder="1" applyAlignment="1">
      <alignment vertical="center" wrapText="1" shrinkToFit="1"/>
    </xf>
    <xf numFmtId="3" fontId="0" fillId="0" borderId="78" xfId="0" applyNumberFormat="1" applyBorder="1" applyAlignment="1">
      <alignment vertical="center" wrapText="1" shrinkToFit="1"/>
    </xf>
    <xf numFmtId="3" fontId="7" fillId="3" borderId="8" xfId="0" applyNumberFormat="1" applyFont="1" applyFill="1" applyBorder="1" applyAlignment="1">
      <alignment vertical="center" wrapText="1" shrinkToFit="1"/>
    </xf>
    <xf numFmtId="3" fontId="0" fillId="0" borderId="33" xfId="0" applyNumberFormat="1" applyBorder="1" applyAlignment="1">
      <alignment vertical="center" wrapText="1" shrinkToFit="1"/>
    </xf>
    <xf numFmtId="3" fontId="0" fillId="0" borderId="34" xfId="0" applyNumberFormat="1" applyBorder="1" applyAlignment="1">
      <alignment vertical="center" wrapText="1" shrinkToFit="1"/>
    </xf>
    <xf numFmtId="3" fontId="7" fillId="3" borderId="8" xfId="0" applyNumberFormat="1" applyFont="1" applyFill="1" applyBorder="1" applyAlignment="1">
      <alignment vertical="center" wrapText="1"/>
    </xf>
    <xf numFmtId="3" fontId="0" fillId="0" borderId="33" xfId="0" applyNumberFormat="1" applyBorder="1" applyAlignment="1">
      <alignment vertical="center" wrapText="1"/>
    </xf>
    <xf numFmtId="3" fontId="0" fillId="0" borderId="34" xfId="0" applyNumberFormat="1" applyBorder="1" applyAlignment="1">
      <alignment vertical="center" wrapText="1"/>
    </xf>
    <xf numFmtId="3" fontId="11" fillId="19" borderId="31" xfId="0" applyNumberFormat="1" applyFont="1" applyFill="1" applyBorder="1" applyAlignment="1">
      <alignment vertical="center" wrapText="1"/>
    </xf>
    <xf numFmtId="3" fontId="11" fillId="19" borderId="37" xfId="0" applyNumberFormat="1" applyFont="1" applyFill="1" applyBorder="1" applyAlignment="1">
      <alignment vertical="center" wrapText="1"/>
    </xf>
    <xf numFmtId="0" fontId="10" fillId="3" borderId="16" xfId="0" applyFont="1" applyFill="1" applyBorder="1" applyAlignment="1">
      <alignment vertical="center" wrapText="1"/>
    </xf>
    <xf numFmtId="0" fontId="0" fillId="0" borderId="16" xfId="0" applyBorder="1" applyAlignment="1">
      <alignment vertical="center" wrapText="1"/>
    </xf>
    <xf numFmtId="3" fontId="7" fillId="3" borderId="33" xfId="0" applyNumberFormat="1" applyFont="1" applyFill="1" applyBorder="1" applyAlignment="1">
      <alignment vertical="center" wrapText="1"/>
    </xf>
    <xf numFmtId="3" fontId="7" fillId="3" borderId="34" xfId="0" applyNumberFormat="1" applyFont="1" applyFill="1" applyBorder="1" applyAlignment="1">
      <alignment vertical="center" wrapText="1"/>
    </xf>
    <xf numFmtId="0" fontId="0" fillId="0" borderId="79" xfId="0" applyBorder="1" applyAlignment="1">
      <alignment horizontal="center" vertical="center"/>
    </xf>
    <xf numFmtId="0" fontId="8" fillId="3" borderId="57" xfId="0" applyFont="1" applyFill="1" applyBorder="1" applyAlignment="1">
      <alignment horizontal="center" vertical="center"/>
    </xf>
    <xf numFmtId="0" fontId="24" fillId="19" borderId="57" xfId="0" applyFont="1" applyFill="1" applyBorder="1" applyAlignment="1">
      <alignment horizontal="left" vertical="center"/>
    </xf>
    <xf numFmtId="0" fontId="24" fillId="19" borderId="71" xfId="0" applyFont="1" applyFill="1" applyBorder="1" applyAlignment="1">
      <alignment horizontal="left" vertical="center"/>
    </xf>
    <xf numFmtId="0" fontId="24" fillId="19" borderId="72" xfId="0" applyFont="1" applyFill="1" applyBorder="1" applyAlignment="1">
      <alignment horizontal="left" vertical="center"/>
    </xf>
    <xf numFmtId="0" fontId="24" fillId="19" borderId="73" xfId="0" applyFont="1" applyFill="1" applyBorder="1" applyAlignment="1">
      <alignment horizontal="left" vertical="center"/>
    </xf>
    <xf numFmtId="0" fontId="24" fillId="19" borderId="43" xfId="0" applyFont="1" applyFill="1" applyBorder="1" applyAlignment="1">
      <alignment vertical="center"/>
    </xf>
    <xf numFmtId="3" fontId="7" fillId="3" borderId="77" xfId="0" applyNumberFormat="1" applyFont="1" applyFill="1" applyBorder="1" applyAlignment="1">
      <alignment vertical="center" wrapText="1"/>
    </xf>
    <xf numFmtId="3" fontId="0" fillId="0" borderId="57" xfId="0" applyNumberFormat="1" applyBorder="1" applyAlignment="1">
      <alignment vertical="center" wrapText="1"/>
    </xf>
    <xf numFmtId="3" fontId="0" fillId="0" borderId="78" xfId="0" applyNumberFormat="1" applyBorder="1" applyAlignment="1">
      <alignment vertical="center" wrapText="1"/>
    </xf>
    <xf numFmtId="171" fontId="0" fillId="19" borderId="80" xfId="0" applyNumberFormat="1" applyFill="1" applyBorder="1" applyAlignment="1">
      <alignment horizontal="left" vertical="center"/>
    </xf>
    <xf numFmtId="0" fontId="0" fillId="19" borderId="29" xfId="0" applyFill="1" applyBorder="1" applyAlignment="1">
      <alignment horizontal="left" vertical="center"/>
    </xf>
    <xf numFmtId="0" fontId="0" fillId="19" borderId="39" xfId="0" applyFill="1" applyBorder="1" applyAlignment="1">
      <alignment horizontal="left" vertical="center"/>
    </xf>
    <xf numFmtId="3" fontId="6" fillId="16" borderId="8" xfId="0" applyNumberFormat="1" applyFont="1" applyFill="1" applyBorder="1" applyAlignment="1" applyProtection="1">
      <alignment horizontal="center" vertical="center"/>
      <protection locked="0"/>
    </xf>
    <xf numFmtId="3" fontId="0" fillId="18" borderId="34" xfId="0" applyNumberFormat="1" applyFill="1"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8" fillId="3" borderId="57" xfId="0" applyFont="1" applyFill="1" applyBorder="1" applyAlignment="1">
      <alignment vertical="center" wrapText="1"/>
    </xf>
    <xf numFmtId="0" fontId="7" fillId="3" borderId="8" xfId="0" applyFont="1" applyFill="1" applyBorder="1" applyAlignment="1">
      <alignment horizontal="center" vertical="center"/>
    </xf>
    <xf numFmtId="0" fontId="0" fillId="19" borderId="34" xfId="0" applyFill="1" applyBorder="1" applyAlignment="1">
      <alignment horizontal="center" vertical="center"/>
    </xf>
    <xf numFmtId="0" fontId="10" fillId="3" borderId="16" xfId="0" applyFont="1" applyFill="1" applyBorder="1" applyAlignment="1">
      <alignment vertical="center"/>
    </xf>
    <xf numFmtId="3" fontId="6" fillId="3" borderId="38" xfId="0" applyNumberFormat="1" applyFont="1" applyFill="1" applyBorder="1" applyAlignment="1" applyProtection="1">
      <alignment horizontal="center" vertical="center"/>
      <protection/>
    </xf>
    <xf numFmtId="0" fontId="0" fillId="19" borderId="21" xfId="0" applyFill="1" applyBorder="1" applyAlignment="1" applyProtection="1">
      <alignment vertical="center"/>
      <protection/>
    </xf>
    <xf numFmtId="3" fontId="6" fillId="3" borderId="31" xfId="0" applyNumberFormat="1" applyFont="1" applyFill="1" applyBorder="1" applyAlignment="1" applyProtection="1">
      <alignment horizontal="center" vertical="center"/>
      <protection/>
    </xf>
    <xf numFmtId="0" fontId="0" fillId="19" borderId="19" xfId="0" applyFill="1" applyBorder="1" applyAlignment="1" applyProtection="1">
      <alignment vertical="center"/>
      <protection/>
    </xf>
    <xf numFmtId="3" fontId="6" fillId="3" borderId="37" xfId="0" applyNumberFormat="1" applyFont="1" applyFill="1" applyBorder="1" applyAlignment="1" applyProtection="1">
      <alignment horizontal="center" vertical="center"/>
      <protection/>
    </xf>
    <xf numFmtId="0" fontId="0" fillId="19" borderId="20" xfId="0" applyFill="1" applyBorder="1" applyAlignment="1" applyProtection="1">
      <alignment vertical="center"/>
      <protection/>
    </xf>
    <xf numFmtId="0" fontId="7" fillId="3" borderId="38" xfId="0" applyFont="1" applyFill="1" applyBorder="1" applyAlignment="1">
      <alignment vertical="center" wrapText="1"/>
    </xf>
    <xf numFmtId="0" fontId="0" fillId="0" borderId="38" xfId="0" applyBorder="1" applyAlignment="1">
      <alignment vertical="center" wrapText="1"/>
    </xf>
    <xf numFmtId="0" fontId="7" fillId="3" borderId="31" xfId="0" applyFont="1" applyFill="1" applyBorder="1" applyAlignment="1">
      <alignment vertical="center" wrapText="1"/>
    </xf>
    <xf numFmtId="0" fontId="0" fillId="0" borderId="31" xfId="0" applyBorder="1" applyAlignment="1">
      <alignment vertical="center" wrapText="1"/>
    </xf>
    <xf numFmtId="0" fontId="7" fillId="3" borderId="37" xfId="0" applyFont="1" applyFill="1" applyBorder="1" applyAlignment="1">
      <alignment vertical="center" wrapText="1"/>
    </xf>
    <xf numFmtId="0" fontId="0" fillId="0" borderId="37" xfId="0" applyBorder="1" applyAlignment="1">
      <alignment vertical="center" wrapText="1"/>
    </xf>
    <xf numFmtId="3" fontId="6" fillId="16" borderId="38" xfId="0" applyNumberFormat="1" applyFont="1" applyFill="1" applyBorder="1" applyAlignment="1" applyProtection="1">
      <alignment horizontal="center" vertical="center"/>
      <protection locked="0"/>
    </xf>
    <xf numFmtId="0" fontId="0" fillId="0" borderId="38" xfId="0" applyBorder="1" applyAlignment="1" applyProtection="1">
      <alignment vertical="center"/>
      <protection locked="0"/>
    </xf>
    <xf numFmtId="3" fontId="6" fillId="16" borderId="31" xfId="0" applyNumberFormat="1" applyFont="1" applyFill="1" applyBorder="1" applyAlignment="1" applyProtection="1">
      <alignment horizontal="center" vertical="center"/>
      <protection locked="0"/>
    </xf>
    <xf numFmtId="0" fontId="0" fillId="0" borderId="31" xfId="0" applyBorder="1" applyAlignment="1" applyProtection="1">
      <alignment vertical="center"/>
      <protection locked="0"/>
    </xf>
    <xf numFmtId="3" fontId="6" fillId="16" borderId="37" xfId="0" applyNumberFormat="1" applyFont="1" applyFill="1" applyBorder="1" applyAlignment="1" applyProtection="1">
      <alignment horizontal="center" vertical="center"/>
      <protection locked="0"/>
    </xf>
    <xf numFmtId="0" fontId="0" fillId="0" borderId="37" xfId="0" applyBorder="1" applyAlignment="1" applyProtection="1">
      <alignment vertical="center"/>
      <protection locked="0"/>
    </xf>
    <xf numFmtId="0" fontId="6" fillId="3" borderId="80" xfId="0" applyFont="1" applyFill="1" applyBorder="1" applyAlignment="1">
      <alignment horizontal="left" vertical="center"/>
    </xf>
    <xf numFmtId="0" fontId="8" fillId="3" borderId="0" xfId="0" applyFont="1" applyFill="1" applyBorder="1" applyAlignment="1">
      <alignment vertical="center" wrapText="1"/>
    </xf>
    <xf numFmtId="0" fontId="0" fillId="0" borderId="0" xfId="0" applyBorder="1" applyAlignment="1">
      <alignment vertical="center" wrapText="1"/>
    </xf>
    <xf numFmtId="0" fontId="7" fillId="3" borderId="77" xfId="0" applyFont="1" applyFill="1" applyBorder="1" applyAlignment="1">
      <alignment horizontal="center" vertical="center" wrapText="1"/>
    </xf>
    <xf numFmtId="0" fontId="0" fillId="0" borderId="78" xfId="0" applyBorder="1" applyAlignment="1">
      <alignment horizontal="center" vertical="center" wrapText="1"/>
    </xf>
    <xf numFmtId="0" fontId="0" fillId="0" borderId="15" xfId="0" applyBorder="1" applyAlignment="1">
      <alignment horizontal="center" vertical="center" wrapText="1"/>
    </xf>
    <xf numFmtId="0" fontId="0" fillId="0" borderId="59" xfId="0" applyBorder="1" applyAlignment="1">
      <alignment horizontal="center" vertical="center" wrapText="1"/>
    </xf>
    <xf numFmtId="0" fontId="11" fillId="0" borderId="24" xfId="0" applyFont="1" applyBorder="1" applyAlignment="1">
      <alignment vertical="center"/>
    </xf>
    <xf numFmtId="0" fontId="7" fillId="3" borderId="31"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57" xfId="0" applyBorder="1" applyAlignment="1">
      <alignment horizontal="center" vertical="center" wrapText="1"/>
    </xf>
    <xf numFmtId="0" fontId="0" fillId="0" borderId="11" xfId="0" applyBorder="1" applyAlignment="1">
      <alignment horizontal="center" vertical="center" wrapText="1"/>
    </xf>
    <xf numFmtId="0" fontId="0" fillId="0" borderId="71" xfId="0" applyBorder="1" applyAlignment="1">
      <alignment horizontal="center" vertical="center" wrapText="1"/>
    </xf>
    <xf numFmtId="0" fontId="0" fillId="0" borderId="73" xfId="0" applyBorder="1" applyAlignment="1">
      <alignment horizontal="center" vertical="center" wrapText="1"/>
    </xf>
    <xf numFmtId="0" fontId="0" fillId="19" borderId="70" xfId="0" applyFill="1" applyBorder="1" applyAlignment="1">
      <alignment vertical="center" wrapText="1"/>
    </xf>
    <xf numFmtId="0" fontId="0" fillId="19" borderId="40" xfId="0" applyFill="1" applyBorder="1" applyAlignment="1">
      <alignment vertical="center" wrapText="1"/>
    </xf>
    <xf numFmtId="0" fontId="10" fillId="3" borderId="57" xfId="0" applyFont="1" applyFill="1" applyBorder="1" applyAlignment="1">
      <alignment vertical="center"/>
    </xf>
    <xf numFmtId="0" fontId="1" fillId="0" borderId="57" xfId="0" applyFont="1" applyBorder="1" applyAlignment="1">
      <alignment vertical="center"/>
    </xf>
    <xf numFmtId="0" fontId="1" fillId="0" borderId="16" xfId="0" applyFont="1" applyBorder="1" applyAlignment="1">
      <alignment vertical="center"/>
    </xf>
    <xf numFmtId="0" fontId="13" fillId="3" borderId="77" xfId="0" applyFont="1" applyFill="1" applyBorder="1" applyAlignment="1">
      <alignment horizontal="left" vertical="center" wrapText="1"/>
    </xf>
    <xf numFmtId="0" fontId="24" fillId="0" borderId="57" xfId="0" applyFont="1" applyBorder="1" applyAlignment="1">
      <alignment horizontal="left" vertical="center" wrapText="1"/>
    </xf>
    <xf numFmtId="0" fontId="24" fillId="0" borderId="78" xfId="0" applyFont="1" applyBorder="1" applyAlignment="1">
      <alignment horizontal="left" vertical="center" wrapText="1"/>
    </xf>
    <xf numFmtId="0" fontId="24" fillId="0" borderId="71" xfId="0" applyFont="1" applyBorder="1" applyAlignment="1">
      <alignment horizontal="left" vertical="center" wrapText="1"/>
    </xf>
    <xf numFmtId="0" fontId="24" fillId="0" borderId="72" xfId="0" applyFont="1" applyBorder="1" applyAlignment="1">
      <alignment horizontal="left" vertical="center" wrapText="1"/>
    </xf>
    <xf numFmtId="0" fontId="24" fillId="0" borderId="73" xfId="0" applyFont="1" applyBorder="1" applyAlignment="1">
      <alignment horizontal="left" vertical="center" wrapText="1"/>
    </xf>
    <xf numFmtId="3" fontId="10" fillId="3" borderId="16" xfId="0" applyNumberFormat="1" applyFont="1" applyFill="1" applyBorder="1" applyAlignment="1">
      <alignment vertical="center"/>
    </xf>
    <xf numFmtId="3" fontId="7" fillId="3" borderId="74" xfId="0" applyNumberFormat="1" applyFont="1" applyFill="1" applyBorder="1" applyAlignment="1">
      <alignment vertical="center" wrapText="1"/>
    </xf>
    <xf numFmtId="0" fontId="0" fillId="0" borderId="29" xfId="0" applyBorder="1" applyAlignment="1">
      <alignment vertical="center" wrapText="1"/>
    </xf>
    <xf numFmtId="0" fontId="0" fillId="0" borderId="39" xfId="0" applyBorder="1" applyAlignment="1">
      <alignment vertical="center" wrapText="1"/>
    </xf>
    <xf numFmtId="3" fontId="6" fillId="16" borderId="74" xfId="0" applyNumberFormat="1" applyFont="1" applyFill="1" applyBorder="1" applyAlignment="1" applyProtection="1">
      <alignment horizontal="center" vertical="center"/>
      <protection locked="0"/>
    </xf>
    <xf numFmtId="0" fontId="0" fillId="0" borderId="76" xfId="0" applyBorder="1" applyAlignment="1">
      <alignment vertical="center"/>
    </xf>
    <xf numFmtId="3" fontId="6" fillId="16" borderId="80" xfId="0" applyNumberFormat="1" applyFont="1" applyFill="1" applyBorder="1" applyAlignment="1" applyProtection="1">
      <alignment horizontal="center" vertical="center"/>
      <protection locked="0"/>
    </xf>
    <xf numFmtId="3" fontId="6" fillId="3" borderId="74" xfId="0" applyNumberFormat="1" applyFont="1" applyFill="1" applyBorder="1" applyAlignment="1" applyProtection="1">
      <alignment horizontal="center" vertical="center"/>
      <protection/>
    </xf>
    <xf numFmtId="0" fontId="0" fillId="19" borderId="79" xfId="0" applyFill="1" applyBorder="1" applyAlignment="1" applyProtection="1">
      <alignment vertical="center"/>
      <protection/>
    </xf>
    <xf numFmtId="3" fontId="6" fillId="3" borderId="80" xfId="0" applyNumberFormat="1" applyFont="1" applyFill="1" applyBorder="1" applyAlignment="1" applyProtection="1">
      <alignment horizontal="center" vertical="center"/>
      <protection/>
    </xf>
    <xf numFmtId="0" fontId="0" fillId="19" borderId="28" xfId="0" applyFill="1" applyBorder="1" applyAlignment="1" applyProtection="1">
      <alignment vertical="center"/>
      <protection/>
    </xf>
    <xf numFmtId="0" fontId="18" fillId="3" borderId="16" xfId="0" applyFont="1" applyFill="1" applyBorder="1" applyAlignment="1">
      <alignment vertical="center"/>
    </xf>
    <xf numFmtId="0" fontId="24" fillId="3" borderId="79" xfId="0" applyFont="1" applyFill="1" applyBorder="1" applyAlignment="1">
      <alignment horizontal="center" vertical="center"/>
    </xf>
    <xf numFmtId="0" fontId="13" fillId="3" borderId="77" xfId="0" applyFont="1" applyFill="1" applyBorder="1" applyAlignment="1">
      <alignment horizontal="center" vertical="center"/>
    </xf>
    <xf numFmtId="0" fontId="24" fillId="3" borderId="71" xfId="0" applyFont="1" applyFill="1" applyBorder="1" applyAlignment="1">
      <alignment horizontal="center" vertical="center"/>
    </xf>
    <xf numFmtId="0" fontId="28" fillId="19" borderId="16" xfId="0" applyFont="1" applyFill="1" applyBorder="1" applyAlignment="1">
      <alignment horizontal="right" vertical="center"/>
    </xf>
    <xf numFmtId="0" fontId="0" fillId="19" borderId="16" xfId="0" applyFill="1" applyBorder="1" applyAlignment="1">
      <alignment vertical="center"/>
    </xf>
    <xf numFmtId="0" fontId="7" fillId="3" borderId="57" xfId="0" applyFont="1" applyFill="1" applyBorder="1" applyAlignment="1">
      <alignment horizontal="center" vertical="center"/>
    </xf>
    <xf numFmtId="0" fontId="6" fillId="3" borderId="23" xfId="0" applyFont="1" applyFill="1" applyBorder="1" applyAlignment="1">
      <alignment horizontal="center" vertical="center"/>
    </xf>
    <xf numFmtId="0" fontId="0" fillId="3" borderId="24" xfId="0" applyFill="1" applyBorder="1" applyAlignment="1">
      <alignment horizontal="center" vertical="center"/>
    </xf>
    <xf numFmtId="0" fontId="0" fillId="3" borderId="43" xfId="0" applyFill="1" applyBorder="1" applyAlignment="1">
      <alignment horizontal="center" vertical="center"/>
    </xf>
    <xf numFmtId="0" fontId="24" fillId="3" borderId="43" xfId="0" applyFont="1" applyFill="1" applyBorder="1" applyAlignment="1">
      <alignment horizontal="center" vertical="center"/>
    </xf>
    <xf numFmtId="0" fontId="24" fillId="3" borderId="78" xfId="0" applyFont="1" applyFill="1" applyBorder="1" applyAlignment="1">
      <alignment horizontal="left" vertical="center"/>
    </xf>
    <xf numFmtId="0" fontId="24" fillId="3" borderId="71" xfId="0" applyFont="1" applyFill="1" applyBorder="1" applyAlignment="1">
      <alignment horizontal="left" vertical="center"/>
    </xf>
    <xf numFmtId="0" fontId="24" fillId="3" borderId="73" xfId="0" applyFont="1" applyFill="1" applyBorder="1" applyAlignment="1">
      <alignment horizontal="left" vertical="center"/>
    </xf>
    <xf numFmtId="0" fontId="18" fillId="3" borderId="58" xfId="0" applyFont="1" applyFill="1" applyBorder="1" applyAlignment="1">
      <alignment vertical="center"/>
    </xf>
    <xf numFmtId="0" fontId="18" fillId="3" borderId="16" xfId="0" applyFont="1" applyFill="1" applyBorder="1" applyAlignment="1">
      <alignment vertical="center" wrapText="1"/>
    </xf>
    <xf numFmtId="0" fontId="24" fillId="0" borderId="16" xfId="0" applyFont="1" applyBorder="1" applyAlignment="1">
      <alignment vertical="center" wrapText="1"/>
    </xf>
    <xf numFmtId="0" fontId="24" fillId="0" borderId="58" xfId="0" applyFont="1" applyBorder="1" applyAlignment="1">
      <alignment vertical="center"/>
    </xf>
    <xf numFmtId="0" fontId="7" fillId="3" borderId="80" xfId="0" applyFont="1" applyFill="1" applyBorder="1" applyAlignment="1" applyProtection="1">
      <alignment vertical="center" wrapText="1"/>
      <protection/>
    </xf>
    <xf numFmtId="0" fontId="11" fillId="19" borderId="39" xfId="0" applyFont="1" applyFill="1" applyBorder="1" applyAlignment="1" applyProtection="1">
      <alignment vertical="center" wrapText="1"/>
      <protection/>
    </xf>
    <xf numFmtId="0" fontId="0" fillId="0" borderId="40" xfId="0" applyBorder="1" applyAlignment="1">
      <alignment vertical="center"/>
    </xf>
    <xf numFmtId="0" fontId="1" fillId="19" borderId="57" xfId="0" applyFont="1" applyFill="1" applyBorder="1" applyAlignment="1">
      <alignment horizontal="center" vertical="center"/>
    </xf>
    <xf numFmtId="0" fontId="6" fillId="3" borderId="23" xfId="0" applyFont="1" applyFill="1" applyBorder="1" applyAlignment="1">
      <alignment horizontal="center" vertical="center"/>
    </xf>
    <xf numFmtId="0" fontId="0" fillId="3" borderId="43" xfId="0" applyFont="1" applyFill="1" applyBorder="1" applyAlignment="1">
      <alignment horizontal="center" vertical="center"/>
    </xf>
    <xf numFmtId="0" fontId="7" fillId="3" borderId="36" xfId="0" applyFont="1" applyFill="1" applyBorder="1" applyAlignment="1">
      <alignment vertical="center"/>
    </xf>
    <xf numFmtId="0" fontId="0" fillId="19" borderId="46" xfId="0" applyFill="1" applyBorder="1" applyAlignment="1">
      <alignment vertical="center"/>
    </xf>
    <xf numFmtId="0" fontId="6" fillId="3" borderId="14" xfId="0" applyFont="1" applyFill="1" applyBorder="1" applyAlignment="1">
      <alignment vertical="center"/>
    </xf>
    <xf numFmtId="0" fontId="0" fillId="0" borderId="45" xfId="0" applyBorder="1" applyAlignment="1">
      <alignment vertical="center"/>
    </xf>
    <xf numFmtId="3" fontId="6" fillId="16" borderId="36" xfId="0" applyNumberFormat="1" applyFont="1" applyFill="1" applyBorder="1" applyAlignment="1">
      <alignment horizontal="center" vertical="center"/>
    </xf>
    <xf numFmtId="3" fontId="0" fillId="18" borderId="46" xfId="0" applyNumberFormat="1" applyFill="1" applyBorder="1" applyAlignment="1">
      <alignment vertical="center"/>
    </xf>
    <xf numFmtId="0" fontId="7" fillId="3" borderId="23" xfId="0" applyFont="1" applyFill="1" applyBorder="1" applyAlignment="1">
      <alignment horizontal="center" vertical="center"/>
    </xf>
    <xf numFmtId="0" fontId="0" fillId="19" borderId="43" xfId="0" applyFill="1" applyBorder="1" applyAlignment="1">
      <alignment horizontal="center" vertical="center"/>
    </xf>
    <xf numFmtId="0" fontId="7" fillId="3" borderId="74" xfId="0" applyFont="1" applyFill="1" applyBorder="1" applyAlignment="1">
      <alignment horizontal="center" vertical="center"/>
    </xf>
    <xf numFmtId="0" fontId="11" fillId="3" borderId="79" xfId="0" applyFont="1" applyFill="1" applyBorder="1" applyAlignment="1">
      <alignment horizontal="center" vertical="center"/>
    </xf>
    <xf numFmtId="0" fontId="7" fillId="3" borderId="36" xfId="0" applyFont="1" applyFill="1" applyBorder="1" applyAlignment="1">
      <alignment horizontal="center" vertical="center"/>
    </xf>
    <xf numFmtId="0" fontId="11" fillId="0" borderId="46" xfId="0" applyFont="1" applyBorder="1" applyAlignment="1">
      <alignment vertical="center"/>
    </xf>
    <xf numFmtId="0" fontId="11" fillId="3" borderId="0" xfId="0" applyFont="1" applyFill="1" applyBorder="1" applyAlignment="1" applyProtection="1">
      <alignment vertical="center"/>
      <protection/>
    </xf>
    <xf numFmtId="0" fontId="0" fillId="19" borderId="0" xfId="0" applyFill="1" applyBorder="1" applyAlignment="1" applyProtection="1">
      <alignment vertical="center"/>
      <protection/>
    </xf>
    <xf numFmtId="0" fontId="42" fillId="16" borderId="67" xfId="0" applyFont="1" applyFill="1" applyBorder="1" applyAlignment="1" applyProtection="1">
      <alignment vertical="center"/>
      <protection/>
    </xf>
    <xf numFmtId="0" fontId="42" fillId="16" borderId="57" xfId="0" applyFont="1" applyFill="1" applyBorder="1" applyAlignment="1" applyProtection="1">
      <alignment vertical="center"/>
      <protection/>
    </xf>
    <xf numFmtId="0" fontId="1" fillId="18" borderId="11" xfId="0" applyFont="1" applyFill="1" applyBorder="1" applyAlignment="1" applyProtection="1">
      <alignment vertical="center"/>
      <protection/>
    </xf>
    <xf numFmtId="0" fontId="28" fillId="16" borderId="60" xfId="0" applyFont="1" applyFill="1" applyBorder="1" applyAlignment="1">
      <alignment vertical="center"/>
    </xf>
    <xf numFmtId="0" fontId="0" fillId="18" borderId="59" xfId="0" applyFill="1" applyBorder="1" applyAlignment="1">
      <alignment vertical="center"/>
    </xf>
    <xf numFmtId="0" fontId="11" fillId="16" borderId="60" xfId="0" applyFont="1" applyFill="1" applyBorder="1" applyAlignment="1">
      <alignment vertical="center"/>
    </xf>
    <xf numFmtId="0" fontId="11" fillId="16" borderId="0" xfId="0" applyFont="1" applyFill="1" applyBorder="1" applyAlignment="1">
      <alignment vertical="center"/>
    </xf>
    <xf numFmtId="0" fontId="0" fillId="18" borderId="12" xfId="0" applyFill="1" applyBorder="1" applyAlignment="1">
      <alignment vertical="center"/>
    </xf>
    <xf numFmtId="0" fontId="0" fillId="16" borderId="17" xfId="0" applyFill="1" applyBorder="1" applyAlignment="1" applyProtection="1">
      <alignment horizontal="left" vertical="center"/>
      <protection locked="0"/>
    </xf>
    <xf numFmtId="0" fontId="0" fillId="16" borderId="33" xfId="0" applyFill="1" applyBorder="1" applyAlignment="1" applyProtection="1">
      <alignment horizontal="left" vertical="center"/>
      <protection locked="0"/>
    </xf>
    <xf numFmtId="0" fontId="0" fillId="18" borderId="26" xfId="0" applyFill="1" applyBorder="1" applyAlignment="1" applyProtection="1">
      <alignment vertical="center"/>
      <protection locked="0"/>
    </xf>
    <xf numFmtId="0" fontId="11" fillId="16" borderId="17" xfId="0" applyFont="1" applyFill="1" applyBorder="1" applyAlignment="1" applyProtection="1">
      <alignment vertical="center"/>
      <protection/>
    </xf>
    <xf numFmtId="0" fontId="11" fillId="16" borderId="33" xfId="0" applyFont="1" applyFill="1" applyBorder="1" applyAlignment="1" applyProtection="1">
      <alignment vertical="center"/>
      <protection/>
    </xf>
    <xf numFmtId="0" fontId="0" fillId="18" borderId="26" xfId="0" applyFill="1" applyBorder="1" applyAlignment="1" applyProtection="1">
      <alignment vertical="center"/>
      <protection/>
    </xf>
    <xf numFmtId="0" fontId="15" fillId="3" borderId="0" xfId="0" applyFont="1" applyFill="1" applyAlignment="1">
      <alignment vertical="center" wrapText="1"/>
    </xf>
    <xf numFmtId="0" fontId="17" fillId="19" borderId="0" xfId="0" applyFont="1" applyFill="1" applyAlignment="1">
      <alignment vertical="center" wrapText="1"/>
    </xf>
    <xf numFmtId="0" fontId="42" fillId="16" borderId="60" xfId="0" applyFont="1" applyFill="1" applyBorder="1" applyAlignment="1" applyProtection="1">
      <alignment vertical="center"/>
      <protection/>
    </xf>
    <xf numFmtId="0" fontId="11" fillId="16" borderId="0" xfId="0" applyFont="1" applyFill="1" applyBorder="1" applyAlignment="1" applyProtection="1">
      <alignment vertical="center"/>
      <protection/>
    </xf>
    <xf numFmtId="0" fontId="0" fillId="18" borderId="12" xfId="0" applyFill="1" applyBorder="1" applyAlignment="1" applyProtection="1">
      <alignment vertical="center"/>
      <protection/>
    </xf>
    <xf numFmtId="0" fontId="42" fillId="16" borderId="83" xfId="0" applyFont="1" applyFill="1" applyBorder="1" applyAlignment="1" applyProtection="1">
      <alignment vertical="center"/>
      <protection/>
    </xf>
    <xf numFmtId="0" fontId="11" fillId="16" borderId="70" xfId="0" applyFont="1" applyFill="1" applyBorder="1" applyAlignment="1" applyProtection="1">
      <alignment vertical="center"/>
      <protection/>
    </xf>
    <xf numFmtId="0" fontId="0" fillId="18" borderId="13" xfId="0" applyFill="1" applyBorder="1" applyAlignment="1" applyProtection="1">
      <alignment vertical="center"/>
      <protection/>
    </xf>
    <xf numFmtId="0" fontId="11" fillId="16" borderId="84" xfId="0" applyFont="1" applyFill="1" applyBorder="1" applyAlignment="1" applyProtection="1">
      <alignment vertical="center"/>
      <protection/>
    </xf>
    <xf numFmtId="0" fontId="11" fillId="16" borderId="72" xfId="0" applyFont="1" applyFill="1" applyBorder="1" applyAlignment="1" applyProtection="1">
      <alignment vertical="center"/>
      <protection/>
    </xf>
    <xf numFmtId="0" fontId="0" fillId="18" borderId="85" xfId="0" applyFill="1" applyBorder="1" applyAlignment="1" applyProtection="1">
      <alignment vertical="center"/>
      <protection/>
    </xf>
    <xf numFmtId="0" fontId="11" fillId="16" borderId="44" xfId="0" applyFont="1" applyFill="1" applyBorder="1" applyAlignment="1" applyProtection="1">
      <alignment vertical="center"/>
      <protection/>
    </xf>
    <xf numFmtId="0" fontId="11" fillId="16" borderId="16" xfId="0" applyFont="1" applyFill="1" applyBorder="1" applyAlignment="1" applyProtection="1">
      <alignment vertical="center"/>
      <protection/>
    </xf>
    <xf numFmtId="0" fontId="0" fillId="18" borderId="68" xfId="0" applyFill="1" applyBorder="1" applyAlignment="1" applyProtection="1">
      <alignment vertical="center"/>
      <protection/>
    </xf>
    <xf numFmtId="0" fontId="6" fillId="3" borderId="0" xfId="0" applyFont="1" applyFill="1" applyBorder="1" applyAlignment="1">
      <alignment vertical="center"/>
    </xf>
    <xf numFmtId="0" fontId="16" fillId="3" borderId="0" xfId="0" applyFont="1" applyFill="1" applyAlignment="1">
      <alignment vertical="center" wrapText="1"/>
    </xf>
    <xf numFmtId="0" fontId="6" fillId="16" borderId="44" xfId="0" applyFont="1" applyFill="1" applyBorder="1" applyAlignment="1">
      <alignment vertical="center"/>
    </xf>
    <xf numFmtId="0" fontId="0" fillId="18" borderId="16" xfId="0" applyFill="1" applyBorder="1" applyAlignment="1">
      <alignment vertical="center"/>
    </xf>
    <xf numFmtId="0" fontId="0" fillId="18" borderId="68" xfId="0" applyFill="1" applyBorder="1" applyAlignment="1">
      <alignment vertical="center"/>
    </xf>
    <xf numFmtId="0" fontId="11" fillId="16" borderId="84" xfId="0" applyFont="1" applyFill="1" applyBorder="1" applyAlignment="1">
      <alignment/>
    </xf>
    <xf numFmtId="0" fontId="11" fillId="16" borderId="72" xfId="0" applyFont="1" applyFill="1" applyBorder="1" applyAlignment="1">
      <alignment/>
    </xf>
    <xf numFmtId="0" fontId="7" fillId="3" borderId="69" xfId="0" applyFont="1" applyFill="1" applyBorder="1" applyAlignment="1">
      <alignment vertical="center"/>
    </xf>
    <xf numFmtId="0" fontId="0" fillId="0" borderId="70" xfId="0" applyBorder="1" applyAlignment="1">
      <alignment vertical="center"/>
    </xf>
    <xf numFmtId="0" fontId="7" fillId="3" borderId="86" xfId="0" applyFont="1" applyFill="1" applyBorder="1" applyAlignment="1">
      <alignment vertical="center"/>
    </xf>
    <xf numFmtId="0" fontId="0" fillId="0" borderId="87" xfId="0" applyBorder="1" applyAlignment="1">
      <alignment vertical="center"/>
    </xf>
    <xf numFmtId="3" fontId="6" fillId="3" borderId="69" xfId="0" applyNumberFormat="1" applyFont="1" applyFill="1" applyBorder="1" applyAlignment="1">
      <alignment horizontal="center" vertical="center"/>
    </xf>
    <xf numFmtId="0" fontId="0" fillId="19" borderId="13" xfId="0" applyFill="1" applyBorder="1" applyAlignment="1">
      <alignment vertical="center"/>
    </xf>
    <xf numFmtId="0" fontId="0" fillId="19" borderId="86" xfId="0" applyFill="1" applyBorder="1" applyAlignment="1">
      <alignment vertical="center"/>
    </xf>
    <xf numFmtId="0" fontId="0" fillId="19" borderId="68" xfId="0" applyFill="1" applyBorder="1" applyAlignment="1">
      <alignment vertical="center"/>
    </xf>
    <xf numFmtId="3" fontId="6" fillId="3" borderId="8" xfId="0" applyNumberFormat="1" applyFont="1" applyFill="1" applyBorder="1" applyAlignment="1">
      <alignment horizontal="center" vertical="center"/>
    </xf>
    <xf numFmtId="0" fontId="0" fillId="19" borderId="26" xfId="0" applyFill="1" applyBorder="1" applyAlignment="1">
      <alignment horizontal="center" vertical="center"/>
    </xf>
    <xf numFmtId="0" fontId="8" fillId="3" borderId="57" xfId="0" applyFont="1" applyFill="1" applyBorder="1" applyAlignment="1">
      <alignment horizontal="center" vertical="center" wrapText="1"/>
    </xf>
    <xf numFmtId="0" fontId="0" fillId="19" borderId="57" xfId="0" applyFill="1" applyBorder="1" applyAlignment="1">
      <alignment horizontal="center" vertical="center" wrapText="1"/>
    </xf>
    <xf numFmtId="0" fontId="28" fillId="16" borderId="67" xfId="0" applyFont="1" applyFill="1" applyBorder="1" applyAlignment="1">
      <alignment vertical="center"/>
    </xf>
    <xf numFmtId="0" fontId="0" fillId="18" borderId="57" xfId="0" applyFill="1" applyBorder="1" applyAlignment="1">
      <alignment vertical="center"/>
    </xf>
    <xf numFmtId="0" fontId="11" fillId="16" borderId="57" xfId="0" applyFont="1" applyFill="1" applyBorder="1" applyAlignment="1" applyProtection="1">
      <alignment horizontal="left" vertical="center"/>
      <protection/>
    </xf>
    <xf numFmtId="0" fontId="11" fillId="18" borderId="57" xfId="0" applyFont="1" applyFill="1" applyBorder="1" applyAlignment="1" applyProtection="1">
      <alignment vertical="center"/>
      <protection/>
    </xf>
    <xf numFmtId="0" fontId="11" fillId="18" borderId="11" xfId="0" applyFont="1" applyFill="1" applyBorder="1" applyAlignment="1" applyProtection="1">
      <alignment vertical="center"/>
      <protection/>
    </xf>
    <xf numFmtId="0" fontId="0" fillId="16" borderId="15" xfId="0" applyFill="1" applyBorder="1" applyAlignment="1" applyProtection="1">
      <alignment horizontal="center" vertical="center"/>
      <protection locked="0"/>
    </xf>
    <xf numFmtId="0" fontId="0" fillId="18" borderId="0" xfId="0" applyFill="1" applyBorder="1" applyAlignment="1" applyProtection="1">
      <alignment vertical="center"/>
      <protection locked="0"/>
    </xf>
    <xf numFmtId="0" fontId="0" fillId="18" borderId="12" xfId="0" applyFill="1" applyBorder="1" applyAlignment="1" applyProtection="1">
      <alignment vertical="center"/>
      <protection locked="0"/>
    </xf>
    <xf numFmtId="0" fontId="13" fillId="3" borderId="8" xfId="0" applyFont="1" applyFill="1" applyBorder="1" applyAlignment="1">
      <alignment horizontal="center" vertical="center"/>
    </xf>
    <xf numFmtId="0" fontId="0" fillId="0" borderId="26" xfId="0" applyBorder="1" applyAlignment="1">
      <alignment horizontal="center" vertical="center"/>
    </xf>
    <xf numFmtId="0" fontId="13" fillId="3" borderId="75" xfId="0" applyFont="1" applyFill="1" applyBorder="1" applyAlignment="1">
      <alignment horizontal="center" vertical="center"/>
    </xf>
    <xf numFmtId="0" fontId="24" fillId="0" borderId="79" xfId="0" applyFont="1" applyBorder="1" applyAlignment="1">
      <alignment horizontal="center" vertical="center"/>
    </xf>
    <xf numFmtId="0" fontId="8" fillId="3" borderId="58" xfId="0" applyFont="1" applyFill="1" applyBorder="1" applyAlignment="1">
      <alignment vertical="center"/>
    </xf>
    <xf numFmtId="0" fontId="7" fillId="3" borderId="80" xfId="0" applyFont="1" applyFill="1" applyBorder="1" applyAlignment="1">
      <alignment vertical="center"/>
    </xf>
    <xf numFmtId="0" fontId="0" fillId="0" borderId="29" xfId="0" applyBorder="1" applyAlignment="1">
      <alignment vertical="center"/>
    </xf>
    <xf numFmtId="0" fontId="24" fillId="0" borderId="43" xfId="0" applyFont="1" applyBorder="1" applyAlignment="1">
      <alignment horizontal="center" vertical="center"/>
    </xf>
    <xf numFmtId="0" fontId="8" fillId="3" borderId="0" xfId="0" applyFont="1" applyFill="1" applyAlignment="1">
      <alignment horizontal="center" vertical="center"/>
    </xf>
    <xf numFmtId="0" fontId="12" fillId="19" borderId="70" xfId="0" applyFont="1" applyFill="1" applyBorder="1" applyAlignment="1">
      <alignment horizontal="center" vertical="center"/>
    </xf>
    <xf numFmtId="0" fontId="0" fillId="19" borderId="70" xfId="0" applyFill="1" applyBorder="1" applyAlignment="1">
      <alignment horizontal="center" vertical="center"/>
    </xf>
    <xf numFmtId="0" fontId="0" fillId="19" borderId="33" xfId="0" applyFill="1" applyBorder="1" applyAlignment="1">
      <alignment vertical="center"/>
    </xf>
    <xf numFmtId="0" fontId="0" fillId="19" borderId="34" xfId="0" applyFill="1" applyBorder="1" applyAlignment="1">
      <alignment vertical="center"/>
    </xf>
    <xf numFmtId="0" fontId="7" fillId="3" borderId="22" xfId="0" applyFont="1" applyFill="1" applyBorder="1" applyAlignment="1">
      <alignment horizontal="center" vertical="center"/>
    </xf>
    <xf numFmtId="0" fontId="11" fillId="19" borderId="41" xfId="0" applyFont="1" applyFill="1" applyBorder="1" applyAlignment="1">
      <alignment horizontal="center" vertical="center"/>
    </xf>
    <xf numFmtId="3" fontId="6" fillId="16" borderId="30" xfId="0" applyNumberFormat="1" applyFont="1" applyFill="1" applyBorder="1" applyAlignment="1">
      <alignment horizontal="center" vertical="center"/>
    </xf>
    <xf numFmtId="3" fontId="0" fillId="18" borderId="42" xfId="0" applyNumberFormat="1" applyFill="1" applyBorder="1" applyAlignment="1">
      <alignment horizontal="center" vertical="center"/>
    </xf>
    <xf numFmtId="0" fontId="13" fillId="3" borderId="0" xfId="0" applyFont="1" applyFill="1" applyAlignment="1">
      <alignment horizontal="right" vertical="center"/>
    </xf>
    <xf numFmtId="0" fontId="0" fillId="19" borderId="0" xfId="0" applyFill="1" applyAlignment="1">
      <alignment horizontal="right" vertical="center"/>
    </xf>
    <xf numFmtId="0" fontId="8" fillId="3" borderId="16" xfId="0" applyFont="1" applyFill="1" applyBorder="1" applyAlignment="1">
      <alignment vertical="center"/>
    </xf>
    <xf numFmtId="0" fontId="13" fillId="3" borderId="77" xfId="0" applyFont="1" applyFill="1" applyBorder="1" applyAlignment="1">
      <alignment vertical="center"/>
    </xf>
    <xf numFmtId="0" fontId="24" fillId="0" borderId="57" xfId="0" applyFont="1" applyBorder="1" applyAlignment="1">
      <alignment vertical="center"/>
    </xf>
    <xf numFmtId="0" fontId="24" fillId="0" borderId="78" xfId="0" applyFont="1" applyBorder="1" applyAlignment="1">
      <alignment vertical="center"/>
    </xf>
    <xf numFmtId="0" fontId="24" fillId="0" borderId="71" xfId="0" applyFont="1" applyBorder="1" applyAlignment="1">
      <alignment vertical="center"/>
    </xf>
    <xf numFmtId="0" fontId="24" fillId="0" borderId="72" xfId="0" applyFont="1" applyBorder="1" applyAlignment="1">
      <alignment vertical="center"/>
    </xf>
    <xf numFmtId="0" fontId="24" fillId="0" borderId="73" xfId="0" applyFont="1" applyBorder="1" applyAlignment="1">
      <alignment vertical="center"/>
    </xf>
    <xf numFmtId="0" fontId="11" fillId="16" borderId="0" xfId="0" applyFont="1" applyFill="1" applyBorder="1" applyAlignment="1" applyProtection="1">
      <alignment horizontal="center" vertical="center"/>
      <protection locked="0"/>
    </xf>
    <xf numFmtId="0" fontId="0" fillId="16" borderId="0" xfId="0" applyFill="1" applyBorder="1" applyAlignment="1">
      <alignment horizontal="center" vertical="center"/>
    </xf>
    <xf numFmtId="0" fontId="11" fillId="16" borderId="0" xfId="0" applyFont="1" applyFill="1" applyBorder="1" applyAlignment="1" applyProtection="1">
      <alignment horizontal="center" vertical="center" wrapText="1"/>
      <protection/>
    </xf>
    <xf numFmtId="0" fontId="0" fillId="18" borderId="12" xfId="0" applyFill="1" applyBorder="1" applyAlignment="1" applyProtection="1">
      <alignment horizontal="center" vertical="center" wrapText="1"/>
      <protection/>
    </xf>
    <xf numFmtId="14" fontId="0" fillId="16" borderId="17" xfId="0" applyNumberFormat="1" applyFill="1" applyBorder="1" applyAlignment="1" applyProtection="1">
      <alignment horizontal="center" vertical="center"/>
      <protection locked="0"/>
    </xf>
    <xf numFmtId="0" fontId="0" fillId="16" borderId="34" xfId="0" applyFill="1" applyBorder="1" applyAlignment="1">
      <alignment horizontal="center" vertical="center"/>
    </xf>
    <xf numFmtId="0" fontId="11" fillId="16" borderId="69" xfId="0" applyFont="1" applyFill="1" applyBorder="1" applyAlignment="1" applyProtection="1">
      <alignment horizontal="center"/>
      <protection locked="0"/>
    </xf>
    <xf numFmtId="0" fontId="0" fillId="16" borderId="70" xfId="0" applyFill="1" applyBorder="1" applyAlignment="1" applyProtection="1">
      <alignment horizontal="center"/>
      <protection locked="0"/>
    </xf>
    <xf numFmtId="0" fontId="0" fillId="18" borderId="13" xfId="0" applyFill="1" applyBorder="1" applyAlignment="1" applyProtection="1">
      <alignment horizontal="center"/>
      <protection locked="0"/>
    </xf>
    <xf numFmtId="0" fontId="0" fillId="16" borderId="71" xfId="0" applyFill="1" applyBorder="1" applyAlignment="1" applyProtection="1">
      <alignment horizontal="center"/>
      <protection locked="0"/>
    </xf>
    <xf numFmtId="0" fontId="0" fillId="16" borderId="72" xfId="0" applyFill="1" applyBorder="1" applyAlignment="1" applyProtection="1">
      <alignment horizontal="center"/>
      <protection locked="0"/>
    </xf>
    <xf numFmtId="0" fontId="0" fillId="18" borderId="85" xfId="0" applyFill="1" applyBorder="1" applyAlignment="1" applyProtection="1">
      <alignment horizontal="center"/>
      <protection locked="0"/>
    </xf>
    <xf numFmtId="0" fontId="11" fillId="16" borderId="83" xfId="0" applyFont="1" applyFill="1" applyBorder="1" applyAlignment="1">
      <alignment/>
    </xf>
    <xf numFmtId="0" fontId="11" fillId="16" borderId="70" xfId="0" applyFont="1" applyFill="1" applyBorder="1" applyAlignment="1">
      <alignment/>
    </xf>
    <xf numFmtId="14" fontId="44" fillId="18" borderId="0" xfId="0" applyNumberFormat="1" applyFont="1" applyFill="1" applyAlignment="1">
      <alignment horizontal="left"/>
    </xf>
    <xf numFmtId="0" fontId="44" fillId="18" borderId="0" xfId="0" applyFont="1" applyFill="1" applyAlignment="1">
      <alignment horizontal="left"/>
    </xf>
    <xf numFmtId="0" fontId="0" fillId="18" borderId="0" xfId="0" applyFont="1" applyFill="1" applyAlignment="1">
      <alignment/>
    </xf>
    <xf numFmtId="0" fontId="0" fillId="18" borderId="0" xfId="0" applyFont="1" applyFill="1" applyAlignment="1" applyProtection="1">
      <alignment vertical="top"/>
      <protection locked="0"/>
    </xf>
    <xf numFmtId="0" fontId="44" fillId="18" borderId="0" xfId="0" applyFont="1" applyFill="1" applyAlignment="1" applyProtection="1">
      <alignment/>
      <protection locked="0"/>
    </xf>
    <xf numFmtId="0" fontId="26" fillId="18" borderId="0" xfId="0" applyFont="1" applyFill="1" applyAlignment="1">
      <alignment horizontal="center"/>
    </xf>
    <xf numFmtId="0" fontId="1" fillId="18" borderId="0" xfId="0" applyFont="1" applyFill="1" applyAlignment="1" applyProtection="1">
      <alignment horizontal="right"/>
      <protection locked="0"/>
    </xf>
    <xf numFmtId="0" fontId="1" fillId="0" borderId="0" xfId="0" applyFont="1" applyAlignment="1" applyProtection="1">
      <alignment horizontal="right"/>
      <protection locked="0"/>
    </xf>
    <xf numFmtId="0" fontId="5" fillId="18" borderId="0" xfId="0" applyFont="1" applyFill="1" applyAlignment="1">
      <alignment/>
    </xf>
    <xf numFmtId="0" fontId="43" fillId="18" borderId="0" xfId="0" applyFont="1" applyFill="1" applyAlignment="1">
      <alignment/>
    </xf>
    <xf numFmtId="0" fontId="0" fillId="18" borderId="0" xfId="0" applyFont="1" applyFill="1" applyAlignment="1">
      <alignment vertical="center"/>
    </xf>
    <xf numFmtId="0" fontId="0" fillId="18" borderId="0" xfId="0" applyFont="1" applyFill="1" applyAlignment="1" applyProtection="1">
      <alignment vertical="center" wrapText="1"/>
      <protection locked="0"/>
    </xf>
    <xf numFmtId="0" fontId="45" fillId="18" borderId="0" xfId="0" applyFont="1" applyFill="1" applyAlignment="1">
      <alignment/>
    </xf>
    <xf numFmtId="0" fontId="36" fillId="18" borderId="0" xfId="0" applyFont="1" applyFill="1" applyAlignment="1">
      <alignment/>
    </xf>
    <xf numFmtId="0" fontId="44" fillId="18" borderId="0" xfId="0" applyFont="1" applyFill="1" applyAlignment="1">
      <alignment/>
    </xf>
    <xf numFmtId="0" fontId="12" fillId="19" borderId="0" xfId="0" applyFont="1" applyFill="1" applyBorder="1" applyAlignment="1">
      <alignment horizontal="center" wrapText="1"/>
    </xf>
    <xf numFmtId="0" fontId="0" fillId="0" borderId="0" xfId="0" applyBorder="1" applyAlignment="1">
      <alignment horizontal="center" wrapText="1"/>
    </xf>
    <xf numFmtId="0" fontId="14" fillId="3" borderId="0" xfId="0" applyFont="1" applyFill="1" applyAlignment="1">
      <alignment horizontal="center"/>
    </xf>
    <xf numFmtId="0" fontId="0" fillId="19" borderId="0" xfId="0" applyFill="1" applyAlignment="1">
      <alignment horizontal="center"/>
    </xf>
    <xf numFmtId="0" fontId="6" fillId="3" borderId="0" xfId="0" applyFont="1" applyFill="1" applyAlignment="1">
      <alignment/>
    </xf>
    <xf numFmtId="0" fontId="12" fillId="3" borderId="58" xfId="0" applyFont="1" applyFill="1" applyBorder="1" applyAlignment="1">
      <alignment vertical="top"/>
    </xf>
    <xf numFmtId="167" fontId="8" fillId="3" borderId="57" xfId="0" applyNumberFormat="1" applyFont="1" applyFill="1" applyBorder="1" applyAlignment="1">
      <alignment horizontal="center"/>
    </xf>
    <xf numFmtId="0" fontId="0" fillId="0" borderId="57" xfId="0" applyBorder="1" applyAlignment="1">
      <alignment horizontal="center"/>
    </xf>
    <xf numFmtId="167" fontId="48" fillId="3" borderId="0" xfId="0" applyNumberFormat="1" applyFont="1" applyFill="1" applyBorder="1" applyAlignment="1">
      <alignment horizontal="left" vertical="center" wrapText="1"/>
    </xf>
    <xf numFmtId="0" fontId="49" fillId="0" borderId="0" xfId="0" applyFont="1" applyAlignment="1">
      <alignment horizontal="left" vertical="center" wrapText="1"/>
    </xf>
    <xf numFmtId="0" fontId="64" fillId="3" borderId="0" xfId="0" applyFont="1" applyFill="1" applyAlignment="1" applyProtection="1">
      <alignment horizontal="center" wrapText="1"/>
      <protection/>
    </xf>
    <xf numFmtId="0" fontId="0" fillId="3" borderId="0" xfId="0" applyFill="1" applyAlignment="1" applyProtection="1">
      <alignment wrapText="1"/>
      <protection/>
    </xf>
    <xf numFmtId="0" fontId="43" fillId="3" borderId="0" xfId="0" applyFont="1" applyFill="1" applyAlignment="1" applyProtection="1">
      <alignment wrapText="1"/>
      <protection/>
    </xf>
    <xf numFmtId="0" fontId="5" fillId="3" borderId="0" xfId="0" applyFont="1" applyFill="1" applyAlignment="1" applyProtection="1">
      <alignment/>
      <protection/>
    </xf>
    <xf numFmtId="0" fontId="5" fillId="0" borderId="0" xfId="0" applyFont="1" applyAlignment="1" applyProtection="1">
      <alignment/>
      <protection/>
    </xf>
    <xf numFmtId="0" fontId="43" fillId="3" borderId="0" xfId="0" applyFont="1" applyFill="1" applyAlignment="1" applyProtection="1">
      <alignment wrapText="1"/>
      <protection/>
    </xf>
    <xf numFmtId="0" fontId="43" fillId="0" borderId="0" xfId="0" applyFont="1" applyAlignment="1" applyProtection="1">
      <alignment/>
      <protection locked="0"/>
    </xf>
    <xf numFmtId="0" fontId="43" fillId="0" borderId="0" xfId="0" applyFont="1" applyAlignment="1" applyProtection="1">
      <alignment/>
      <protection/>
    </xf>
    <xf numFmtId="0" fontId="43" fillId="3" borderId="0" xfId="0" applyFont="1" applyFill="1" applyAlignment="1" applyProtection="1">
      <alignment/>
      <protection/>
    </xf>
    <xf numFmtId="168" fontId="5" fillId="0" borderId="0" xfId="0" applyNumberFormat="1" applyFont="1" applyAlignment="1" applyProtection="1">
      <alignment horizontal="center"/>
      <protection locked="0"/>
    </xf>
    <xf numFmtId="0" fontId="43" fillId="3" borderId="0" xfId="0" applyFont="1" applyFill="1" applyAlignment="1" applyProtection="1">
      <alignment/>
      <protection/>
    </xf>
    <xf numFmtId="0" fontId="5" fillId="3" borderId="0" xfId="0" applyFont="1" applyFill="1" applyAlignment="1" applyProtection="1">
      <alignment/>
      <protection/>
    </xf>
    <xf numFmtId="0" fontId="5" fillId="0" borderId="0" xfId="0" applyFont="1" applyAlignment="1" applyProtection="1">
      <alignment horizontal="left"/>
      <protection locked="0"/>
    </xf>
    <xf numFmtId="0" fontId="5" fillId="0" borderId="0" xfId="0" applyFont="1" applyAlignment="1" applyProtection="1">
      <alignment/>
      <protection locked="0"/>
    </xf>
    <xf numFmtId="0" fontId="0" fillId="0" borderId="0" xfId="0" applyAlignment="1" applyProtection="1">
      <alignment/>
      <protection/>
    </xf>
    <xf numFmtId="0" fontId="0" fillId="3" borderId="0" xfId="0" applyFill="1" applyAlignment="1" applyProtection="1">
      <alignment/>
      <protection/>
    </xf>
    <xf numFmtId="0" fontId="5" fillId="16" borderId="0" xfId="0" applyFont="1" applyFill="1" applyAlignment="1" applyProtection="1">
      <alignment/>
      <protection locked="0"/>
    </xf>
    <xf numFmtId="0" fontId="0" fillId="0" borderId="0" xfId="0" applyAlignment="1" applyProtection="1">
      <alignment/>
      <protection locked="0"/>
    </xf>
    <xf numFmtId="0" fontId="0" fillId="0" borderId="88" xfId="0" applyBorder="1" applyAlignment="1" applyProtection="1">
      <alignment/>
      <protection locked="0"/>
    </xf>
    <xf numFmtId="0" fontId="43" fillId="0" borderId="89" xfId="0" applyFont="1" applyBorder="1" applyAlignment="1" applyProtection="1">
      <alignment horizontal="center"/>
      <protection locked="0"/>
    </xf>
    <xf numFmtId="0" fontId="26" fillId="3" borderId="0" xfId="0" applyFont="1" applyFill="1" applyAlignment="1" applyProtection="1">
      <alignment horizont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0" xfId="41"/>
    <cellStyle name="Currency0" xfId="42"/>
    <cellStyle name="Comma" xfId="43"/>
    <cellStyle name="Date" xfId="44"/>
    <cellStyle name="Explanatory Text" xfId="45"/>
    <cellStyle name="Fixed"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Currency" xfId="56"/>
    <cellStyle name="Neutral" xfId="57"/>
    <cellStyle name="Note" xfId="58"/>
    <cellStyle name="Output" xfId="59"/>
    <cellStyle name="Percent" xfId="60"/>
    <cellStyle name="Followed Hyperlink"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99"/>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CC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85725</xdr:rowOff>
    </xdr:from>
    <xdr:to>
      <xdr:col>5</xdr:col>
      <xdr:colOff>295275</xdr:colOff>
      <xdr:row>5</xdr:row>
      <xdr:rowOff>152400</xdr:rowOff>
    </xdr:to>
    <xdr:pic>
      <xdr:nvPicPr>
        <xdr:cNvPr id="1" name="Picture 6" descr="LOGO_ASPEKT_dane_orez_www"/>
        <xdr:cNvPicPr preferRelativeResize="1">
          <a:picLocks noChangeAspect="1"/>
        </xdr:cNvPicPr>
      </xdr:nvPicPr>
      <xdr:blipFill>
        <a:blip r:embed="rId1"/>
        <a:stretch>
          <a:fillRect/>
        </a:stretch>
      </xdr:blipFill>
      <xdr:spPr>
        <a:xfrm>
          <a:off x="361950" y="85725"/>
          <a:ext cx="2981325" cy="876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zPPO11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VOD"/>
      <sheetName val="ZAKL_DATA"/>
      <sheetName val="1"/>
      <sheetName val="2"/>
      <sheetName val="3"/>
      <sheetName val="4"/>
      <sheetName val="5"/>
      <sheetName val="6"/>
      <sheetName val="7"/>
      <sheetName val="8"/>
      <sheetName val="povinná_příloha"/>
      <sheetName val="zálohy"/>
      <sheetName val="přeplate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100"/>
  <sheetViews>
    <sheetView tabSelected="1" zoomScalePageLayoutView="0" workbookViewId="0" topLeftCell="A1">
      <selection activeCell="A26" sqref="A26:K29"/>
    </sheetView>
  </sheetViews>
  <sheetFormatPr defaultColWidth="9.140625" defaultRowHeight="12.75"/>
  <cols>
    <col min="12" max="12" width="9.140625" style="6" customWidth="1"/>
    <col min="13" max="13" width="90.7109375" style="6" customWidth="1"/>
    <col min="14" max="31" width="9.140625" style="6" customWidth="1"/>
  </cols>
  <sheetData>
    <row r="1" spans="1:13" ht="12.75">
      <c r="A1" s="125"/>
      <c r="B1" s="125"/>
      <c r="C1" s="125"/>
      <c r="D1" s="125"/>
      <c r="E1" s="125"/>
      <c r="F1" s="125"/>
      <c r="G1" s="125"/>
      <c r="H1" s="125"/>
      <c r="I1" s="125"/>
      <c r="J1" s="125"/>
      <c r="K1" s="125"/>
      <c r="M1" s="299" t="s">
        <v>46</v>
      </c>
    </row>
    <row r="2" spans="1:13" ht="12.75">
      <c r="A2" s="125"/>
      <c r="B2" s="125"/>
      <c r="C2" s="125"/>
      <c r="D2" s="125"/>
      <c r="E2" s="125"/>
      <c r="F2" s="125"/>
      <c r="G2" s="125"/>
      <c r="H2" s="125"/>
      <c r="I2" s="125"/>
      <c r="J2" s="125"/>
      <c r="K2" s="125"/>
      <c r="M2" s="299"/>
    </row>
    <row r="3" spans="1:13" ht="12.75">
      <c r="A3" s="125"/>
      <c r="B3" s="125"/>
      <c r="C3" s="125"/>
      <c r="D3" s="125"/>
      <c r="E3" s="125"/>
      <c r="F3" s="125"/>
      <c r="G3" s="125"/>
      <c r="H3" s="125"/>
      <c r="I3" s="125"/>
      <c r="J3" s="125"/>
      <c r="K3" s="125"/>
      <c r="M3" s="299"/>
    </row>
    <row r="4" spans="1:13" ht="12.75">
      <c r="A4" s="125"/>
      <c r="B4" s="125"/>
      <c r="C4" s="125"/>
      <c r="D4" s="125"/>
      <c r="E4" s="125"/>
      <c r="F4" s="125"/>
      <c r="G4" s="125"/>
      <c r="H4" s="125"/>
      <c r="I4" s="125"/>
      <c r="J4" s="125"/>
      <c r="K4" s="125"/>
      <c r="M4" s="129" t="s">
        <v>47</v>
      </c>
    </row>
    <row r="5" spans="1:13" ht="12.75">
      <c r="A5" s="125"/>
      <c r="B5" s="125"/>
      <c r="C5" s="125"/>
      <c r="D5" s="125"/>
      <c r="E5" s="125"/>
      <c r="F5" s="125"/>
      <c r="G5" s="125"/>
      <c r="H5" s="125"/>
      <c r="I5" s="125"/>
      <c r="J5" s="125"/>
      <c r="K5" s="125"/>
      <c r="M5" s="296" t="s">
        <v>76</v>
      </c>
    </row>
    <row r="6" spans="1:13" ht="12.75">
      <c r="A6" s="125"/>
      <c r="B6" s="125"/>
      <c r="C6" s="125"/>
      <c r="D6" s="125"/>
      <c r="E6" s="125"/>
      <c r="F6" s="125"/>
      <c r="G6" s="125"/>
      <c r="H6" s="125"/>
      <c r="I6" s="125"/>
      <c r="J6" s="125"/>
      <c r="K6" s="125"/>
      <c r="M6" s="296"/>
    </row>
    <row r="7" spans="1:13" ht="12.75">
      <c r="A7" s="125"/>
      <c r="B7" s="125"/>
      <c r="C7" s="125"/>
      <c r="D7" s="125"/>
      <c r="E7" s="125"/>
      <c r="F7" s="125"/>
      <c r="G7" s="125"/>
      <c r="H7" s="125"/>
      <c r="I7" s="125"/>
      <c r="J7" s="125"/>
      <c r="K7" s="125"/>
      <c r="M7" s="296"/>
    </row>
    <row r="8" spans="1:13" ht="12.75">
      <c r="A8" s="125"/>
      <c r="B8" s="125"/>
      <c r="C8" s="125"/>
      <c r="D8" s="125"/>
      <c r="E8" s="125"/>
      <c r="F8" s="125"/>
      <c r="G8" s="125"/>
      <c r="H8" s="125"/>
      <c r="I8" s="125"/>
      <c r="J8" s="125"/>
      <c r="K8" s="125"/>
      <c r="M8" s="296"/>
    </row>
    <row r="9" spans="1:13" ht="12.75">
      <c r="A9" s="125"/>
      <c r="B9" s="125"/>
      <c r="C9" s="125"/>
      <c r="D9" s="125"/>
      <c r="E9" s="125"/>
      <c r="F9" s="125"/>
      <c r="G9" s="125"/>
      <c r="H9" s="125"/>
      <c r="I9" s="125"/>
      <c r="J9" s="125"/>
      <c r="K9" s="125"/>
      <c r="M9" s="296"/>
    </row>
    <row r="10" spans="1:13" ht="12.75">
      <c r="A10" s="125"/>
      <c r="B10" s="125"/>
      <c r="C10" s="125"/>
      <c r="D10" s="125"/>
      <c r="E10" s="125"/>
      <c r="F10" s="125"/>
      <c r="G10" s="125"/>
      <c r="H10" s="125"/>
      <c r="I10" s="125"/>
      <c r="J10" s="125"/>
      <c r="K10" s="125"/>
      <c r="M10" s="296"/>
    </row>
    <row r="11" spans="1:11" ht="12.75">
      <c r="A11" s="125"/>
      <c r="B11" s="125"/>
      <c r="C11" s="125"/>
      <c r="D11" s="125"/>
      <c r="E11" s="125"/>
      <c r="F11" s="125"/>
      <c r="G11" s="125"/>
      <c r="H11" s="125"/>
      <c r="I11" s="125"/>
      <c r="J11" s="125"/>
      <c r="K11" s="125"/>
    </row>
    <row r="12" spans="1:13" ht="12.75">
      <c r="A12" s="125"/>
      <c r="B12" s="125"/>
      <c r="C12" s="125"/>
      <c r="D12" s="125"/>
      <c r="E12" s="125"/>
      <c r="F12" s="125"/>
      <c r="G12" s="125"/>
      <c r="H12" s="125"/>
      <c r="I12" s="125"/>
      <c r="J12" s="125"/>
      <c r="K12" s="125"/>
      <c r="M12" s="129" t="s">
        <v>48</v>
      </c>
    </row>
    <row r="13" spans="1:13" ht="63.75">
      <c r="A13" s="125"/>
      <c r="B13" s="125"/>
      <c r="C13" s="125"/>
      <c r="D13" s="125"/>
      <c r="E13" s="125"/>
      <c r="F13" s="125"/>
      <c r="G13" s="125"/>
      <c r="H13" s="125"/>
      <c r="I13" s="125"/>
      <c r="J13" s="125"/>
      <c r="K13" s="125"/>
      <c r="M13" s="1" t="s">
        <v>49</v>
      </c>
    </row>
    <row r="14" spans="1:13" ht="12.75">
      <c r="A14" s="125"/>
      <c r="B14" s="125"/>
      <c r="C14" s="125"/>
      <c r="D14" s="125"/>
      <c r="E14" s="125"/>
      <c r="F14" s="125"/>
      <c r="G14" s="125"/>
      <c r="H14" s="125"/>
      <c r="I14" s="125"/>
      <c r="J14" s="125"/>
      <c r="K14" s="125"/>
      <c r="M14" s="129" t="s">
        <v>50</v>
      </c>
    </row>
    <row r="15" spans="1:13" ht="60" customHeight="1">
      <c r="A15" s="291" t="s">
        <v>17</v>
      </c>
      <c r="B15" s="291"/>
      <c r="C15" s="291"/>
      <c r="D15" s="291"/>
      <c r="E15" s="291"/>
      <c r="F15" s="291"/>
      <c r="G15" s="291"/>
      <c r="H15" s="291"/>
      <c r="I15" s="291"/>
      <c r="J15" s="291"/>
      <c r="K15" s="291"/>
      <c r="M15" s="296" t="s">
        <v>51</v>
      </c>
    </row>
    <row r="16" spans="1:13" ht="18">
      <c r="A16" s="292" t="s">
        <v>57</v>
      </c>
      <c r="B16" s="292"/>
      <c r="C16" s="292"/>
      <c r="D16" s="292"/>
      <c r="E16" s="292"/>
      <c r="F16" s="292"/>
      <c r="G16" s="292"/>
      <c r="H16" s="292"/>
      <c r="I16" s="292"/>
      <c r="J16" s="292"/>
      <c r="K16" s="292"/>
      <c r="M16" s="296"/>
    </row>
    <row r="17" spans="1:13" ht="18">
      <c r="A17" s="292" t="s">
        <v>58</v>
      </c>
      <c r="B17" s="292"/>
      <c r="C17" s="292"/>
      <c r="D17" s="292"/>
      <c r="E17" s="292"/>
      <c r="F17" s="292"/>
      <c r="G17" s="292"/>
      <c r="H17" s="292"/>
      <c r="I17" s="292"/>
      <c r="J17" s="292"/>
      <c r="K17" s="292"/>
      <c r="M17" s="296"/>
    </row>
    <row r="18" spans="1:13" ht="18">
      <c r="A18" s="292" t="s">
        <v>22</v>
      </c>
      <c r="B18" s="292"/>
      <c r="C18" s="292"/>
      <c r="D18" s="292"/>
      <c r="E18" s="292"/>
      <c r="F18" s="292"/>
      <c r="G18" s="292"/>
      <c r="H18" s="292"/>
      <c r="I18" s="292"/>
      <c r="J18" s="292"/>
      <c r="K18" s="292"/>
      <c r="M18" s="296"/>
    </row>
    <row r="19" spans="1:13" ht="12.75">
      <c r="A19" s="125"/>
      <c r="B19" s="125"/>
      <c r="C19" s="125"/>
      <c r="D19" s="125"/>
      <c r="E19" s="125"/>
      <c r="F19" s="125"/>
      <c r="G19" s="125"/>
      <c r="H19" s="125"/>
      <c r="I19" s="125"/>
      <c r="J19" s="125"/>
      <c r="K19" s="125"/>
      <c r="M19" s="129" t="s">
        <v>52</v>
      </c>
    </row>
    <row r="20" spans="1:13" ht="36" customHeight="1">
      <c r="A20" s="293" t="s">
        <v>23</v>
      </c>
      <c r="B20" s="294"/>
      <c r="C20" s="294"/>
      <c r="D20" s="294"/>
      <c r="E20" s="294"/>
      <c r="F20" s="294"/>
      <c r="G20" s="294"/>
      <c r="H20" s="294"/>
      <c r="I20" s="294"/>
      <c r="J20" s="294"/>
      <c r="K20" s="294"/>
      <c r="M20" s="296" t="s">
        <v>53</v>
      </c>
    </row>
    <row r="21" spans="1:13" ht="36" customHeight="1">
      <c r="A21" s="295" t="s">
        <v>27</v>
      </c>
      <c r="B21" s="295"/>
      <c r="C21" s="295"/>
      <c r="D21" s="295"/>
      <c r="E21" s="295"/>
      <c r="F21" s="295"/>
      <c r="G21" s="295"/>
      <c r="H21" s="295"/>
      <c r="I21" s="295"/>
      <c r="J21" s="295"/>
      <c r="K21" s="295"/>
      <c r="M21" s="296"/>
    </row>
    <row r="22" spans="1:13" ht="36" customHeight="1">
      <c r="A22" s="295" t="s">
        <v>28</v>
      </c>
      <c r="B22" s="295"/>
      <c r="C22" s="295"/>
      <c r="D22" s="295"/>
      <c r="E22" s="295"/>
      <c r="F22" s="295"/>
      <c r="G22" s="295"/>
      <c r="H22" s="295"/>
      <c r="I22" s="295"/>
      <c r="J22" s="295"/>
      <c r="K22" s="295"/>
      <c r="M22" s="296"/>
    </row>
    <row r="23" spans="1:13" ht="36" customHeight="1">
      <c r="A23" s="295" t="s">
        <v>29</v>
      </c>
      <c r="B23" s="295"/>
      <c r="C23" s="295"/>
      <c r="D23" s="295"/>
      <c r="E23" s="295"/>
      <c r="F23" s="295"/>
      <c r="G23" s="295"/>
      <c r="H23" s="295"/>
      <c r="I23" s="295"/>
      <c r="J23" s="295"/>
      <c r="K23" s="295"/>
      <c r="M23" s="129" t="s">
        <v>54</v>
      </c>
    </row>
    <row r="24" spans="1:13" ht="36" customHeight="1">
      <c r="A24" s="295" t="s">
        <v>24</v>
      </c>
      <c r="B24" s="295"/>
      <c r="C24" s="295"/>
      <c r="D24" s="295"/>
      <c r="E24" s="295"/>
      <c r="F24" s="295"/>
      <c r="G24" s="295"/>
      <c r="H24" s="295"/>
      <c r="I24" s="295"/>
      <c r="J24" s="295"/>
      <c r="K24" s="295"/>
      <c r="M24" s="296" t="s">
        <v>55</v>
      </c>
    </row>
    <row r="25" spans="1:13" ht="36" customHeight="1">
      <c r="A25" s="298"/>
      <c r="B25" s="298"/>
      <c r="C25" s="298"/>
      <c r="D25" s="298"/>
      <c r="E25" s="298"/>
      <c r="F25" s="298"/>
      <c r="G25" s="298"/>
      <c r="H25" s="298"/>
      <c r="I25" s="298"/>
      <c r="J25" s="298"/>
      <c r="K25" s="298"/>
      <c r="M25" s="296"/>
    </row>
    <row r="26" spans="1:13" ht="12.75">
      <c r="A26" s="290" t="s">
        <v>25</v>
      </c>
      <c r="B26" s="290"/>
      <c r="C26" s="290"/>
      <c r="D26" s="290"/>
      <c r="E26" s="290"/>
      <c r="F26" s="290"/>
      <c r="G26" s="290"/>
      <c r="H26" s="290"/>
      <c r="I26" s="290"/>
      <c r="J26" s="290"/>
      <c r="K26" s="290"/>
      <c r="M26" s="130" t="s">
        <v>56</v>
      </c>
    </row>
    <row r="27" spans="1:13" ht="18" customHeight="1">
      <c r="A27" s="290"/>
      <c r="B27" s="290"/>
      <c r="C27" s="290"/>
      <c r="D27" s="290"/>
      <c r="E27" s="290"/>
      <c r="F27" s="290"/>
      <c r="G27" s="290"/>
      <c r="H27" s="290"/>
      <c r="I27" s="290"/>
      <c r="J27" s="290"/>
      <c r="K27" s="290"/>
      <c r="M27" s="296" t="s">
        <v>75</v>
      </c>
    </row>
    <row r="28" spans="1:13" ht="18" customHeight="1">
      <c r="A28" s="290"/>
      <c r="B28" s="290"/>
      <c r="C28" s="290"/>
      <c r="D28" s="290"/>
      <c r="E28" s="290"/>
      <c r="F28" s="290"/>
      <c r="G28" s="290"/>
      <c r="H28" s="290"/>
      <c r="I28" s="290"/>
      <c r="J28" s="290"/>
      <c r="K28" s="290"/>
      <c r="M28" s="296"/>
    </row>
    <row r="29" spans="1:13" ht="18" customHeight="1">
      <c r="A29" s="290"/>
      <c r="B29" s="290"/>
      <c r="C29" s="290"/>
      <c r="D29" s="290"/>
      <c r="E29" s="290"/>
      <c r="F29" s="290"/>
      <c r="G29" s="290"/>
      <c r="H29" s="290"/>
      <c r="I29" s="290"/>
      <c r="J29" s="290"/>
      <c r="K29" s="290"/>
      <c r="M29" s="296"/>
    </row>
    <row r="30" spans="1:13" ht="18">
      <c r="A30" s="289"/>
      <c r="B30" s="289"/>
      <c r="C30" s="289"/>
      <c r="D30" s="289"/>
      <c r="E30" s="289"/>
      <c r="F30" s="289"/>
      <c r="G30" s="289"/>
      <c r="H30" s="289"/>
      <c r="I30" s="289"/>
      <c r="J30" s="289"/>
      <c r="K30" s="289"/>
      <c r="M30" s="296"/>
    </row>
    <row r="31" spans="1:13" ht="18" customHeight="1">
      <c r="A31" s="289" t="s">
        <v>26</v>
      </c>
      <c r="B31" s="289"/>
      <c r="C31" s="289"/>
      <c r="D31" s="289"/>
      <c r="E31" s="289"/>
      <c r="F31" s="289"/>
      <c r="G31" s="289"/>
      <c r="H31" s="289"/>
      <c r="I31" s="289"/>
      <c r="J31" s="289"/>
      <c r="K31" s="289"/>
      <c r="M31" s="296"/>
    </row>
    <row r="32" spans="1:13" ht="32.25" customHeight="1">
      <c r="A32" s="297" t="str">
        <f>+IF(A99=2,HYPERLINK("http://business.center.cz/business/sablony/s1-priznani-k-dani-z-prijmu-pravnickych-osob.aspx"),IF(A99=3,HYPERLINK("http://www.podnikatel.cz/formulare/kategorie/dan-z-prijmu/"),IF(A99=4,HYPERLINK("http://www.danovapriznani.cz/"),HYPERLINK("http://business.center.cz/business/sablony/s1-priznani-k-dani-z-prijmu-pravnickych-osob.aspx"))))</f>
        <v>http://business.center.cz/business/sablony/s1-priznani-k-dani-z-prijmu-pravnickych-osob.aspx</v>
      </c>
      <c r="B32" s="297"/>
      <c r="C32" s="297"/>
      <c r="D32" s="297"/>
      <c r="E32" s="297"/>
      <c r="F32" s="297"/>
      <c r="G32" s="297"/>
      <c r="H32" s="297"/>
      <c r="I32" s="297"/>
      <c r="J32" s="297"/>
      <c r="K32" s="297"/>
      <c r="M32" s="296"/>
    </row>
    <row r="33" spans="1:13" ht="12.75">
      <c r="A33" s="125"/>
      <c r="B33" s="125"/>
      <c r="C33" s="125"/>
      <c r="D33" s="125"/>
      <c r="E33" s="125"/>
      <c r="F33" s="125"/>
      <c r="G33" s="125"/>
      <c r="H33" s="125"/>
      <c r="I33" s="125"/>
      <c r="J33" s="125"/>
      <c r="K33" s="125"/>
      <c r="M33" s="296"/>
    </row>
    <row r="34" spans="1:13" ht="12.75">
      <c r="A34" s="125"/>
      <c r="B34" s="125"/>
      <c r="C34" s="125"/>
      <c r="D34" s="125"/>
      <c r="E34" s="125"/>
      <c r="F34" s="125"/>
      <c r="G34" s="125"/>
      <c r="H34" s="125"/>
      <c r="I34" s="125"/>
      <c r="J34" s="125"/>
      <c r="K34" s="125"/>
      <c r="M34" s="296"/>
    </row>
    <row r="35" spans="1:13" ht="12.75">
      <c r="A35" s="125"/>
      <c r="B35" s="125"/>
      <c r="C35" s="125"/>
      <c r="D35" s="125"/>
      <c r="E35" s="125"/>
      <c r="F35" s="125"/>
      <c r="G35" s="125"/>
      <c r="H35" s="125"/>
      <c r="I35" s="125"/>
      <c r="J35" s="125"/>
      <c r="K35" s="125"/>
      <c r="M35" s="296"/>
    </row>
    <row r="36" spans="1:13" ht="12.75">
      <c r="A36" s="125"/>
      <c r="B36" s="125"/>
      <c r="C36" s="125"/>
      <c r="D36" s="125"/>
      <c r="E36" s="125"/>
      <c r="F36" s="125"/>
      <c r="G36" s="125"/>
      <c r="H36" s="125"/>
      <c r="I36" s="125"/>
      <c r="J36" s="125"/>
      <c r="K36" s="125"/>
      <c r="M36" s="296"/>
    </row>
    <row r="37" spans="1:13" ht="12.75">
      <c r="A37" s="125"/>
      <c r="B37" s="125"/>
      <c r="C37" s="125"/>
      <c r="D37" s="125"/>
      <c r="E37" s="125"/>
      <c r="F37" s="125"/>
      <c r="G37" s="125"/>
      <c r="H37" s="125"/>
      <c r="I37" s="125"/>
      <c r="J37" s="125"/>
      <c r="K37" s="125"/>
      <c r="M37" s="296"/>
    </row>
    <row r="38" spans="1:13" ht="12.75">
      <c r="A38" s="125"/>
      <c r="B38" s="125"/>
      <c r="C38" s="125"/>
      <c r="D38" s="125"/>
      <c r="E38" s="125"/>
      <c r="F38" s="125"/>
      <c r="G38" s="125"/>
      <c r="H38" s="125"/>
      <c r="I38" s="125"/>
      <c r="J38" s="125"/>
      <c r="K38" s="125"/>
      <c r="M38" s="296"/>
    </row>
    <row r="39" spans="1:13" ht="12.75">
      <c r="A39" s="125"/>
      <c r="B39" s="125"/>
      <c r="C39" s="125"/>
      <c r="D39" s="125"/>
      <c r="E39" s="125"/>
      <c r="F39" s="125"/>
      <c r="G39" s="125"/>
      <c r="H39" s="125"/>
      <c r="I39" s="125"/>
      <c r="J39" s="125"/>
      <c r="K39" s="125"/>
      <c r="M39" s="296"/>
    </row>
    <row r="40" spans="1:13" ht="12.75">
      <c r="A40" s="125"/>
      <c r="B40" s="125"/>
      <c r="C40" s="125"/>
      <c r="D40" s="125"/>
      <c r="E40" s="125"/>
      <c r="F40" s="125"/>
      <c r="G40" s="125"/>
      <c r="H40" s="125"/>
      <c r="I40" s="125"/>
      <c r="J40" s="125"/>
      <c r="K40" s="125"/>
      <c r="M40" s="296"/>
    </row>
    <row r="41" spans="1:11" ht="12.75">
      <c r="A41" s="125"/>
      <c r="B41" s="125"/>
      <c r="C41" s="125"/>
      <c r="D41" s="125"/>
      <c r="E41" s="125"/>
      <c r="F41" s="125"/>
      <c r="G41" s="125"/>
      <c r="H41" s="125"/>
      <c r="I41" s="125"/>
      <c r="J41" s="125"/>
      <c r="K41" s="125"/>
    </row>
    <row r="42" spans="1:11" ht="12.75">
      <c r="A42" s="125"/>
      <c r="B42" s="125"/>
      <c r="C42" s="125"/>
      <c r="D42" s="125"/>
      <c r="E42" s="125"/>
      <c r="F42" s="125"/>
      <c r="G42" s="125"/>
      <c r="H42" s="125"/>
      <c r="I42" s="125"/>
      <c r="J42" s="125"/>
      <c r="K42" s="125"/>
    </row>
    <row r="43" spans="1:11" ht="12.75">
      <c r="A43" s="6"/>
      <c r="B43" s="6"/>
      <c r="C43" s="6"/>
      <c r="D43" s="6"/>
      <c r="E43" s="6"/>
      <c r="F43" s="6"/>
      <c r="G43" s="6"/>
      <c r="H43" s="6"/>
      <c r="I43" s="6"/>
      <c r="J43" s="6"/>
      <c r="K43" s="6"/>
    </row>
    <row r="44" spans="1:11" ht="12.75">
      <c r="A44" s="6"/>
      <c r="B44" s="6"/>
      <c r="C44" s="6"/>
      <c r="D44" s="6"/>
      <c r="E44" s="6"/>
      <c r="F44" s="6"/>
      <c r="G44" s="6"/>
      <c r="H44" s="6"/>
      <c r="I44" s="6"/>
      <c r="J44" s="6"/>
      <c r="K44" s="6"/>
    </row>
    <row r="45" spans="1:11" ht="12.75">
      <c r="A45" s="6"/>
      <c r="B45" s="6"/>
      <c r="C45" s="6"/>
      <c r="D45" s="6"/>
      <c r="E45" s="6"/>
      <c r="F45" s="6"/>
      <c r="G45" s="6"/>
      <c r="H45" s="6"/>
      <c r="I45" s="6"/>
      <c r="J45" s="6"/>
      <c r="K45" s="6"/>
    </row>
    <row r="46" spans="1:11" ht="12.75">
      <c r="A46" s="6"/>
      <c r="B46" s="6"/>
      <c r="C46" s="6"/>
      <c r="D46" s="6"/>
      <c r="E46" s="6"/>
      <c r="F46" s="6"/>
      <c r="G46" s="6"/>
      <c r="H46" s="6"/>
      <c r="I46" s="6"/>
      <c r="J46" s="6"/>
      <c r="K46" s="6"/>
    </row>
    <row r="47" spans="1:11" ht="12.75">
      <c r="A47" s="6"/>
      <c r="B47" s="6"/>
      <c r="C47" s="6"/>
      <c r="D47" s="6"/>
      <c r="E47" s="6"/>
      <c r="F47" s="6"/>
      <c r="G47" s="6"/>
      <c r="H47" s="6"/>
      <c r="I47" s="6"/>
      <c r="J47" s="6"/>
      <c r="K47" s="6"/>
    </row>
    <row r="48" spans="1:11" ht="12.75">
      <c r="A48" s="6"/>
      <c r="B48" s="6"/>
      <c r="C48" s="6"/>
      <c r="D48" s="6"/>
      <c r="E48" s="6"/>
      <c r="F48" s="6"/>
      <c r="G48" s="6"/>
      <c r="H48" s="6"/>
      <c r="I48" s="6"/>
      <c r="J48" s="6"/>
      <c r="K48" s="6"/>
    </row>
    <row r="49" s="6" customFormat="1" ht="12.75"/>
    <row r="50" s="6" customFormat="1" ht="12.75"/>
    <row r="51" s="6" customFormat="1" ht="12.75"/>
    <row r="52" s="6" customFormat="1" ht="12.75"/>
    <row r="53" s="6" customFormat="1" ht="12.75"/>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c r="A99" s="248">
        <v>1</v>
      </c>
    </row>
    <row r="100" s="6" customFormat="1" ht="12.75">
      <c r="A100" s="6" t="s">
        <v>30</v>
      </c>
    </row>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sheetData>
  <sheetProtection password="EF65" sheet="1"/>
  <mergeCells count="20">
    <mergeCell ref="M1:M3"/>
    <mergeCell ref="M5:M10"/>
    <mergeCell ref="M15:M18"/>
    <mergeCell ref="M20:M22"/>
    <mergeCell ref="M24:M25"/>
    <mergeCell ref="M27:M40"/>
    <mergeCell ref="A22:K22"/>
    <mergeCell ref="A23:K23"/>
    <mergeCell ref="A31:K31"/>
    <mergeCell ref="A32:K32"/>
    <mergeCell ref="A24:K24"/>
    <mergeCell ref="A25:K25"/>
    <mergeCell ref="A30:K30"/>
    <mergeCell ref="A26:K29"/>
    <mergeCell ref="A15:K15"/>
    <mergeCell ref="A16:K16"/>
    <mergeCell ref="A17:K17"/>
    <mergeCell ref="A18:K18"/>
    <mergeCell ref="A20:K20"/>
    <mergeCell ref="A21:K21"/>
  </mergeCell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77"/>
  <sheetViews>
    <sheetView showOutlineSymbols="0" zoomScalePageLayoutView="0" workbookViewId="0" topLeftCell="A1">
      <selection activeCell="E4" sqref="E4"/>
    </sheetView>
  </sheetViews>
  <sheetFormatPr defaultColWidth="9.140625" defaultRowHeight="12.75"/>
  <cols>
    <col min="1" max="1" width="9.140625" style="6" customWidth="1"/>
    <col min="2" max="2" width="20.7109375" style="5" customWidth="1"/>
    <col min="3" max="3" width="6.7109375" style="5" customWidth="1"/>
    <col min="4" max="4" width="29.7109375" style="5" customWidth="1"/>
    <col min="5" max="5" width="16.7109375" style="5" customWidth="1"/>
    <col min="6" max="6" width="4.7109375" style="5" customWidth="1"/>
    <col min="7" max="7" width="14.7109375" style="5" customWidth="1"/>
    <col min="8" max="16384" width="9.140625" style="6" customWidth="1"/>
  </cols>
  <sheetData>
    <row r="1" spans="1:7" ht="15" customHeight="1" thickBot="1">
      <c r="A1" s="675" t="s">
        <v>268</v>
      </c>
      <c r="B1" s="304"/>
      <c r="C1" s="304"/>
      <c r="D1" s="304"/>
      <c r="E1" s="304"/>
      <c r="F1" s="304"/>
      <c r="G1" s="304"/>
    </row>
    <row r="2" spans="1:7" ht="12.75">
      <c r="A2" s="439" t="s">
        <v>225</v>
      </c>
      <c r="B2" s="676" t="s">
        <v>229</v>
      </c>
      <c r="C2" s="677"/>
      <c r="D2" s="678"/>
      <c r="E2" s="445" t="s">
        <v>247</v>
      </c>
      <c r="F2" s="658"/>
      <c r="G2" s="659"/>
    </row>
    <row r="3" spans="1:7" ht="12.75">
      <c r="A3" s="663"/>
      <c r="B3" s="679"/>
      <c r="C3" s="680"/>
      <c r="D3" s="681"/>
      <c r="E3" s="191" t="s">
        <v>226</v>
      </c>
      <c r="F3" s="656" t="s">
        <v>261</v>
      </c>
      <c r="G3" s="657"/>
    </row>
    <row r="4" spans="1:7" ht="16.5" customHeight="1">
      <c r="A4" s="18">
        <v>1</v>
      </c>
      <c r="B4" s="376" t="s">
        <v>69</v>
      </c>
      <c r="C4" s="377"/>
      <c r="D4" s="378"/>
      <c r="E4" s="97">
        <v>0</v>
      </c>
      <c r="F4" s="644"/>
      <c r="G4" s="645"/>
    </row>
    <row r="5" spans="1:7" ht="16.5" customHeight="1">
      <c r="A5" s="18">
        <v>2</v>
      </c>
      <c r="B5" s="376" t="s">
        <v>70</v>
      </c>
      <c r="C5" s="377"/>
      <c r="D5" s="378"/>
      <c r="E5" s="97">
        <v>0</v>
      </c>
      <c r="F5" s="644"/>
      <c r="G5" s="645"/>
    </row>
    <row r="6" spans="1:7" ht="16.5" customHeight="1" thickBot="1">
      <c r="A6" s="20">
        <v>3</v>
      </c>
      <c r="B6" s="661" t="s">
        <v>71</v>
      </c>
      <c r="C6" s="662"/>
      <c r="D6" s="454"/>
      <c r="E6" s="84">
        <v>0</v>
      </c>
      <c r="F6" s="644"/>
      <c r="G6" s="645"/>
    </row>
    <row r="7" spans="1:7" ht="15" customHeight="1" thickBot="1">
      <c r="A7" s="660" t="s">
        <v>252</v>
      </c>
      <c r="B7" s="255"/>
      <c r="C7" s="255"/>
      <c r="D7" s="255"/>
      <c r="E7" s="255"/>
      <c r="F7" s="255"/>
      <c r="G7" s="255"/>
    </row>
    <row r="8" spans="1:7" ht="12.75">
      <c r="A8" s="439" t="s">
        <v>225</v>
      </c>
      <c r="B8" s="676" t="s">
        <v>229</v>
      </c>
      <c r="C8" s="677"/>
      <c r="D8" s="678"/>
      <c r="E8" s="445" t="s">
        <v>247</v>
      </c>
      <c r="F8" s="658"/>
      <c r="G8" s="659"/>
    </row>
    <row r="9" spans="1:7" ht="12.75">
      <c r="A9" s="663"/>
      <c r="B9" s="679"/>
      <c r="C9" s="680"/>
      <c r="D9" s="681"/>
      <c r="E9" s="191" t="s">
        <v>226</v>
      </c>
      <c r="F9" s="656" t="s">
        <v>261</v>
      </c>
      <c r="G9" s="657"/>
    </row>
    <row r="10" spans="1:7" ht="16.5" customHeight="1">
      <c r="A10" s="18">
        <v>1</v>
      </c>
      <c r="B10" s="376" t="s">
        <v>72</v>
      </c>
      <c r="C10" s="377"/>
      <c r="D10" s="378"/>
      <c r="E10" s="94">
        <v>0</v>
      </c>
      <c r="F10" s="644"/>
      <c r="G10" s="645"/>
    </row>
    <row r="11" spans="1:7" ht="16.5" customHeight="1">
      <c r="A11" s="18">
        <v>2</v>
      </c>
      <c r="B11" s="376" t="s">
        <v>73</v>
      </c>
      <c r="C11" s="377"/>
      <c r="D11" s="378"/>
      <c r="E11" s="94">
        <v>0</v>
      </c>
      <c r="F11" s="644"/>
      <c r="G11" s="645"/>
    </row>
    <row r="12" spans="1:7" ht="16.5" customHeight="1">
      <c r="A12" s="18">
        <v>3</v>
      </c>
      <c r="B12" s="376" t="s">
        <v>253</v>
      </c>
      <c r="C12" s="377"/>
      <c r="D12" s="378"/>
      <c r="E12" s="94">
        <v>0</v>
      </c>
      <c r="F12" s="644"/>
      <c r="G12" s="645"/>
    </row>
    <row r="13" spans="1:7" ht="16.5" customHeight="1">
      <c r="A13" s="18">
        <v>4</v>
      </c>
      <c r="B13" s="376" t="s">
        <v>254</v>
      </c>
      <c r="C13" s="377"/>
      <c r="D13" s="378"/>
      <c r="E13" s="94">
        <v>0</v>
      </c>
      <c r="F13" s="644"/>
      <c r="G13" s="645"/>
    </row>
    <row r="14" spans="1:7" ht="16.5" customHeight="1">
      <c r="A14" s="18">
        <v>5</v>
      </c>
      <c r="B14" s="376" t="s">
        <v>255</v>
      </c>
      <c r="C14" s="377"/>
      <c r="D14" s="378"/>
      <c r="E14" s="94">
        <v>0</v>
      </c>
      <c r="F14" s="644"/>
      <c r="G14" s="645"/>
    </row>
    <row r="15" spans="1:7" ht="16.5" customHeight="1" thickBot="1">
      <c r="A15" s="20">
        <v>6</v>
      </c>
      <c r="B15" s="419" t="s">
        <v>256</v>
      </c>
      <c r="C15" s="662"/>
      <c r="D15" s="454"/>
      <c r="E15" s="95">
        <v>0</v>
      </c>
      <c r="F15" s="644"/>
      <c r="G15" s="645"/>
    </row>
    <row r="16" spans="1:7" ht="15" customHeight="1" thickBot="1">
      <c r="A16" s="660" t="s">
        <v>257</v>
      </c>
      <c r="B16" s="255"/>
      <c r="C16" s="255"/>
      <c r="D16" s="255"/>
      <c r="E16" s="255"/>
      <c r="F16" s="255"/>
      <c r="G16" s="255"/>
    </row>
    <row r="17" spans="1:7" ht="12.75">
      <c r="A17" s="439" t="s">
        <v>225</v>
      </c>
      <c r="B17" s="676" t="s">
        <v>229</v>
      </c>
      <c r="C17" s="677"/>
      <c r="D17" s="678"/>
      <c r="E17" s="445" t="s">
        <v>247</v>
      </c>
      <c r="F17" s="658"/>
      <c r="G17" s="659"/>
    </row>
    <row r="18" spans="1:7" ht="12.75">
      <c r="A18" s="663"/>
      <c r="B18" s="679"/>
      <c r="C18" s="680"/>
      <c r="D18" s="681"/>
      <c r="E18" s="191" t="s">
        <v>226</v>
      </c>
      <c r="F18" s="656" t="s">
        <v>261</v>
      </c>
      <c r="G18" s="657"/>
    </row>
    <row r="19" spans="1:7" ht="16.5" customHeight="1">
      <c r="A19" s="50">
        <v>1</v>
      </c>
      <c r="B19" s="376" t="s">
        <v>334</v>
      </c>
      <c r="C19" s="667"/>
      <c r="D19" s="668"/>
      <c r="E19" s="94">
        <v>0</v>
      </c>
      <c r="F19" s="644"/>
      <c r="G19" s="645"/>
    </row>
    <row r="20" spans="1:7" ht="16.5" customHeight="1">
      <c r="A20" s="50" t="s">
        <v>218</v>
      </c>
      <c r="B20" s="19" t="s">
        <v>335</v>
      </c>
      <c r="C20" s="51"/>
      <c r="D20" s="52"/>
      <c r="E20" s="96">
        <v>0</v>
      </c>
      <c r="F20" s="644"/>
      <c r="G20" s="645"/>
    </row>
    <row r="21" spans="1:7" ht="24" customHeight="1">
      <c r="A21" s="50" t="s">
        <v>37</v>
      </c>
      <c r="B21" s="382" t="s">
        <v>197</v>
      </c>
      <c r="C21" s="383"/>
      <c r="D21" s="384"/>
      <c r="E21" s="69">
        <v>0</v>
      </c>
      <c r="F21" s="644"/>
      <c r="G21" s="645"/>
    </row>
    <row r="22" spans="1:7" ht="12.75">
      <c r="A22" s="669">
        <v>4</v>
      </c>
      <c r="B22" s="636" t="s">
        <v>369</v>
      </c>
      <c r="C22" s="637"/>
      <c r="D22" s="583"/>
      <c r="E22" s="671">
        <f>IF(EXACT(MID(1!E10,1,1),"d"),0,-7!C34+8!E19+8!E20+8!E21)</f>
        <v>0</v>
      </c>
      <c r="F22" s="640"/>
      <c r="G22" s="641"/>
    </row>
    <row r="23" spans="1:7" ht="13.5" thickBot="1">
      <c r="A23" s="670"/>
      <c r="B23" s="638" t="s">
        <v>370</v>
      </c>
      <c r="C23" s="304"/>
      <c r="D23" s="639"/>
      <c r="E23" s="672"/>
      <c r="F23" s="642"/>
      <c r="G23" s="643"/>
    </row>
    <row r="24" spans="1:7" ht="30" customHeight="1" thickBot="1">
      <c r="A24" s="646" t="s">
        <v>198</v>
      </c>
      <c r="B24" s="647"/>
      <c r="C24" s="647"/>
      <c r="D24" s="647"/>
      <c r="E24" s="647"/>
      <c r="F24" s="647"/>
      <c r="G24" s="647"/>
    </row>
    <row r="25" spans="1:7" ht="15" customHeight="1">
      <c r="A25" s="648" t="s">
        <v>125</v>
      </c>
      <c r="B25" s="649"/>
      <c r="C25" s="650" t="s">
        <v>126</v>
      </c>
      <c r="D25" s="651"/>
      <c r="E25" s="651"/>
      <c r="F25" s="651"/>
      <c r="G25" s="652"/>
    </row>
    <row r="26" spans="1:7" ht="17.25" customHeight="1">
      <c r="A26" s="604"/>
      <c r="B26" s="605"/>
      <c r="C26" s="230"/>
      <c r="D26" s="653"/>
      <c r="E26" s="654"/>
      <c r="F26" s="654"/>
      <c r="G26" s="655"/>
    </row>
    <row r="27" spans="1:7" ht="15" customHeight="1">
      <c r="A27" s="606" t="s">
        <v>127</v>
      </c>
      <c r="B27" s="607"/>
      <c r="C27" s="607"/>
      <c r="D27" s="607"/>
      <c r="E27" s="607"/>
      <c r="F27" s="607"/>
      <c r="G27" s="608"/>
    </row>
    <row r="28" spans="1:7" ht="17.25" customHeight="1">
      <c r="A28" s="609" t="str">
        <f>+CONCATENATE(ZAKL_DATA!D20," ",ZAKL_DATA!D21," ",ZAKL_DATA!D22)</f>
        <v>  </v>
      </c>
      <c r="B28" s="610"/>
      <c r="C28" s="610"/>
      <c r="D28" s="610"/>
      <c r="E28" s="610"/>
      <c r="F28" s="610"/>
      <c r="G28" s="611"/>
    </row>
    <row r="29" spans="1:7" ht="15" customHeight="1">
      <c r="A29" s="612" t="s">
        <v>128</v>
      </c>
      <c r="B29" s="613"/>
      <c r="C29" s="613"/>
      <c r="D29" s="613"/>
      <c r="E29" s="613"/>
      <c r="F29" s="613"/>
      <c r="G29" s="614"/>
    </row>
    <row r="30" spans="1:7" ht="17.25" customHeight="1">
      <c r="A30" s="609"/>
      <c r="B30" s="610"/>
      <c r="C30" s="610"/>
      <c r="D30" s="610"/>
      <c r="E30" s="610"/>
      <c r="F30" s="610"/>
      <c r="G30" s="611"/>
    </row>
    <row r="31" spans="1:7" ht="15" customHeight="1">
      <c r="A31" s="620" t="s">
        <v>129</v>
      </c>
      <c r="B31" s="621"/>
      <c r="C31" s="621"/>
      <c r="D31" s="621"/>
      <c r="E31" s="621"/>
      <c r="F31" s="621"/>
      <c r="G31" s="622"/>
    </row>
    <row r="32" spans="1:7" ht="15" customHeight="1">
      <c r="A32" s="617" t="s">
        <v>130</v>
      </c>
      <c r="B32" s="618"/>
      <c r="C32" s="618"/>
      <c r="D32" s="618"/>
      <c r="E32" s="618"/>
      <c r="F32" s="618"/>
      <c r="G32" s="619"/>
    </row>
    <row r="33" spans="1:7" ht="15" customHeight="1">
      <c r="A33" s="623" t="s">
        <v>131</v>
      </c>
      <c r="B33" s="624"/>
      <c r="C33" s="624"/>
      <c r="D33" s="624"/>
      <c r="E33" s="624"/>
      <c r="F33" s="624"/>
      <c r="G33" s="625"/>
    </row>
    <row r="34" spans="1:7" ht="17.25" customHeight="1">
      <c r="A34" s="609" t="str">
        <f>+CONCATENATE(ZAKL_DATA!D14," ",ZAKL_DATA!D15," ",ZAKL_DATA!D16," - ",ZAKL_DATA!D17)</f>
        <v>   - </v>
      </c>
      <c r="B34" s="610"/>
      <c r="C34" s="610"/>
      <c r="D34" s="610"/>
      <c r="E34" s="610"/>
      <c r="F34" s="610"/>
      <c r="G34" s="611"/>
    </row>
    <row r="35" spans="1:7" ht="7.5" customHeight="1" thickBot="1">
      <c r="A35" s="626"/>
      <c r="B35" s="627"/>
      <c r="C35" s="627"/>
      <c r="D35" s="627"/>
      <c r="E35" s="627"/>
      <c r="F35" s="627"/>
      <c r="G35" s="628"/>
    </row>
    <row r="36" spans="1:7" ht="7.5" customHeight="1" thickBot="1">
      <c r="A36" s="599"/>
      <c r="B36" s="599"/>
      <c r="C36" s="599"/>
      <c r="D36" s="599"/>
      <c r="E36" s="599"/>
      <c r="F36" s="599"/>
      <c r="G36" s="600"/>
    </row>
    <row r="37" spans="1:7" ht="17.25" customHeight="1">
      <c r="A37" s="601" t="s">
        <v>271</v>
      </c>
      <c r="B37" s="602"/>
      <c r="C37" s="602"/>
      <c r="D37" s="602"/>
      <c r="E37" s="602"/>
      <c r="F37" s="602"/>
      <c r="G37" s="603"/>
    </row>
    <row r="38" spans="1:7" ht="23.25" customHeight="1">
      <c r="A38" s="634" t="s">
        <v>236</v>
      </c>
      <c r="B38" s="635"/>
      <c r="C38" s="682" t="s">
        <v>322</v>
      </c>
      <c r="D38" s="683"/>
      <c r="E38" s="684" t="s">
        <v>132</v>
      </c>
      <c r="F38" s="684"/>
      <c r="G38" s="685"/>
    </row>
    <row r="39" spans="1:7" ht="17.25" customHeight="1">
      <c r="A39" s="686">
        <f ca="1">+TODAY()</f>
        <v>41056</v>
      </c>
      <c r="B39" s="687"/>
      <c r="C39" s="683"/>
      <c r="D39" s="683"/>
      <c r="E39" s="688"/>
      <c r="F39" s="689"/>
      <c r="G39" s="690"/>
    </row>
    <row r="40" spans="1:7" ht="17.25" customHeight="1">
      <c r="A40" s="694"/>
      <c r="B40" s="695"/>
      <c r="C40" s="683"/>
      <c r="D40" s="683"/>
      <c r="E40" s="691"/>
      <c r="F40" s="692"/>
      <c r="G40" s="693"/>
    </row>
    <row r="41" spans="1:7" ht="9" customHeight="1" thickBot="1">
      <c r="A41" s="631"/>
      <c r="B41" s="632"/>
      <c r="C41" s="632"/>
      <c r="D41" s="632"/>
      <c r="E41" s="632"/>
      <c r="F41" s="632"/>
      <c r="G41" s="633"/>
    </row>
    <row r="42" spans="1:7" ht="9" customHeight="1">
      <c r="A42" s="219" t="s">
        <v>275</v>
      </c>
      <c r="B42" s="176"/>
      <c r="C42" s="176"/>
      <c r="D42" s="178"/>
      <c r="E42" s="176"/>
      <c r="F42" s="176"/>
      <c r="G42" s="176"/>
    </row>
    <row r="43" spans="1:7" ht="9" customHeight="1">
      <c r="A43" s="220" t="s">
        <v>276</v>
      </c>
      <c r="B43" s="176"/>
      <c r="C43" s="176"/>
      <c r="D43" s="673"/>
      <c r="E43" s="674"/>
      <c r="F43" s="222"/>
      <c r="G43" s="629"/>
    </row>
    <row r="44" spans="1:7" ht="9" customHeight="1">
      <c r="A44" s="220" t="s">
        <v>277</v>
      </c>
      <c r="B44" s="176"/>
      <c r="C44" s="176"/>
      <c r="D44" s="674"/>
      <c r="E44" s="674"/>
      <c r="F44" s="222"/>
      <c r="G44" s="371"/>
    </row>
    <row r="45" spans="1:7" ht="9" customHeight="1">
      <c r="A45" s="220" t="s">
        <v>199</v>
      </c>
      <c r="B45" s="176"/>
      <c r="C45" s="176"/>
      <c r="D45" s="223"/>
      <c r="E45" s="221"/>
      <c r="F45" s="221"/>
      <c r="G45" s="223"/>
    </row>
    <row r="46" spans="1:7" ht="9" customHeight="1">
      <c r="A46" s="220" t="s">
        <v>200</v>
      </c>
      <c r="B46" s="176"/>
      <c r="C46" s="176"/>
      <c r="D46" s="223"/>
      <c r="E46" s="221"/>
      <c r="F46" s="221"/>
      <c r="G46" s="223"/>
    </row>
    <row r="47" spans="1:7" ht="9" customHeight="1">
      <c r="A47" s="220" t="s">
        <v>201</v>
      </c>
      <c r="B47" s="176"/>
      <c r="C47" s="176"/>
      <c r="D47" s="223"/>
      <c r="E47" s="221"/>
      <c r="F47" s="221"/>
      <c r="G47" s="223"/>
    </row>
    <row r="48" spans="1:7" ht="9" customHeight="1">
      <c r="A48" s="220" t="s">
        <v>202</v>
      </c>
      <c r="B48" s="176"/>
      <c r="C48" s="176"/>
      <c r="D48" s="223"/>
      <c r="E48" s="221"/>
      <c r="F48" s="221"/>
      <c r="G48" s="223"/>
    </row>
    <row r="49" spans="1:7" ht="48" customHeight="1">
      <c r="A49" s="615" t="s">
        <v>203</v>
      </c>
      <c r="B49" s="616"/>
      <c r="C49" s="616"/>
      <c r="D49" s="616"/>
      <c r="E49" s="616"/>
      <c r="F49" s="616"/>
      <c r="G49" s="616"/>
    </row>
    <row r="50" spans="1:7" ht="30" customHeight="1">
      <c r="A50" s="630" t="s">
        <v>205</v>
      </c>
      <c r="B50" s="616"/>
      <c r="C50" s="616"/>
      <c r="D50" s="616"/>
      <c r="E50" s="616"/>
      <c r="F50" s="616"/>
      <c r="G50" s="616"/>
    </row>
    <row r="51" spans="1:7" ht="30" customHeight="1">
      <c r="A51" s="615" t="s">
        <v>206</v>
      </c>
      <c r="B51" s="616"/>
      <c r="C51" s="616"/>
      <c r="D51" s="616"/>
      <c r="E51" s="616"/>
      <c r="F51" s="616"/>
      <c r="G51" s="616"/>
    </row>
    <row r="52" spans="1:7" ht="30" customHeight="1">
      <c r="A52" s="615" t="s">
        <v>410</v>
      </c>
      <c r="B52" s="616"/>
      <c r="C52" s="616"/>
      <c r="D52" s="616"/>
      <c r="E52" s="616"/>
      <c r="F52" s="616"/>
      <c r="G52" s="616"/>
    </row>
    <row r="53" spans="1:7" ht="30" customHeight="1">
      <c r="A53" s="615" t="s">
        <v>3</v>
      </c>
      <c r="B53" s="616"/>
      <c r="C53" s="616"/>
      <c r="D53" s="616"/>
      <c r="E53" s="616"/>
      <c r="F53" s="616"/>
      <c r="G53" s="616"/>
    </row>
    <row r="54" spans="1:7" ht="12.75">
      <c r="A54" s="665" t="str">
        <f>+1!A56:L56</f>
        <v>Formulář zpracovala ASPEKT HM, daňová, účetní a auditorská kancelář, www.danovapriznani.cz, business.center.cz</v>
      </c>
      <c r="B54" s="666"/>
      <c r="C54" s="666"/>
      <c r="D54" s="666"/>
      <c r="E54" s="666"/>
      <c r="F54" s="666"/>
      <c r="G54" s="666"/>
    </row>
    <row r="55" spans="1:7" ht="12.75">
      <c r="A55" s="664">
        <v>8</v>
      </c>
      <c r="B55" s="664"/>
      <c r="C55" s="664"/>
      <c r="D55" s="664"/>
      <c r="E55" s="664"/>
      <c r="F55" s="664"/>
      <c r="G55" s="664"/>
    </row>
    <row r="56" ht="12.75">
      <c r="A56" s="5"/>
    </row>
    <row r="57" ht="12.75">
      <c r="A57" s="5"/>
    </row>
    <row r="58" ht="12.75">
      <c r="A58" s="5"/>
    </row>
    <row r="59" ht="12.75">
      <c r="A59" s="5"/>
    </row>
    <row r="60" ht="12.75">
      <c r="A60" s="5"/>
    </row>
    <row r="61" ht="12.75">
      <c r="A61" s="5"/>
    </row>
    <row r="62" ht="12.75">
      <c r="A62" s="5"/>
    </row>
    <row r="63" ht="12.75">
      <c r="A63" s="5"/>
    </row>
    <row r="64" ht="12.75">
      <c r="A64" s="5"/>
    </row>
    <row r="65" ht="12.75">
      <c r="A65" s="5"/>
    </row>
    <row r="66" ht="12.75">
      <c r="A66" s="5"/>
    </row>
    <row r="67" ht="12.75">
      <c r="A67" s="5"/>
    </row>
    <row r="68" ht="12.75">
      <c r="A68" s="5"/>
    </row>
    <row r="69" ht="12.75">
      <c r="A69" s="5"/>
    </row>
    <row r="70" ht="12.75">
      <c r="A70" s="5"/>
    </row>
    <row r="71" ht="12.75">
      <c r="A71" s="5"/>
    </row>
    <row r="72" ht="12.75">
      <c r="A72" s="5"/>
    </row>
    <row r="73" ht="12.75">
      <c r="A73" s="5"/>
    </row>
    <row r="74" ht="12.75">
      <c r="A74" s="5"/>
    </row>
    <row r="75" ht="12.75">
      <c r="A75" s="5"/>
    </row>
    <row r="76" ht="12.75">
      <c r="A76" s="5"/>
    </row>
    <row r="77" ht="12.75">
      <c r="A77" s="5"/>
    </row>
  </sheetData>
  <sheetProtection password="EF65" sheet="1" objects="1" scenarios="1"/>
  <mergeCells count="75">
    <mergeCell ref="C38:D40"/>
    <mergeCell ref="E38:G38"/>
    <mergeCell ref="A39:B39"/>
    <mergeCell ref="E39:G40"/>
    <mergeCell ref="A40:B40"/>
    <mergeCell ref="A53:G53"/>
    <mergeCell ref="B8:D9"/>
    <mergeCell ref="A17:A18"/>
    <mergeCell ref="B17:D18"/>
    <mergeCell ref="B15:D15"/>
    <mergeCell ref="A16:G16"/>
    <mergeCell ref="B10:D10"/>
    <mergeCell ref="B11:D11"/>
    <mergeCell ref="B12:D12"/>
    <mergeCell ref="B13:D13"/>
    <mergeCell ref="B14:D14"/>
    <mergeCell ref="A1:G1"/>
    <mergeCell ref="A2:A3"/>
    <mergeCell ref="B2:D3"/>
    <mergeCell ref="E2:G2"/>
    <mergeCell ref="F3:G3"/>
    <mergeCell ref="F4:G4"/>
    <mergeCell ref="F5:G5"/>
    <mergeCell ref="F6:G6"/>
    <mergeCell ref="E8:G8"/>
    <mergeCell ref="A8:A9"/>
    <mergeCell ref="F9:G9"/>
    <mergeCell ref="A55:G55"/>
    <mergeCell ref="A54:G54"/>
    <mergeCell ref="B19:D19"/>
    <mergeCell ref="A22:A23"/>
    <mergeCell ref="E22:E23"/>
    <mergeCell ref="A49:G49"/>
    <mergeCell ref="A51:G51"/>
    <mergeCell ref="D43:E44"/>
    <mergeCell ref="A7:G7"/>
    <mergeCell ref="B4:D4"/>
    <mergeCell ref="B5:D5"/>
    <mergeCell ref="B6:D6"/>
    <mergeCell ref="F14:G14"/>
    <mergeCell ref="F15:G15"/>
    <mergeCell ref="F19:G19"/>
    <mergeCell ref="F20:G20"/>
    <mergeCell ref="F18:G18"/>
    <mergeCell ref="E17:G17"/>
    <mergeCell ref="F11:G11"/>
    <mergeCell ref="F12:G12"/>
    <mergeCell ref="F13:G13"/>
    <mergeCell ref="F10:G10"/>
    <mergeCell ref="A24:G24"/>
    <mergeCell ref="A25:B25"/>
    <mergeCell ref="C25:G25"/>
    <mergeCell ref="D26:G26"/>
    <mergeCell ref="B22:D22"/>
    <mergeCell ref="B23:D23"/>
    <mergeCell ref="F22:G23"/>
    <mergeCell ref="B21:D21"/>
    <mergeCell ref="F21:G21"/>
    <mergeCell ref="A52:G52"/>
    <mergeCell ref="A32:G32"/>
    <mergeCell ref="A34:G34"/>
    <mergeCell ref="A31:G31"/>
    <mergeCell ref="A33:G33"/>
    <mergeCell ref="A35:G35"/>
    <mergeCell ref="G43:G44"/>
    <mergeCell ref="A50:G50"/>
    <mergeCell ref="A41:G41"/>
    <mergeCell ref="A38:B38"/>
    <mergeCell ref="A36:G36"/>
    <mergeCell ref="A37:G37"/>
    <mergeCell ref="A26:B26"/>
    <mergeCell ref="A27:G27"/>
    <mergeCell ref="A30:G30"/>
    <mergeCell ref="A29:G29"/>
    <mergeCell ref="A28:G28"/>
  </mergeCells>
  <printOptions horizontalCentered="1" verticalCentered="1"/>
  <pageMargins left="0.3937007874015748" right="0.3937007874015748" top="0.4330708661417323" bottom="0.4330708661417323" header="0.31496062992125984" footer="0.31496062992125984"/>
  <pageSetup fitToHeight="1" fitToWidth="1" horizontalDpi="300" verticalDpi="300" orientation="portrait" paperSize="9" scale="88" r:id="rId1"/>
</worksheet>
</file>

<file path=xl/worksheets/sheet11.xml><?xml version="1.0" encoding="utf-8"?>
<worksheet xmlns="http://schemas.openxmlformats.org/spreadsheetml/2006/main" xmlns:r="http://schemas.openxmlformats.org/officeDocument/2006/relationships">
  <dimension ref="A1:H196"/>
  <sheetViews>
    <sheetView zoomScalePageLayoutView="0" workbookViewId="0" topLeftCell="A1">
      <pane ySplit="5" topLeftCell="BM9" activePane="bottomLeft" state="frozen"/>
      <selection pane="topLeft" activeCell="A1" sqref="A1"/>
      <selection pane="bottomLeft" activeCell="D3" sqref="D3:H3"/>
    </sheetView>
  </sheetViews>
  <sheetFormatPr defaultColWidth="9.140625" defaultRowHeight="12.75"/>
  <cols>
    <col min="1" max="1" width="2.7109375" style="245" customWidth="1"/>
    <col min="2" max="2" width="10.7109375" style="233" customWidth="1"/>
    <col min="3" max="3" width="9.7109375" style="233" customWidth="1"/>
    <col min="4" max="4" width="11.421875" style="233" customWidth="1"/>
    <col min="5" max="5" width="4.421875" style="233" customWidth="1"/>
    <col min="6" max="6" width="11.421875" style="233" customWidth="1"/>
    <col min="7" max="7" width="7.57421875" style="233" customWidth="1"/>
    <col min="8" max="8" width="40.8515625" style="233" customWidth="1"/>
    <col min="9" max="35" width="9.140625" style="244" customWidth="1"/>
    <col min="36" max="16384" width="9.140625" style="245" customWidth="1"/>
  </cols>
  <sheetData>
    <row r="1" spans="1:8" ht="18">
      <c r="A1" s="247"/>
      <c r="B1" s="709" t="s">
        <v>148</v>
      </c>
      <c r="C1" s="698"/>
      <c r="D1" s="698"/>
      <c r="E1" s="698"/>
      <c r="F1" s="698"/>
      <c r="G1" s="698"/>
      <c r="H1" s="698"/>
    </row>
    <row r="2" spans="1:8" ht="18" customHeight="1">
      <c r="A2" s="247"/>
      <c r="B2" s="698"/>
      <c r="C2" s="698"/>
      <c r="D2" s="698"/>
      <c r="E2" s="698"/>
      <c r="F2" s="698"/>
      <c r="G2" s="698"/>
      <c r="H2" s="698"/>
    </row>
    <row r="3" spans="1:8" ht="18" customHeight="1">
      <c r="A3" s="247"/>
      <c r="B3" s="708" t="s">
        <v>136</v>
      </c>
      <c r="C3" s="708"/>
      <c r="D3" s="710" t="str">
        <f>+CONCATENATE(1!A27)</f>
        <v>, </v>
      </c>
      <c r="E3" s="710"/>
      <c r="F3" s="710"/>
      <c r="G3" s="710"/>
      <c r="H3" s="710"/>
    </row>
    <row r="4" spans="1:8" ht="18" customHeight="1">
      <c r="A4" s="247"/>
      <c r="B4" s="708" t="s">
        <v>133</v>
      </c>
      <c r="C4" s="708"/>
      <c r="D4" s="710" t="str">
        <f>+CONCATENATE(1!A5)</f>
        <v>CZ</v>
      </c>
      <c r="E4" s="710"/>
      <c r="F4" s="710"/>
      <c r="G4" s="710"/>
      <c r="H4" s="710"/>
    </row>
    <row r="5" spans="1:8" ht="18" customHeight="1">
      <c r="A5" s="247"/>
      <c r="B5" s="708" t="s">
        <v>149</v>
      </c>
      <c r="C5" s="708"/>
      <c r="D5" s="236">
        <f>+1!F24</f>
        <v>40544</v>
      </c>
      <c r="E5" s="237" t="s">
        <v>150</v>
      </c>
      <c r="F5" s="236">
        <f>+1!H24</f>
        <v>40908</v>
      </c>
      <c r="G5" s="238"/>
      <c r="H5" s="239"/>
    </row>
    <row r="6" spans="1:8" ht="18" customHeight="1">
      <c r="A6" s="247"/>
      <c r="B6" s="708"/>
      <c r="C6" s="708"/>
      <c r="D6" s="708"/>
      <c r="E6" s="708"/>
      <c r="F6" s="708"/>
      <c r="G6" s="708"/>
      <c r="H6" s="708"/>
    </row>
    <row r="7" spans="1:8" ht="18" customHeight="1">
      <c r="A7" s="247"/>
      <c r="B7" s="704" t="s">
        <v>151</v>
      </c>
      <c r="C7" s="705"/>
      <c r="D7" s="705"/>
      <c r="E7" s="705"/>
      <c r="F7" s="705"/>
      <c r="G7" s="705"/>
      <c r="H7" s="705"/>
    </row>
    <row r="8" spans="1:8" ht="18" customHeight="1">
      <c r="A8" s="247"/>
      <c r="B8" s="698"/>
      <c r="C8" s="698"/>
      <c r="D8" s="698"/>
      <c r="E8" s="698"/>
      <c r="F8" s="698"/>
      <c r="G8" s="698"/>
      <c r="H8" s="698"/>
    </row>
    <row r="9" spans="1:8" ht="18" customHeight="1">
      <c r="A9" s="247"/>
      <c r="B9" s="235" t="s">
        <v>152</v>
      </c>
      <c r="C9" s="707" t="s">
        <v>137</v>
      </c>
      <c r="D9" s="707"/>
      <c r="E9" s="707"/>
      <c r="F9" s="707"/>
      <c r="G9" s="707"/>
      <c r="H9" s="707"/>
    </row>
    <row r="10" spans="1:8" ht="18" customHeight="1">
      <c r="A10" s="247"/>
      <c r="B10" s="246"/>
      <c r="C10" s="707" t="s">
        <v>138</v>
      </c>
      <c r="D10" s="707"/>
      <c r="E10" s="707"/>
      <c r="F10" s="707"/>
      <c r="G10" s="707"/>
      <c r="H10" s="707"/>
    </row>
    <row r="11" spans="1:8" ht="18" customHeight="1">
      <c r="A11" s="247"/>
      <c r="B11" s="235" t="s">
        <v>153</v>
      </c>
      <c r="C11" s="707" t="s">
        <v>137</v>
      </c>
      <c r="D11" s="707"/>
      <c r="E11" s="707"/>
      <c r="F11" s="707"/>
      <c r="G11" s="707"/>
      <c r="H11" s="707"/>
    </row>
    <row r="12" spans="1:8" ht="28.5" customHeight="1">
      <c r="A12" s="247"/>
      <c r="B12" s="246"/>
      <c r="C12" s="707" t="s">
        <v>147</v>
      </c>
      <c r="D12" s="707"/>
      <c r="E12" s="707"/>
      <c r="F12" s="707"/>
      <c r="G12" s="707"/>
      <c r="H12" s="707"/>
    </row>
    <row r="13" spans="1:8" ht="18" customHeight="1">
      <c r="A13" s="247"/>
      <c r="B13" s="235" t="s">
        <v>154</v>
      </c>
      <c r="C13" s="707" t="s">
        <v>137</v>
      </c>
      <c r="D13" s="707"/>
      <c r="E13" s="707"/>
      <c r="F13" s="707"/>
      <c r="G13" s="707"/>
      <c r="H13" s="707"/>
    </row>
    <row r="14" spans="1:8" ht="30" customHeight="1">
      <c r="A14" s="247"/>
      <c r="B14" s="246"/>
      <c r="C14" s="707" t="s">
        <v>140</v>
      </c>
      <c r="D14" s="707"/>
      <c r="E14" s="707"/>
      <c r="F14" s="707"/>
      <c r="G14" s="707"/>
      <c r="H14" s="707"/>
    </row>
    <row r="15" spans="1:8" ht="30" customHeight="1">
      <c r="A15" s="248"/>
      <c r="B15" s="246"/>
      <c r="C15" s="707" t="s">
        <v>139</v>
      </c>
      <c r="D15" s="707"/>
      <c r="E15" s="707"/>
      <c r="F15" s="707"/>
      <c r="G15" s="707"/>
      <c r="H15" s="707"/>
    </row>
    <row r="16" spans="1:8" ht="18" customHeight="1">
      <c r="A16" s="248"/>
      <c r="B16" s="246"/>
      <c r="C16" s="707" t="s">
        <v>314</v>
      </c>
      <c r="D16" s="707"/>
      <c r="E16" s="707"/>
      <c r="F16" s="707"/>
      <c r="G16" s="707"/>
      <c r="H16" s="707"/>
    </row>
    <row r="17" spans="1:8" ht="30" customHeight="1">
      <c r="A17" s="248"/>
      <c r="B17" s="246"/>
      <c r="C17" s="707" t="s">
        <v>146</v>
      </c>
      <c r="D17" s="707"/>
      <c r="E17" s="707"/>
      <c r="F17" s="707"/>
      <c r="G17" s="707"/>
      <c r="H17" s="707"/>
    </row>
    <row r="18" spans="1:8" ht="18" customHeight="1">
      <c r="A18" s="247"/>
      <c r="B18" s="235" t="s">
        <v>155</v>
      </c>
      <c r="C18" s="707" t="s">
        <v>157</v>
      </c>
      <c r="D18" s="707"/>
      <c r="E18" s="707"/>
      <c r="F18" s="707"/>
      <c r="G18" s="707"/>
      <c r="H18" s="707"/>
    </row>
    <row r="19" spans="1:8" ht="18" customHeight="1">
      <c r="A19" s="247"/>
      <c r="B19" s="235" t="s">
        <v>156</v>
      </c>
      <c r="C19" s="707" t="s">
        <v>157</v>
      </c>
      <c r="D19" s="707"/>
      <c r="E19" s="707"/>
      <c r="F19" s="707"/>
      <c r="G19" s="707"/>
      <c r="H19" s="707"/>
    </row>
    <row r="20" spans="1:8" ht="18" customHeight="1">
      <c r="A20" s="247"/>
      <c r="B20" s="706"/>
      <c r="C20" s="706"/>
      <c r="D20" s="706"/>
      <c r="E20" s="706"/>
      <c r="F20" s="706"/>
      <c r="G20" s="706"/>
      <c r="H20" s="706"/>
    </row>
    <row r="21" spans="1:8" ht="18" customHeight="1">
      <c r="A21" s="247"/>
      <c r="B21" s="235" t="s">
        <v>158</v>
      </c>
      <c r="C21" s="707" t="s">
        <v>157</v>
      </c>
      <c r="D21" s="707"/>
      <c r="E21" s="707"/>
      <c r="F21" s="707"/>
      <c r="G21" s="707"/>
      <c r="H21" s="707"/>
    </row>
    <row r="22" spans="1:8" ht="18" customHeight="1">
      <c r="A22" s="247"/>
      <c r="B22" s="235" t="s">
        <v>159</v>
      </c>
      <c r="C22" s="707" t="s">
        <v>137</v>
      </c>
      <c r="D22" s="707"/>
      <c r="E22" s="707"/>
      <c r="F22" s="707"/>
      <c r="G22" s="707"/>
      <c r="H22" s="707"/>
    </row>
    <row r="23" spans="1:8" ht="28.5" customHeight="1">
      <c r="A23" s="247"/>
      <c r="B23" s="246"/>
      <c r="C23" s="707" t="s">
        <v>143</v>
      </c>
      <c r="D23" s="707"/>
      <c r="E23" s="707"/>
      <c r="F23" s="707"/>
      <c r="G23" s="707"/>
      <c r="H23" s="707"/>
    </row>
    <row r="24" spans="1:8" ht="18" customHeight="1">
      <c r="A24" s="248"/>
      <c r="B24" s="246"/>
      <c r="C24" s="707" t="s">
        <v>141</v>
      </c>
      <c r="D24" s="707"/>
      <c r="E24" s="707"/>
      <c r="F24" s="707"/>
      <c r="G24" s="707"/>
      <c r="H24" s="707"/>
    </row>
    <row r="25" spans="1:8" ht="28.5" customHeight="1">
      <c r="A25" s="248"/>
      <c r="B25" s="246"/>
      <c r="C25" s="707" t="s">
        <v>144</v>
      </c>
      <c r="D25" s="707"/>
      <c r="E25" s="707"/>
      <c r="F25" s="707"/>
      <c r="G25" s="707"/>
      <c r="H25" s="707"/>
    </row>
    <row r="26" spans="1:8" ht="18" customHeight="1">
      <c r="A26" s="247"/>
      <c r="B26" s="235" t="s">
        <v>160</v>
      </c>
      <c r="C26" s="707" t="s">
        <v>137</v>
      </c>
      <c r="D26" s="707"/>
      <c r="E26" s="707"/>
      <c r="F26" s="707"/>
      <c r="G26" s="707"/>
      <c r="H26" s="707"/>
    </row>
    <row r="27" spans="1:8" ht="28.5" customHeight="1">
      <c r="A27" s="247"/>
      <c r="B27" s="246"/>
      <c r="C27" s="707" t="s">
        <v>77</v>
      </c>
      <c r="D27" s="707"/>
      <c r="E27" s="707"/>
      <c r="F27" s="707"/>
      <c r="G27" s="707"/>
      <c r="H27" s="707"/>
    </row>
    <row r="28" spans="1:8" ht="28.5" customHeight="1">
      <c r="A28" s="248"/>
      <c r="B28" s="246"/>
      <c r="C28" s="707" t="s">
        <v>78</v>
      </c>
      <c r="D28" s="707"/>
      <c r="E28" s="707"/>
      <c r="F28" s="707"/>
      <c r="G28" s="707"/>
      <c r="H28" s="707"/>
    </row>
    <row r="29" spans="1:8" ht="28.5" customHeight="1">
      <c r="A29" s="248"/>
      <c r="B29" s="246"/>
      <c r="C29" s="707" t="s">
        <v>145</v>
      </c>
      <c r="D29" s="707"/>
      <c r="E29" s="707"/>
      <c r="F29" s="707"/>
      <c r="G29" s="707"/>
      <c r="H29" s="707"/>
    </row>
    <row r="30" spans="1:8" ht="18" customHeight="1">
      <c r="A30" s="247"/>
      <c r="B30" s="235" t="s">
        <v>161</v>
      </c>
      <c r="C30" s="707" t="s">
        <v>137</v>
      </c>
      <c r="D30" s="707"/>
      <c r="E30" s="707"/>
      <c r="F30" s="707"/>
      <c r="G30" s="707"/>
      <c r="H30" s="707"/>
    </row>
    <row r="31" spans="1:8" ht="28.5" customHeight="1">
      <c r="A31" s="247"/>
      <c r="B31" s="246"/>
      <c r="C31" s="707" t="s">
        <v>79</v>
      </c>
      <c r="D31" s="707"/>
      <c r="E31" s="707"/>
      <c r="F31" s="707"/>
      <c r="G31" s="707"/>
      <c r="H31" s="707"/>
    </row>
    <row r="32" spans="1:8" ht="28.5" customHeight="1">
      <c r="A32" s="248"/>
      <c r="B32" s="246"/>
      <c r="C32" s="707" t="s">
        <v>180</v>
      </c>
      <c r="D32" s="707"/>
      <c r="E32" s="707"/>
      <c r="F32" s="707"/>
      <c r="G32" s="707"/>
      <c r="H32" s="707"/>
    </row>
    <row r="33" spans="1:8" ht="18" customHeight="1">
      <c r="A33" s="247"/>
      <c r="B33" s="235" t="s">
        <v>162</v>
      </c>
      <c r="C33" s="707" t="s">
        <v>137</v>
      </c>
      <c r="D33" s="707"/>
      <c r="E33" s="707"/>
      <c r="F33" s="707"/>
      <c r="G33" s="707"/>
      <c r="H33" s="707"/>
    </row>
    <row r="34" spans="1:8" ht="28.5" customHeight="1">
      <c r="A34" s="247"/>
      <c r="B34" s="246"/>
      <c r="C34" s="707" t="s">
        <v>142</v>
      </c>
      <c r="D34" s="707"/>
      <c r="E34" s="707"/>
      <c r="F34" s="707"/>
      <c r="G34" s="707"/>
      <c r="H34" s="707"/>
    </row>
    <row r="35" spans="1:8" ht="28.5" customHeight="1">
      <c r="A35" s="248"/>
      <c r="B35" s="246"/>
      <c r="C35" s="707" t="s">
        <v>145</v>
      </c>
      <c r="D35" s="707"/>
      <c r="E35" s="707"/>
      <c r="F35" s="707"/>
      <c r="G35" s="707"/>
      <c r="H35" s="707"/>
    </row>
    <row r="36" spans="1:8" ht="28.5" customHeight="1">
      <c r="A36" s="248"/>
      <c r="B36" s="246"/>
      <c r="C36" s="707" t="s">
        <v>204</v>
      </c>
      <c r="D36" s="707"/>
      <c r="E36" s="707"/>
      <c r="F36" s="707"/>
      <c r="G36" s="707"/>
      <c r="H36" s="707"/>
    </row>
    <row r="37" spans="1:8" ht="18" customHeight="1">
      <c r="A37" s="247"/>
      <c r="B37" s="235" t="s">
        <v>163</v>
      </c>
      <c r="C37" s="707" t="s">
        <v>157</v>
      </c>
      <c r="D37" s="707"/>
      <c r="E37" s="707"/>
      <c r="F37" s="707"/>
      <c r="G37" s="707"/>
      <c r="H37" s="707"/>
    </row>
    <row r="38" spans="1:8" ht="18" customHeight="1">
      <c r="A38" s="247"/>
      <c r="B38" s="235" t="s">
        <v>164</v>
      </c>
      <c r="C38" s="707" t="s">
        <v>157</v>
      </c>
      <c r="D38" s="707"/>
      <c r="E38" s="707"/>
      <c r="F38" s="707"/>
      <c r="G38" s="707"/>
      <c r="H38" s="707"/>
    </row>
    <row r="39" spans="1:8" ht="18" customHeight="1">
      <c r="A39" s="247"/>
      <c r="B39" s="706"/>
      <c r="C39" s="706"/>
      <c r="D39" s="706"/>
      <c r="E39" s="706"/>
      <c r="F39" s="706"/>
      <c r="G39" s="706"/>
      <c r="H39" s="706"/>
    </row>
    <row r="40" spans="1:8" ht="18" customHeight="1">
      <c r="A40" s="247"/>
      <c r="B40" s="235" t="s">
        <v>165</v>
      </c>
      <c r="C40" s="707" t="s">
        <v>157</v>
      </c>
      <c r="D40" s="707"/>
      <c r="E40" s="707"/>
      <c r="F40" s="707"/>
      <c r="G40" s="707"/>
      <c r="H40" s="707"/>
    </row>
    <row r="41" spans="1:8" ht="18" customHeight="1">
      <c r="A41" s="247"/>
      <c r="B41" s="706"/>
      <c r="C41" s="706"/>
      <c r="D41" s="706"/>
      <c r="E41" s="706"/>
      <c r="F41" s="706"/>
      <c r="G41" s="706"/>
      <c r="H41" s="706"/>
    </row>
    <row r="42" spans="1:8" ht="18" customHeight="1">
      <c r="A42" s="247"/>
      <c r="B42" s="235" t="s">
        <v>166</v>
      </c>
      <c r="C42" s="707" t="s">
        <v>157</v>
      </c>
      <c r="D42" s="707"/>
      <c r="E42" s="707"/>
      <c r="F42" s="707"/>
      <c r="G42" s="707"/>
      <c r="H42" s="707"/>
    </row>
    <row r="43" spans="1:8" ht="18" customHeight="1">
      <c r="A43" s="247"/>
      <c r="B43" s="235" t="s">
        <v>167</v>
      </c>
      <c r="C43" s="707" t="s">
        <v>157</v>
      </c>
      <c r="D43" s="707"/>
      <c r="E43" s="707"/>
      <c r="F43" s="707"/>
      <c r="G43" s="707"/>
      <c r="H43" s="707"/>
    </row>
    <row r="44" spans="1:8" ht="18" customHeight="1">
      <c r="A44" s="247"/>
      <c r="B44" s="698"/>
      <c r="C44" s="698"/>
      <c r="D44" s="698"/>
      <c r="E44" s="698"/>
      <c r="F44" s="698"/>
      <c r="G44" s="698"/>
      <c r="H44" s="698"/>
    </row>
    <row r="45" spans="1:8" ht="18" customHeight="1">
      <c r="A45" s="247"/>
      <c r="B45" s="704" t="s">
        <v>168</v>
      </c>
      <c r="C45" s="705"/>
      <c r="D45" s="705"/>
      <c r="E45" s="705"/>
      <c r="F45" s="705"/>
      <c r="G45" s="705"/>
      <c r="H45" s="705"/>
    </row>
    <row r="46" spans="1:8" ht="18" customHeight="1">
      <c r="A46" s="247"/>
      <c r="B46" s="698"/>
      <c r="C46" s="698"/>
      <c r="D46" s="698"/>
      <c r="E46" s="698"/>
      <c r="F46" s="698"/>
      <c r="G46" s="698"/>
      <c r="H46" s="698"/>
    </row>
    <row r="47" spans="1:8" ht="18" customHeight="1">
      <c r="A47" s="247"/>
      <c r="B47" s="234" t="s">
        <v>169</v>
      </c>
      <c r="C47" s="699" t="s">
        <v>157</v>
      </c>
      <c r="D47" s="699"/>
      <c r="E47" s="699"/>
      <c r="F47" s="699"/>
      <c r="G47" s="699"/>
      <c r="H47" s="699"/>
    </row>
    <row r="48" spans="1:8" ht="18" customHeight="1">
      <c r="A48" s="247"/>
      <c r="B48" s="698"/>
      <c r="C48" s="698"/>
      <c r="D48" s="698"/>
      <c r="E48" s="698"/>
      <c r="F48" s="698"/>
      <c r="G48" s="698"/>
      <c r="H48" s="698"/>
    </row>
    <row r="49" spans="1:8" ht="18" customHeight="1">
      <c r="A49" s="247"/>
      <c r="B49" s="704" t="s">
        <v>170</v>
      </c>
      <c r="C49" s="705"/>
      <c r="D49" s="705"/>
      <c r="E49" s="705"/>
      <c r="F49" s="705"/>
      <c r="G49" s="705"/>
      <c r="H49" s="705"/>
    </row>
    <row r="50" spans="1:8" ht="18" customHeight="1">
      <c r="A50" s="247"/>
      <c r="B50" s="698"/>
      <c r="C50" s="698"/>
      <c r="D50" s="698"/>
      <c r="E50" s="698"/>
      <c r="F50" s="698"/>
      <c r="G50" s="698"/>
      <c r="H50" s="698"/>
    </row>
    <row r="51" spans="1:8" ht="18" customHeight="1">
      <c r="A51" s="247"/>
      <c r="B51" s="234" t="s">
        <v>171</v>
      </c>
      <c r="C51" s="699" t="s">
        <v>157</v>
      </c>
      <c r="D51" s="699"/>
      <c r="E51" s="699"/>
      <c r="F51" s="699"/>
      <c r="G51" s="699"/>
      <c r="H51" s="699"/>
    </row>
    <row r="52" spans="1:8" ht="18" customHeight="1">
      <c r="A52" s="247"/>
      <c r="B52" s="698"/>
      <c r="C52" s="698"/>
      <c r="D52" s="698"/>
      <c r="E52" s="698"/>
      <c r="F52" s="698"/>
      <c r="G52" s="698"/>
      <c r="H52" s="698"/>
    </row>
    <row r="53" spans="1:8" ht="18" customHeight="1">
      <c r="A53" s="247"/>
      <c r="B53" s="704" t="s">
        <v>172</v>
      </c>
      <c r="C53" s="705"/>
      <c r="D53" s="705"/>
      <c r="E53" s="705"/>
      <c r="F53" s="705"/>
      <c r="G53" s="705"/>
      <c r="H53" s="705"/>
    </row>
    <row r="54" spans="1:8" ht="18" customHeight="1">
      <c r="A54" s="247"/>
      <c r="B54" s="698"/>
      <c r="C54" s="698"/>
      <c r="D54" s="698"/>
      <c r="E54" s="698"/>
      <c r="F54" s="698"/>
      <c r="G54" s="698"/>
      <c r="H54" s="698"/>
    </row>
    <row r="55" spans="1:8" ht="18" customHeight="1">
      <c r="A55" s="247"/>
      <c r="B55" s="234" t="s">
        <v>173</v>
      </c>
      <c r="C55" s="699" t="s">
        <v>157</v>
      </c>
      <c r="D55" s="699"/>
      <c r="E55" s="699"/>
      <c r="F55" s="699"/>
      <c r="G55" s="699"/>
      <c r="H55" s="699"/>
    </row>
    <row r="56" spans="1:8" ht="18" customHeight="1">
      <c r="A56" s="247"/>
      <c r="B56" s="698"/>
      <c r="C56" s="698"/>
      <c r="D56" s="698"/>
      <c r="E56" s="698"/>
      <c r="F56" s="698"/>
      <c r="G56" s="698"/>
      <c r="H56" s="698"/>
    </row>
    <row r="57" spans="1:8" ht="18" customHeight="1">
      <c r="A57" s="247"/>
      <c r="B57" s="698"/>
      <c r="C57" s="698"/>
      <c r="D57" s="698"/>
      <c r="E57" s="698"/>
      <c r="F57" s="698"/>
      <c r="G57" s="698"/>
      <c r="H57" s="698"/>
    </row>
    <row r="58" spans="1:8" ht="18" customHeight="1">
      <c r="A58" s="247"/>
      <c r="B58" s="700" t="str">
        <f>+CONCATENATE(+1!A35,", dne")</f>
        <v>0, dne</v>
      </c>
      <c r="C58" s="700"/>
      <c r="D58" s="700"/>
      <c r="E58" s="696">
        <f ca="1">+TODAY()</f>
        <v>41056</v>
      </c>
      <c r="F58" s="697"/>
      <c r="G58" s="697"/>
      <c r="H58" s="697"/>
    </row>
    <row r="59" spans="1:8" ht="46.5" customHeight="1">
      <c r="A59" s="247"/>
      <c r="B59" s="698"/>
      <c r="C59" s="698"/>
      <c r="D59" s="698"/>
      <c r="E59" s="698"/>
      <c r="F59" s="698"/>
      <c r="G59" s="698"/>
      <c r="H59" s="231"/>
    </row>
    <row r="60" spans="1:8" ht="12.75" customHeight="1">
      <c r="A60" s="247"/>
      <c r="B60" s="698"/>
      <c r="C60" s="698"/>
      <c r="D60" s="698"/>
      <c r="E60" s="698"/>
      <c r="F60" s="698"/>
      <c r="G60" s="698"/>
      <c r="H60" s="240" t="s">
        <v>174</v>
      </c>
    </row>
    <row r="61" spans="1:8" ht="18" customHeight="1">
      <c r="A61" s="247"/>
      <c r="B61" s="702" t="str">
        <f>IF(EXACT(MID(8!A34,1,1),""),+CONCATENATE(8!A28),+CONCATENATE(8!A34))</f>
        <v>   - </v>
      </c>
      <c r="C61" s="703"/>
      <c r="D61" s="703"/>
      <c r="E61" s="703"/>
      <c r="F61" s="703"/>
      <c r="G61" s="703"/>
      <c r="H61" s="703"/>
    </row>
    <row r="62" spans="1:8" ht="18" customHeight="1">
      <c r="A62" s="247"/>
      <c r="B62" s="698"/>
      <c r="C62" s="698"/>
      <c r="D62" s="698"/>
      <c r="E62" s="698"/>
      <c r="F62" s="698"/>
      <c r="G62" s="698"/>
      <c r="H62" s="698"/>
    </row>
    <row r="63" spans="1:8" ht="12.75" customHeight="1">
      <c r="A63" s="247"/>
      <c r="B63" s="701" t="str">
        <f>+1!A56</f>
        <v>Formulář zpracovala ASPEKT HM, daňová, účetní a auditorská kancelář, www.danovapriznani.cz, business.center.cz</v>
      </c>
      <c r="C63" s="701"/>
      <c r="D63" s="701"/>
      <c r="E63" s="701"/>
      <c r="F63" s="701"/>
      <c r="G63" s="701"/>
      <c r="H63" s="701"/>
    </row>
    <row r="64" spans="1:8" ht="12.75">
      <c r="A64" s="232"/>
      <c r="B64" s="232"/>
      <c r="C64" s="232"/>
      <c r="D64" s="232"/>
      <c r="E64" s="232"/>
      <c r="F64" s="232"/>
      <c r="G64" s="232"/>
      <c r="H64" s="232"/>
    </row>
    <row r="65" spans="1:8" ht="12.75">
      <c r="A65" s="232"/>
      <c r="B65" s="232"/>
      <c r="C65" s="232"/>
      <c r="D65" s="232"/>
      <c r="E65" s="232"/>
      <c r="F65" s="232"/>
      <c r="G65" s="232"/>
      <c r="H65" s="232"/>
    </row>
    <row r="66" spans="1:8" ht="12.75">
      <c r="A66" s="232"/>
      <c r="B66" s="232"/>
      <c r="C66" s="232"/>
      <c r="D66" s="232"/>
      <c r="E66" s="232"/>
      <c r="F66" s="232"/>
      <c r="G66" s="232"/>
      <c r="H66" s="232"/>
    </row>
    <row r="67" spans="1:8" ht="12.75">
      <c r="A67" s="232"/>
      <c r="B67" s="232"/>
      <c r="C67" s="232"/>
      <c r="D67" s="232"/>
      <c r="E67" s="232"/>
      <c r="F67" s="232"/>
      <c r="G67" s="232"/>
      <c r="H67" s="232"/>
    </row>
    <row r="68" spans="1:8" ht="12.75">
      <c r="A68" s="232"/>
      <c r="B68" s="232"/>
      <c r="C68" s="232"/>
      <c r="D68" s="232"/>
      <c r="E68" s="232"/>
      <c r="F68" s="232"/>
      <c r="G68" s="232"/>
      <c r="H68" s="232"/>
    </row>
    <row r="69" spans="1:8" ht="12.75">
      <c r="A69" s="232"/>
      <c r="B69" s="232"/>
      <c r="C69" s="232"/>
      <c r="D69" s="232"/>
      <c r="E69" s="232"/>
      <c r="F69" s="232"/>
      <c r="G69" s="232"/>
      <c r="H69" s="232"/>
    </row>
    <row r="70" spans="1:8" ht="12.75">
      <c r="A70" s="232"/>
      <c r="B70" s="232"/>
      <c r="C70" s="232"/>
      <c r="D70" s="232"/>
      <c r="E70" s="232"/>
      <c r="F70" s="232"/>
      <c r="G70" s="232"/>
      <c r="H70" s="232"/>
    </row>
    <row r="71" spans="1:8" ht="12.75">
      <c r="A71" s="232"/>
      <c r="B71" s="232"/>
      <c r="C71" s="232"/>
      <c r="D71" s="232"/>
      <c r="E71" s="232"/>
      <c r="F71" s="232"/>
      <c r="G71" s="232"/>
      <c r="H71" s="232"/>
    </row>
    <row r="72" spans="1:8" ht="12.75">
      <c r="A72" s="232"/>
      <c r="B72" s="232"/>
      <c r="C72" s="232"/>
      <c r="D72" s="232"/>
      <c r="E72" s="232"/>
      <c r="F72" s="232"/>
      <c r="G72" s="232"/>
      <c r="H72" s="232"/>
    </row>
    <row r="73" spans="1:8" ht="12.75">
      <c r="A73" s="232"/>
      <c r="B73" s="232"/>
      <c r="C73" s="232"/>
      <c r="D73" s="232"/>
      <c r="E73" s="232"/>
      <c r="F73" s="232"/>
      <c r="G73" s="232"/>
      <c r="H73" s="232"/>
    </row>
    <row r="74" spans="1:8" ht="12.75">
      <c r="A74" s="232"/>
      <c r="B74" s="232"/>
      <c r="C74" s="232"/>
      <c r="D74" s="232"/>
      <c r="E74" s="232"/>
      <c r="F74" s="232"/>
      <c r="G74" s="232"/>
      <c r="H74" s="232"/>
    </row>
    <row r="75" spans="1:8" ht="12.75">
      <c r="A75" s="232"/>
      <c r="B75" s="232"/>
      <c r="C75" s="232"/>
      <c r="D75" s="232"/>
      <c r="E75" s="232"/>
      <c r="F75" s="232"/>
      <c r="G75" s="232"/>
      <c r="H75" s="232"/>
    </row>
    <row r="76" spans="1:8" ht="12.75">
      <c r="A76" s="232"/>
      <c r="B76" s="232"/>
      <c r="C76" s="232"/>
      <c r="D76" s="232"/>
      <c r="E76" s="232"/>
      <c r="F76" s="232"/>
      <c r="G76" s="232"/>
      <c r="H76" s="232"/>
    </row>
    <row r="77" spans="1:8" ht="12.75">
      <c r="A77" s="232"/>
      <c r="B77" s="232"/>
      <c r="C77" s="232"/>
      <c r="D77" s="232"/>
      <c r="E77" s="232"/>
      <c r="F77" s="232"/>
      <c r="G77" s="232"/>
      <c r="H77" s="232"/>
    </row>
    <row r="78" spans="1:8" ht="12.75">
      <c r="A78" s="232"/>
      <c r="B78" s="232"/>
      <c r="C78" s="232"/>
      <c r="D78" s="232"/>
      <c r="E78" s="232"/>
      <c r="F78" s="232"/>
      <c r="G78" s="232"/>
      <c r="H78" s="232"/>
    </row>
    <row r="79" spans="1:8" ht="12.75">
      <c r="A79" s="232"/>
      <c r="B79" s="232"/>
      <c r="C79" s="232"/>
      <c r="D79" s="232"/>
      <c r="E79" s="232"/>
      <c r="F79" s="232"/>
      <c r="G79" s="232"/>
      <c r="H79" s="232"/>
    </row>
    <row r="80" spans="1:8" ht="12.75">
      <c r="A80" s="232"/>
      <c r="B80" s="232"/>
      <c r="C80" s="232"/>
      <c r="D80" s="232"/>
      <c r="E80" s="232"/>
      <c r="F80" s="232"/>
      <c r="G80" s="232"/>
      <c r="H80" s="232"/>
    </row>
    <row r="81" spans="1:8" ht="12.75">
      <c r="A81" s="232"/>
      <c r="B81" s="232"/>
      <c r="C81" s="232"/>
      <c r="D81" s="232"/>
      <c r="E81" s="232"/>
      <c r="F81" s="232"/>
      <c r="G81" s="232"/>
      <c r="H81" s="232"/>
    </row>
    <row r="82" spans="1:8" ht="12.75">
      <c r="A82" s="232"/>
      <c r="B82" s="232"/>
      <c r="C82" s="232"/>
      <c r="D82" s="232"/>
      <c r="E82" s="232"/>
      <c r="F82" s="232"/>
      <c r="G82" s="232"/>
      <c r="H82" s="232"/>
    </row>
    <row r="83" spans="1:8" ht="12.75">
      <c r="A83" s="232"/>
      <c r="B83" s="232"/>
      <c r="C83" s="232"/>
      <c r="D83" s="232"/>
      <c r="E83" s="232"/>
      <c r="F83" s="232"/>
      <c r="G83" s="232"/>
      <c r="H83" s="232"/>
    </row>
    <row r="84" spans="1:8" ht="12.75">
      <c r="A84" s="232"/>
      <c r="B84" s="232"/>
      <c r="C84" s="232"/>
      <c r="D84" s="232"/>
      <c r="E84" s="232"/>
      <c r="F84" s="232"/>
      <c r="G84" s="232"/>
      <c r="H84" s="232"/>
    </row>
    <row r="85" spans="1:8" ht="12.75">
      <c r="A85" s="232"/>
      <c r="B85" s="232"/>
      <c r="C85" s="232"/>
      <c r="D85" s="232"/>
      <c r="E85" s="232"/>
      <c r="F85" s="232"/>
      <c r="G85" s="232"/>
      <c r="H85" s="232"/>
    </row>
    <row r="86" spans="1:8" ht="12.75">
      <c r="A86" s="232"/>
      <c r="B86" s="232"/>
      <c r="C86" s="232"/>
      <c r="D86" s="232"/>
      <c r="E86" s="232"/>
      <c r="F86" s="232"/>
      <c r="G86" s="232"/>
      <c r="H86" s="232"/>
    </row>
    <row r="87" spans="1:8" ht="12.75">
      <c r="A87" s="232"/>
      <c r="B87" s="232"/>
      <c r="C87" s="232"/>
      <c r="D87" s="232"/>
      <c r="E87" s="232"/>
      <c r="F87" s="232"/>
      <c r="G87" s="232"/>
      <c r="H87" s="232"/>
    </row>
    <row r="88" spans="1:8" ht="12.75">
      <c r="A88" s="232"/>
      <c r="B88" s="232"/>
      <c r="C88" s="232"/>
      <c r="D88" s="232"/>
      <c r="E88" s="232"/>
      <c r="F88" s="232"/>
      <c r="G88" s="232"/>
      <c r="H88" s="232"/>
    </row>
    <row r="89" spans="1:8" ht="12.75">
      <c r="A89" s="232"/>
      <c r="B89" s="232"/>
      <c r="C89" s="232"/>
      <c r="D89" s="232"/>
      <c r="E89" s="232"/>
      <c r="F89" s="232"/>
      <c r="G89" s="232"/>
      <c r="H89" s="232"/>
    </row>
    <row r="90" spans="1:8" ht="12.75">
      <c r="A90" s="232"/>
      <c r="B90" s="232"/>
      <c r="C90" s="232"/>
      <c r="D90" s="232"/>
      <c r="E90" s="232"/>
      <c r="F90" s="232"/>
      <c r="G90" s="232"/>
      <c r="H90" s="232"/>
    </row>
    <row r="91" spans="1:8" ht="12.75">
      <c r="A91" s="232"/>
      <c r="B91" s="232"/>
      <c r="C91" s="232"/>
      <c r="D91" s="232"/>
      <c r="E91" s="232"/>
      <c r="F91" s="232"/>
      <c r="G91" s="232"/>
      <c r="H91" s="232"/>
    </row>
    <row r="92" spans="1:8" ht="12.75">
      <c r="A92" s="232"/>
      <c r="B92" s="232"/>
      <c r="C92" s="232"/>
      <c r="D92" s="232"/>
      <c r="E92" s="232"/>
      <c r="F92" s="232"/>
      <c r="G92" s="232"/>
      <c r="H92" s="232"/>
    </row>
    <row r="93" spans="1:8" ht="12.75">
      <c r="A93" s="232"/>
      <c r="B93" s="232"/>
      <c r="C93" s="232"/>
      <c r="D93" s="232"/>
      <c r="E93" s="232"/>
      <c r="F93" s="232"/>
      <c r="G93" s="232"/>
      <c r="H93" s="232"/>
    </row>
    <row r="94" spans="1:8" ht="12.75">
      <c r="A94" s="232"/>
      <c r="B94" s="232"/>
      <c r="C94" s="232"/>
      <c r="D94" s="232"/>
      <c r="E94" s="232"/>
      <c r="F94" s="232"/>
      <c r="G94" s="232"/>
      <c r="H94" s="232"/>
    </row>
    <row r="95" spans="1:8" ht="12.75">
      <c r="A95" s="232"/>
      <c r="B95" s="232"/>
      <c r="C95" s="232"/>
      <c r="D95" s="232"/>
      <c r="E95" s="232"/>
      <c r="F95" s="232"/>
      <c r="G95" s="232"/>
      <c r="H95" s="232"/>
    </row>
    <row r="96" spans="1:8" ht="12.75">
      <c r="A96" s="232"/>
      <c r="B96" s="232"/>
      <c r="C96" s="232"/>
      <c r="D96" s="232"/>
      <c r="E96" s="232"/>
      <c r="F96" s="232"/>
      <c r="G96" s="232"/>
      <c r="H96" s="232"/>
    </row>
    <row r="97" spans="1:8" ht="12.75">
      <c r="A97" s="232"/>
      <c r="B97" s="232"/>
      <c r="C97" s="232"/>
      <c r="D97" s="232"/>
      <c r="E97" s="232"/>
      <c r="F97" s="232"/>
      <c r="G97" s="232"/>
      <c r="H97" s="232"/>
    </row>
    <row r="98" spans="1:8" ht="12.75">
      <c r="A98" s="232"/>
      <c r="B98" s="232"/>
      <c r="C98" s="232"/>
      <c r="D98" s="232"/>
      <c r="E98" s="232"/>
      <c r="F98" s="232"/>
      <c r="G98" s="232"/>
      <c r="H98" s="232"/>
    </row>
    <row r="99" spans="1:8" ht="12.75">
      <c r="A99" s="232"/>
      <c r="B99" s="232"/>
      <c r="C99" s="232"/>
      <c r="D99" s="232"/>
      <c r="E99" s="232"/>
      <c r="F99" s="232"/>
      <c r="G99" s="232"/>
      <c r="H99" s="232"/>
    </row>
    <row r="100" spans="1:8" ht="12.75">
      <c r="A100" s="232"/>
      <c r="B100" s="232"/>
      <c r="C100" s="232"/>
      <c r="D100" s="232"/>
      <c r="E100" s="232"/>
      <c r="F100" s="232"/>
      <c r="G100" s="232"/>
      <c r="H100" s="232"/>
    </row>
    <row r="101" spans="1:8" ht="12.75">
      <c r="A101" s="232"/>
      <c r="B101" s="232"/>
      <c r="C101" s="232"/>
      <c r="D101" s="232"/>
      <c r="E101" s="232"/>
      <c r="F101" s="232"/>
      <c r="G101" s="232"/>
      <c r="H101" s="232"/>
    </row>
    <row r="102" spans="1:8" ht="12.75">
      <c r="A102" s="232"/>
      <c r="B102" s="232"/>
      <c r="C102" s="232"/>
      <c r="D102" s="232"/>
      <c r="E102" s="232"/>
      <c r="F102" s="232"/>
      <c r="G102" s="232"/>
      <c r="H102" s="232"/>
    </row>
    <row r="103" spans="1:8" ht="12.75">
      <c r="A103" s="232"/>
      <c r="B103" s="232"/>
      <c r="C103" s="232"/>
      <c r="D103" s="232"/>
      <c r="E103" s="232"/>
      <c r="F103" s="232"/>
      <c r="G103" s="232"/>
      <c r="H103" s="232"/>
    </row>
    <row r="104" spans="1:8" ht="12.75">
      <c r="A104" s="232"/>
      <c r="B104" s="232"/>
      <c r="C104" s="232"/>
      <c r="D104" s="232"/>
      <c r="E104" s="232"/>
      <c r="F104" s="232"/>
      <c r="G104" s="232"/>
      <c r="H104" s="232"/>
    </row>
    <row r="105" spans="1:8" ht="12.75">
      <c r="A105" s="232"/>
      <c r="B105" s="232"/>
      <c r="C105" s="232"/>
      <c r="D105" s="232"/>
      <c r="E105" s="232"/>
      <c r="F105" s="232"/>
      <c r="G105" s="232"/>
      <c r="H105" s="232"/>
    </row>
    <row r="106" spans="1:8" ht="12.75">
      <c r="A106" s="232"/>
      <c r="B106" s="232"/>
      <c r="C106" s="232"/>
      <c r="D106" s="232"/>
      <c r="E106" s="232"/>
      <c r="F106" s="232"/>
      <c r="G106" s="232"/>
      <c r="H106" s="232"/>
    </row>
    <row r="107" spans="1:8" ht="12.75">
      <c r="A107" s="232"/>
      <c r="B107" s="232"/>
      <c r="C107" s="232"/>
      <c r="D107" s="232"/>
      <c r="E107" s="232"/>
      <c r="F107" s="232"/>
      <c r="G107" s="232"/>
      <c r="H107" s="232"/>
    </row>
    <row r="108" spans="1:8" ht="12.75">
      <c r="A108" s="232"/>
      <c r="B108" s="232"/>
      <c r="C108" s="232"/>
      <c r="D108" s="232"/>
      <c r="E108" s="232"/>
      <c r="F108" s="232"/>
      <c r="G108" s="232"/>
      <c r="H108" s="232"/>
    </row>
    <row r="109" spans="1:8" ht="12.75">
      <c r="A109" s="232"/>
      <c r="B109" s="232"/>
      <c r="C109" s="232"/>
      <c r="D109" s="232"/>
      <c r="E109" s="232"/>
      <c r="F109" s="232"/>
      <c r="G109" s="232"/>
      <c r="H109" s="232"/>
    </row>
    <row r="110" spans="1:8" ht="12.75">
      <c r="A110" s="232"/>
      <c r="B110" s="232"/>
      <c r="C110" s="232"/>
      <c r="D110" s="232"/>
      <c r="E110" s="232"/>
      <c r="F110" s="232"/>
      <c r="G110" s="232"/>
      <c r="H110" s="232"/>
    </row>
    <row r="111" spans="1:8" ht="12.75">
      <c r="A111" s="232"/>
      <c r="B111" s="232"/>
      <c r="C111" s="232"/>
      <c r="D111" s="232"/>
      <c r="E111" s="232"/>
      <c r="F111" s="232"/>
      <c r="G111" s="232"/>
      <c r="H111" s="232"/>
    </row>
    <row r="112" spans="1:8" ht="12.75">
      <c r="A112" s="232"/>
      <c r="B112" s="232"/>
      <c r="C112" s="232"/>
      <c r="D112" s="232"/>
      <c r="E112" s="232"/>
      <c r="F112" s="232"/>
      <c r="G112" s="232"/>
      <c r="H112" s="232"/>
    </row>
    <row r="113" spans="1:8" ht="12.75">
      <c r="A113" s="232"/>
      <c r="B113" s="232"/>
      <c r="C113" s="232"/>
      <c r="D113" s="232"/>
      <c r="E113" s="232"/>
      <c r="F113" s="232"/>
      <c r="G113" s="232"/>
      <c r="H113" s="232"/>
    </row>
    <row r="114" spans="1:8" ht="12.75">
      <c r="A114" s="232"/>
      <c r="B114" s="232"/>
      <c r="C114" s="232"/>
      <c r="D114" s="232"/>
      <c r="E114" s="232"/>
      <c r="F114" s="232"/>
      <c r="G114" s="232"/>
      <c r="H114" s="232"/>
    </row>
    <row r="115" spans="1:8" ht="12.75">
      <c r="A115" s="232"/>
      <c r="B115" s="232"/>
      <c r="C115" s="232"/>
      <c r="D115" s="232"/>
      <c r="E115" s="232"/>
      <c r="F115" s="232"/>
      <c r="G115" s="232"/>
      <c r="H115" s="232"/>
    </row>
    <row r="116" spans="1:8" ht="12.75">
      <c r="A116" s="232"/>
      <c r="B116" s="232"/>
      <c r="C116" s="232"/>
      <c r="D116" s="232"/>
      <c r="E116" s="232"/>
      <c r="F116" s="232"/>
      <c r="G116" s="232"/>
      <c r="H116" s="232"/>
    </row>
    <row r="117" spans="1:8" ht="12.75">
      <c r="A117" s="232"/>
      <c r="B117" s="232"/>
      <c r="C117" s="232"/>
      <c r="D117" s="232"/>
      <c r="E117" s="232"/>
      <c r="F117" s="232"/>
      <c r="G117" s="232"/>
      <c r="H117" s="232"/>
    </row>
    <row r="118" spans="1:8" ht="12.75">
      <c r="A118" s="232"/>
      <c r="B118" s="232"/>
      <c r="C118" s="232"/>
      <c r="D118" s="232"/>
      <c r="E118" s="232"/>
      <c r="F118" s="232"/>
      <c r="G118" s="232"/>
      <c r="H118" s="232"/>
    </row>
    <row r="119" spans="1:8" ht="12.75">
      <c r="A119" s="232"/>
      <c r="B119" s="232"/>
      <c r="C119" s="232"/>
      <c r="D119" s="232"/>
      <c r="E119" s="232"/>
      <c r="F119" s="232"/>
      <c r="G119" s="232"/>
      <c r="H119" s="232"/>
    </row>
    <row r="120" spans="1:8" ht="12.75">
      <c r="A120" s="232"/>
      <c r="B120" s="232"/>
      <c r="C120" s="232"/>
      <c r="D120" s="232"/>
      <c r="E120" s="232"/>
      <c r="F120" s="232"/>
      <c r="G120" s="232"/>
      <c r="H120" s="232"/>
    </row>
    <row r="121" spans="1:8" ht="12.75">
      <c r="A121" s="232"/>
      <c r="B121" s="232"/>
      <c r="C121" s="232"/>
      <c r="D121" s="232"/>
      <c r="E121" s="232"/>
      <c r="F121" s="232"/>
      <c r="G121" s="232"/>
      <c r="H121" s="232"/>
    </row>
    <row r="122" spans="1:8" ht="12.75">
      <c r="A122" s="232"/>
      <c r="B122" s="232"/>
      <c r="C122" s="232"/>
      <c r="D122" s="232"/>
      <c r="E122" s="232"/>
      <c r="F122" s="232"/>
      <c r="G122" s="232"/>
      <c r="H122" s="232"/>
    </row>
    <row r="123" spans="1:8" ht="12.75">
      <c r="A123" s="232"/>
      <c r="B123" s="232"/>
      <c r="C123" s="232"/>
      <c r="D123" s="232"/>
      <c r="E123" s="232"/>
      <c r="F123" s="232"/>
      <c r="G123" s="232"/>
      <c r="H123" s="232"/>
    </row>
    <row r="124" spans="1:8" ht="12.75">
      <c r="A124" s="232"/>
      <c r="B124" s="232"/>
      <c r="C124" s="232"/>
      <c r="D124" s="232"/>
      <c r="E124" s="232"/>
      <c r="F124" s="232"/>
      <c r="G124" s="232"/>
      <c r="H124" s="232"/>
    </row>
    <row r="125" spans="1:8" ht="12.75">
      <c r="A125" s="232"/>
      <c r="B125" s="232"/>
      <c r="C125" s="232"/>
      <c r="D125" s="232"/>
      <c r="E125" s="232"/>
      <c r="F125" s="232"/>
      <c r="G125" s="232"/>
      <c r="H125" s="232"/>
    </row>
    <row r="126" spans="1:8" ht="12.75">
      <c r="A126" s="232"/>
      <c r="B126" s="232"/>
      <c r="C126" s="232"/>
      <c r="D126" s="232"/>
      <c r="E126" s="232"/>
      <c r="F126" s="232"/>
      <c r="G126" s="232"/>
      <c r="H126" s="232"/>
    </row>
    <row r="127" spans="1:8" ht="12.75">
      <c r="A127" s="232"/>
      <c r="B127" s="232"/>
      <c r="C127" s="232"/>
      <c r="D127" s="232"/>
      <c r="E127" s="232"/>
      <c r="F127" s="232"/>
      <c r="G127" s="232"/>
      <c r="H127" s="232"/>
    </row>
    <row r="128" spans="1:8" ht="12.75">
      <c r="A128" s="232"/>
      <c r="B128" s="232"/>
      <c r="C128" s="232"/>
      <c r="D128" s="232"/>
      <c r="E128" s="232"/>
      <c r="F128" s="232"/>
      <c r="G128" s="232"/>
      <c r="H128" s="232"/>
    </row>
    <row r="129" spans="1:8" ht="12.75">
      <c r="A129" s="232"/>
      <c r="B129" s="232"/>
      <c r="C129" s="232"/>
      <c r="D129" s="232"/>
      <c r="E129" s="232"/>
      <c r="F129" s="232"/>
      <c r="G129" s="232"/>
      <c r="H129" s="232"/>
    </row>
    <row r="130" spans="1:8" ht="12.75">
      <c r="A130" s="232"/>
      <c r="B130" s="232"/>
      <c r="C130" s="232"/>
      <c r="D130" s="232"/>
      <c r="E130" s="232"/>
      <c r="F130" s="232"/>
      <c r="G130" s="232"/>
      <c r="H130" s="232"/>
    </row>
    <row r="131" spans="1:8" ht="12.75">
      <c r="A131" s="232"/>
      <c r="B131" s="232"/>
      <c r="C131" s="232"/>
      <c r="D131" s="232"/>
      <c r="E131" s="232"/>
      <c r="F131" s="232"/>
      <c r="G131" s="232"/>
      <c r="H131" s="232"/>
    </row>
    <row r="132" spans="1:8" ht="12.75">
      <c r="A132" s="232"/>
      <c r="B132" s="232"/>
      <c r="C132" s="232"/>
      <c r="D132" s="232"/>
      <c r="E132" s="232"/>
      <c r="F132" s="232"/>
      <c r="G132" s="232"/>
      <c r="H132" s="232"/>
    </row>
    <row r="133" spans="1:8" ht="12.75">
      <c r="A133" s="232"/>
      <c r="B133" s="232"/>
      <c r="C133" s="232"/>
      <c r="D133" s="232"/>
      <c r="E133" s="232"/>
      <c r="F133" s="232"/>
      <c r="G133" s="232"/>
      <c r="H133" s="232"/>
    </row>
    <row r="134" spans="1:8" ht="12.75">
      <c r="A134" s="232"/>
      <c r="B134" s="232"/>
      <c r="C134" s="232"/>
      <c r="D134" s="232"/>
      <c r="E134" s="232"/>
      <c r="F134" s="232"/>
      <c r="G134" s="232"/>
      <c r="H134" s="232"/>
    </row>
    <row r="135" spans="1:8" ht="12.75">
      <c r="A135" s="232"/>
      <c r="B135" s="232"/>
      <c r="C135" s="232"/>
      <c r="D135" s="232"/>
      <c r="E135" s="232"/>
      <c r="F135" s="232"/>
      <c r="G135" s="232"/>
      <c r="H135" s="232"/>
    </row>
    <row r="136" spans="1:8" ht="12.75">
      <c r="A136" s="232"/>
      <c r="B136" s="232"/>
      <c r="C136" s="232"/>
      <c r="D136" s="232"/>
      <c r="E136" s="232"/>
      <c r="F136" s="232"/>
      <c r="G136" s="232"/>
      <c r="H136" s="232"/>
    </row>
    <row r="137" spans="1:8" ht="12.75">
      <c r="A137" s="232"/>
      <c r="B137" s="232"/>
      <c r="C137" s="232"/>
      <c r="D137" s="232"/>
      <c r="E137" s="232"/>
      <c r="F137" s="232"/>
      <c r="G137" s="232"/>
      <c r="H137" s="232"/>
    </row>
    <row r="138" spans="1:8" ht="12.75">
      <c r="A138" s="232"/>
      <c r="B138" s="232"/>
      <c r="C138" s="232"/>
      <c r="D138" s="232"/>
      <c r="E138" s="232"/>
      <c r="F138" s="232"/>
      <c r="G138" s="232"/>
      <c r="H138" s="232"/>
    </row>
    <row r="139" spans="1:8" ht="12.75">
      <c r="A139" s="232"/>
      <c r="B139" s="232"/>
      <c r="C139" s="232"/>
      <c r="D139" s="232"/>
      <c r="E139" s="232"/>
      <c r="F139" s="232"/>
      <c r="G139" s="232"/>
      <c r="H139" s="232"/>
    </row>
    <row r="140" spans="1:8" ht="12.75">
      <c r="A140" s="232"/>
      <c r="B140" s="232"/>
      <c r="C140" s="232"/>
      <c r="D140" s="232"/>
      <c r="E140" s="232"/>
      <c r="F140" s="232"/>
      <c r="G140" s="232"/>
      <c r="H140" s="232"/>
    </row>
    <row r="141" spans="1:8" ht="12.75">
      <c r="A141" s="232"/>
      <c r="B141" s="232"/>
      <c r="C141" s="232"/>
      <c r="D141" s="232"/>
      <c r="E141" s="232"/>
      <c r="F141" s="232"/>
      <c r="G141" s="232"/>
      <c r="H141" s="232"/>
    </row>
    <row r="142" spans="1:8" ht="12.75">
      <c r="A142" s="232"/>
      <c r="B142" s="232"/>
      <c r="C142" s="232"/>
      <c r="D142" s="232"/>
      <c r="E142" s="232"/>
      <c r="F142" s="232"/>
      <c r="G142" s="232"/>
      <c r="H142" s="232"/>
    </row>
    <row r="143" spans="1:8" ht="12.75">
      <c r="A143" s="232"/>
      <c r="B143" s="232"/>
      <c r="C143" s="232"/>
      <c r="D143" s="232"/>
      <c r="E143" s="232"/>
      <c r="F143" s="232"/>
      <c r="G143" s="232"/>
      <c r="H143" s="232"/>
    </row>
    <row r="144" spans="1:8" ht="12.75">
      <c r="A144" s="232"/>
      <c r="B144" s="232"/>
      <c r="C144" s="232"/>
      <c r="D144" s="232"/>
      <c r="E144" s="232"/>
      <c r="F144" s="232"/>
      <c r="G144" s="232"/>
      <c r="H144" s="232"/>
    </row>
    <row r="145" spans="1:8" ht="12.75">
      <c r="A145" s="232"/>
      <c r="B145" s="232"/>
      <c r="C145" s="232"/>
      <c r="D145" s="232"/>
      <c r="E145" s="232"/>
      <c r="F145" s="232"/>
      <c r="G145" s="232"/>
      <c r="H145" s="232"/>
    </row>
    <row r="146" spans="1:8" ht="12.75">
      <c r="A146" s="232"/>
      <c r="B146" s="232"/>
      <c r="C146" s="232"/>
      <c r="D146" s="232"/>
      <c r="E146" s="232"/>
      <c r="F146" s="232"/>
      <c r="G146" s="232"/>
      <c r="H146" s="232"/>
    </row>
    <row r="147" spans="1:8" ht="12.75">
      <c r="A147" s="232"/>
      <c r="B147" s="232"/>
      <c r="C147" s="232"/>
      <c r="D147" s="232"/>
      <c r="E147" s="232"/>
      <c r="F147" s="232"/>
      <c r="G147" s="232"/>
      <c r="H147" s="232"/>
    </row>
    <row r="148" spans="1:8" ht="12.75">
      <c r="A148" s="232"/>
      <c r="B148" s="232"/>
      <c r="C148" s="232"/>
      <c r="D148" s="232"/>
      <c r="E148" s="232"/>
      <c r="F148" s="232"/>
      <c r="G148" s="232"/>
      <c r="H148" s="232"/>
    </row>
    <row r="149" spans="1:8" ht="12.75">
      <c r="A149" s="232"/>
      <c r="B149" s="232"/>
      <c r="C149" s="232"/>
      <c r="D149" s="232"/>
      <c r="E149" s="232"/>
      <c r="F149" s="232"/>
      <c r="G149" s="232"/>
      <c r="H149" s="232"/>
    </row>
    <row r="150" spans="1:8" ht="12.75">
      <c r="A150" s="232"/>
      <c r="B150" s="232"/>
      <c r="C150" s="232"/>
      <c r="D150" s="232"/>
      <c r="E150" s="232"/>
      <c r="F150" s="232"/>
      <c r="G150" s="232"/>
      <c r="H150" s="232"/>
    </row>
    <row r="151" spans="1:8" ht="12.75">
      <c r="A151" s="232"/>
      <c r="B151" s="232"/>
      <c r="C151" s="232"/>
      <c r="D151" s="232"/>
      <c r="E151" s="232"/>
      <c r="F151" s="232"/>
      <c r="G151" s="232"/>
      <c r="H151" s="232"/>
    </row>
    <row r="152" spans="1:8" ht="12.75">
      <c r="A152" s="232"/>
      <c r="B152" s="232"/>
      <c r="C152" s="232"/>
      <c r="D152" s="232"/>
      <c r="E152" s="232"/>
      <c r="F152" s="232"/>
      <c r="G152" s="232"/>
      <c r="H152" s="232"/>
    </row>
    <row r="153" spans="1:8" ht="12.75">
      <c r="A153" s="232"/>
      <c r="B153" s="232"/>
      <c r="C153" s="232"/>
      <c r="D153" s="232"/>
      <c r="E153" s="232"/>
      <c r="F153" s="232"/>
      <c r="G153" s="232"/>
      <c r="H153" s="232"/>
    </row>
    <row r="154" spans="1:8" ht="12.75">
      <c r="A154" s="232"/>
      <c r="B154" s="232"/>
      <c r="C154" s="232"/>
      <c r="D154" s="232"/>
      <c r="E154" s="232"/>
      <c r="F154" s="232"/>
      <c r="G154" s="232"/>
      <c r="H154" s="232"/>
    </row>
    <row r="155" spans="1:8" ht="12.75">
      <c r="A155" s="232"/>
      <c r="B155" s="232"/>
      <c r="C155" s="232"/>
      <c r="D155" s="232"/>
      <c r="E155" s="232"/>
      <c r="F155" s="232"/>
      <c r="G155" s="232"/>
      <c r="H155" s="232"/>
    </row>
    <row r="156" spans="1:8" ht="12.75">
      <c r="A156" s="232"/>
      <c r="B156" s="232"/>
      <c r="C156" s="232"/>
      <c r="D156" s="232"/>
      <c r="E156" s="232"/>
      <c r="F156" s="232"/>
      <c r="G156" s="232"/>
      <c r="H156" s="232"/>
    </row>
    <row r="157" spans="1:8" ht="12.75">
      <c r="A157" s="232"/>
      <c r="B157" s="232"/>
      <c r="C157" s="232"/>
      <c r="D157" s="232"/>
      <c r="E157" s="232"/>
      <c r="F157" s="232"/>
      <c r="G157" s="232"/>
      <c r="H157" s="232"/>
    </row>
    <row r="158" spans="1:8" ht="12.75">
      <c r="A158" s="232"/>
      <c r="B158" s="232"/>
      <c r="C158" s="232"/>
      <c r="D158" s="232"/>
      <c r="E158" s="232"/>
      <c r="F158" s="232"/>
      <c r="G158" s="232"/>
      <c r="H158" s="232"/>
    </row>
    <row r="159" spans="1:8" ht="12.75">
      <c r="A159" s="232"/>
      <c r="B159" s="232"/>
      <c r="C159" s="232"/>
      <c r="D159" s="232"/>
      <c r="E159" s="232"/>
      <c r="F159" s="232"/>
      <c r="G159" s="232"/>
      <c r="H159" s="232"/>
    </row>
    <row r="160" spans="1:8" ht="12.75">
      <c r="A160" s="232"/>
      <c r="B160" s="232"/>
      <c r="C160" s="232"/>
      <c r="D160" s="232"/>
      <c r="E160" s="232"/>
      <c r="F160" s="232"/>
      <c r="G160" s="232"/>
      <c r="H160" s="232"/>
    </row>
    <row r="161" spans="1:8" ht="12.75">
      <c r="A161" s="232"/>
      <c r="B161" s="232"/>
      <c r="C161" s="232"/>
      <c r="D161" s="232"/>
      <c r="E161" s="232"/>
      <c r="F161" s="232"/>
      <c r="G161" s="232"/>
      <c r="H161" s="232"/>
    </row>
    <row r="162" spans="1:8" ht="12.75">
      <c r="A162" s="232"/>
      <c r="B162" s="232"/>
      <c r="C162" s="232"/>
      <c r="D162" s="232"/>
      <c r="E162" s="232"/>
      <c r="F162" s="232"/>
      <c r="G162" s="232"/>
      <c r="H162" s="232"/>
    </row>
    <row r="163" spans="1:8" ht="12.75">
      <c r="A163" s="232"/>
      <c r="B163" s="232"/>
      <c r="C163" s="232"/>
      <c r="D163" s="232"/>
      <c r="E163" s="232"/>
      <c r="F163" s="232"/>
      <c r="G163" s="232"/>
      <c r="H163" s="232"/>
    </row>
    <row r="164" spans="1:8" ht="12.75">
      <c r="A164" s="232"/>
      <c r="B164" s="232"/>
      <c r="C164" s="232"/>
      <c r="D164" s="232"/>
      <c r="E164" s="232"/>
      <c r="F164" s="232"/>
      <c r="G164" s="232"/>
      <c r="H164" s="232"/>
    </row>
    <row r="165" spans="1:8" ht="12.75">
      <c r="A165" s="232"/>
      <c r="B165" s="232"/>
      <c r="C165" s="232"/>
      <c r="D165" s="232"/>
      <c r="E165" s="232"/>
      <c r="F165" s="232"/>
      <c r="G165" s="232"/>
      <c r="H165" s="232"/>
    </row>
    <row r="166" spans="1:8" ht="12.75">
      <c r="A166" s="232"/>
      <c r="B166" s="232"/>
      <c r="C166" s="232"/>
      <c r="D166" s="232"/>
      <c r="E166" s="232"/>
      <c r="F166" s="232"/>
      <c r="G166" s="232"/>
      <c r="H166" s="232"/>
    </row>
    <row r="167" spans="1:8" ht="12.75">
      <c r="A167" s="232"/>
      <c r="B167" s="232"/>
      <c r="C167" s="232"/>
      <c r="D167" s="232"/>
      <c r="E167" s="232"/>
      <c r="F167" s="232"/>
      <c r="G167" s="232"/>
      <c r="H167" s="232"/>
    </row>
    <row r="168" spans="1:8" ht="12.75">
      <c r="A168" s="232"/>
      <c r="B168" s="232"/>
      <c r="C168" s="232"/>
      <c r="D168" s="232"/>
      <c r="E168" s="232"/>
      <c r="F168" s="232"/>
      <c r="G168" s="232"/>
      <c r="H168" s="232"/>
    </row>
    <row r="169" spans="1:8" ht="12.75">
      <c r="A169" s="232"/>
      <c r="B169" s="232"/>
      <c r="C169" s="232"/>
      <c r="D169" s="232"/>
      <c r="E169" s="232"/>
      <c r="F169" s="232"/>
      <c r="G169" s="232"/>
      <c r="H169" s="232"/>
    </row>
    <row r="170" spans="1:8" ht="12.75">
      <c r="A170" s="232"/>
      <c r="B170" s="232"/>
      <c r="C170" s="232"/>
      <c r="D170" s="232"/>
      <c r="E170" s="232"/>
      <c r="F170" s="232"/>
      <c r="G170" s="232"/>
      <c r="H170" s="232"/>
    </row>
    <row r="171" spans="1:8" ht="12.75">
      <c r="A171" s="232"/>
      <c r="B171" s="232"/>
      <c r="C171" s="232"/>
      <c r="D171" s="232"/>
      <c r="E171" s="232"/>
      <c r="F171" s="232"/>
      <c r="G171" s="232"/>
      <c r="H171" s="232"/>
    </row>
    <row r="172" spans="1:8" ht="12.75">
      <c r="A172" s="232"/>
      <c r="B172" s="232"/>
      <c r="C172" s="232"/>
      <c r="D172" s="232"/>
      <c r="E172" s="232"/>
      <c r="F172" s="232"/>
      <c r="G172" s="232"/>
      <c r="H172" s="232"/>
    </row>
    <row r="173" spans="1:8" ht="12.75">
      <c r="A173" s="232"/>
      <c r="B173" s="232"/>
      <c r="C173" s="232"/>
      <c r="D173" s="232"/>
      <c r="E173" s="232"/>
      <c r="F173" s="232"/>
      <c r="G173" s="232"/>
      <c r="H173" s="232"/>
    </row>
    <row r="174" spans="1:8" ht="12.75">
      <c r="A174" s="232"/>
      <c r="B174" s="232"/>
      <c r="C174" s="232"/>
      <c r="D174" s="232"/>
      <c r="E174" s="232"/>
      <c r="F174" s="232"/>
      <c r="G174" s="232"/>
      <c r="H174" s="232"/>
    </row>
    <row r="175" spans="2:8" ht="12.75">
      <c r="B175" s="232"/>
      <c r="C175" s="232"/>
      <c r="D175" s="232"/>
      <c r="E175" s="232"/>
      <c r="F175" s="232"/>
      <c r="G175" s="232"/>
      <c r="H175" s="232"/>
    </row>
    <row r="176" spans="2:8" ht="12.75">
      <c r="B176" s="232"/>
      <c r="C176" s="232"/>
      <c r="D176" s="232"/>
      <c r="E176" s="232"/>
      <c r="F176" s="232"/>
      <c r="G176" s="232"/>
      <c r="H176" s="232"/>
    </row>
    <row r="177" spans="2:8" ht="12.75">
      <c r="B177" s="232"/>
      <c r="C177" s="232"/>
      <c r="D177" s="232"/>
      <c r="E177" s="232"/>
      <c r="F177" s="232"/>
      <c r="G177" s="232"/>
      <c r="H177" s="232"/>
    </row>
    <row r="178" spans="2:8" ht="12.75">
      <c r="B178" s="232"/>
      <c r="C178" s="232"/>
      <c r="D178" s="232"/>
      <c r="E178" s="232"/>
      <c r="F178" s="232"/>
      <c r="G178" s="232"/>
      <c r="H178" s="232"/>
    </row>
    <row r="179" spans="2:8" ht="12.75">
      <c r="B179" s="232"/>
      <c r="C179" s="232"/>
      <c r="D179" s="232"/>
      <c r="E179" s="232"/>
      <c r="F179" s="232"/>
      <c r="G179" s="232"/>
      <c r="H179" s="232"/>
    </row>
    <row r="180" spans="2:8" ht="12.75">
      <c r="B180" s="232"/>
      <c r="C180" s="232"/>
      <c r="D180" s="232"/>
      <c r="E180" s="232"/>
      <c r="F180" s="232"/>
      <c r="G180" s="232"/>
      <c r="H180" s="232"/>
    </row>
    <row r="181" spans="2:8" ht="12.75">
      <c r="B181" s="232"/>
      <c r="C181" s="232"/>
      <c r="D181" s="232"/>
      <c r="E181" s="232"/>
      <c r="F181" s="232"/>
      <c r="G181" s="232"/>
      <c r="H181" s="232"/>
    </row>
    <row r="182" spans="2:8" ht="12.75">
      <c r="B182" s="232"/>
      <c r="C182" s="232"/>
      <c r="D182" s="232"/>
      <c r="E182" s="232"/>
      <c r="F182" s="232"/>
      <c r="G182" s="232"/>
      <c r="H182" s="232"/>
    </row>
    <row r="183" spans="2:8" ht="12.75">
      <c r="B183" s="232"/>
      <c r="C183" s="232"/>
      <c r="D183" s="232"/>
      <c r="E183" s="232"/>
      <c r="F183" s="232"/>
      <c r="G183" s="232"/>
      <c r="H183" s="232"/>
    </row>
    <row r="184" spans="2:8" ht="12.75">
      <c r="B184" s="232"/>
      <c r="C184" s="232"/>
      <c r="D184" s="232"/>
      <c r="E184" s="232"/>
      <c r="F184" s="232"/>
      <c r="G184" s="232"/>
      <c r="H184" s="232"/>
    </row>
    <row r="185" spans="2:8" ht="12.75">
      <c r="B185" s="232"/>
      <c r="C185" s="232"/>
      <c r="D185" s="232"/>
      <c r="E185" s="232"/>
      <c r="F185" s="232"/>
      <c r="G185" s="232"/>
      <c r="H185" s="232"/>
    </row>
    <row r="186" spans="2:8" ht="12.75">
      <c r="B186" s="232"/>
      <c r="C186" s="232"/>
      <c r="D186" s="232"/>
      <c r="E186" s="232"/>
      <c r="F186" s="232"/>
      <c r="G186" s="232"/>
      <c r="H186" s="232"/>
    </row>
    <row r="187" spans="2:8" ht="12.75">
      <c r="B187" s="232"/>
      <c r="C187" s="232"/>
      <c r="D187" s="232"/>
      <c r="E187" s="232"/>
      <c r="F187" s="232"/>
      <c r="G187" s="232"/>
      <c r="H187" s="232"/>
    </row>
    <row r="188" spans="2:8" ht="12.75">
      <c r="B188" s="232"/>
      <c r="C188" s="232"/>
      <c r="D188" s="232"/>
      <c r="E188" s="232"/>
      <c r="F188" s="232"/>
      <c r="G188" s="232"/>
      <c r="H188" s="232"/>
    </row>
    <row r="189" spans="2:8" ht="12.75">
      <c r="B189" s="232"/>
      <c r="C189" s="232"/>
      <c r="D189" s="232"/>
      <c r="E189" s="232"/>
      <c r="F189" s="232"/>
      <c r="G189" s="232"/>
      <c r="H189" s="232"/>
    </row>
    <row r="190" spans="2:8" ht="12.75">
      <c r="B190" s="232"/>
      <c r="C190" s="232"/>
      <c r="D190" s="232"/>
      <c r="E190" s="232"/>
      <c r="F190" s="232"/>
      <c r="G190" s="232"/>
      <c r="H190" s="232"/>
    </row>
    <row r="191" spans="2:8" ht="12.75">
      <c r="B191" s="232"/>
      <c r="C191" s="232"/>
      <c r="D191" s="232"/>
      <c r="E191" s="232"/>
      <c r="F191" s="232"/>
      <c r="G191" s="232"/>
      <c r="H191" s="232"/>
    </row>
    <row r="192" spans="2:8" ht="12.75">
      <c r="B192" s="232"/>
      <c r="C192" s="232"/>
      <c r="D192" s="232"/>
      <c r="E192" s="232"/>
      <c r="F192" s="232"/>
      <c r="G192" s="232"/>
      <c r="H192" s="232"/>
    </row>
    <row r="193" spans="2:8" ht="12.75">
      <c r="B193" s="232"/>
      <c r="C193" s="232"/>
      <c r="D193" s="232"/>
      <c r="E193" s="232"/>
      <c r="F193" s="232"/>
      <c r="G193" s="232"/>
      <c r="H193" s="232"/>
    </row>
    <row r="194" spans="2:8" ht="12.75">
      <c r="B194" s="232"/>
      <c r="C194" s="232"/>
      <c r="D194" s="232"/>
      <c r="E194" s="232"/>
      <c r="F194" s="232"/>
      <c r="G194" s="232"/>
      <c r="H194" s="232"/>
    </row>
    <row r="195" spans="2:8" ht="12.75">
      <c r="B195" s="232"/>
      <c r="C195" s="232"/>
      <c r="D195" s="232"/>
      <c r="E195" s="232"/>
      <c r="F195" s="232"/>
      <c r="G195" s="232"/>
      <c r="H195" s="232"/>
    </row>
    <row r="196" spans="2:8" ht="12.75">
      <c r="B196" s="232"/>
      <c r="C196" s="232"/>
      <c r="D196" s="232"/>
      <c r="E196" s="232"/>
      <c r="F196" s="232"/>
      <c r="G196" s="232"/>
      <c r="H196" s="232"/>
    </row>
  </sheetData>
  <sheetProtection password="EF65" sheet="1" objects="1" scenarios="1" formatRows="0" insertRows="0" deleteRows="0"/>
  <mergeCells count="66">
    <mergeCell ref="C11:H11"/>
    <mergeCell ref="C10:H10"/>
    <mergeCell ref="C15:H15"/>
    <mergeCell ref="C27:H27"/>
    <mergeCell ref="C12:H12"/>
    <mergeCell ref="C17:H17"/>
    <mergeCell ref="C13:H13"/>
    <mergeCell ref="C18:H18"/>
    <mergeCell ref="C14:H14"/>
    <mergeCell ref="C9:H9"/>
    <mergeCell ref="B1:H1"/>
    <mergeCell ref="B2:H2"/>
    <mergeCell ref="D3:H3"/>
    <mergeCell ref="D4:H4"/>
    <mergeCell ref="B6:H6"/>
    <mergeCell ref="B7:H7"/>
    <mergeCell ref="B8:H8"/>
    <mergeCell ref="B3:C3"/>
    <mergeCell ref="B4:C4"/>
    <mergeCell ref="B5:C5"/>
    <mergeCell ref="C26:H26"/>
    <mergeCell ref="C23:H23"/>
    <mergeCell ref="C24:H24"/>
    <mergeCell ref="C25:H25"/>
    <mergeCell ref="B20:H20"/>
    <mergeCell ref="C21:H21"/>
    <mergeCell ref="C16:H16"/>
    <mergeCell ref="C22:H22"/>
    <mergeCell ref="C19:H19"/>
    <mergeCell ref="C30:H30"/>
    <mergeCell ref="C33:H33"/>
    <mergeCell ref="C37:H37"/>
    <mergeCell ref="C29:H29"/>
    <mergeCell ref="C28:H28"/>
    <mergeCell ref="C38:H38"/>
    <mergeCell ref="C35:H35"/>
    <mergeCell ref="C34:H34"/>
    <mergeCell ref="C31:H31"/>
    <mergeCell ref="C36:H36"/>
    <mergeCell ref="C32:H32"/>
    <mergeCell ref="B49:H49"/>
    <mergeCell ref="B56:H56"/>
    <mergeCell ref="B39:H39"/>
    <mergeCell ref="C40:H40"/>
    <mergeCell ref="B41:H41"/>
    <mergeCell ref="C42:H42"/>
    <mergeCell ref="C43:H43"/>
    <mergeCell ref="B44:H44"/>
    <mergeCell ref="B45:H45"/>
    <mergeCell ref="B46:H46"/>
    <mergeCell ref="C47:H47"/>
    <mergeCell ref="B48:H48"/>
    <mergeCell ref="B63:H63"/>
    <mergeCell ref="B61:H61"/>
    <mergeCell ref="B59:G59"/>
    <mergeCell ref="B62:H62"/>
    <mergeCell ref="B50:H50"/>
    <mergeCell ref="C51:H51"/>
    <mergeCell ref="B52:H52"/>
    <mergeCell ref="B53:H53"/>
    <mergeCell ref="E58:H58"/>
    <mergeCell ref="B60:G60"/>
    <mergeCell ref="B54:H54"/>
    <mergeCell ref="C55:H55"/>
    <mergeCell ref="B57:H57"/>
    <mergeCell ref="B58:D58"/>
  </mergeCells>
  <printOptions/>
  <pageMargins left="0.3937007874015748" right="0.3937007874015748" top="0.984251968503937" bottom="0.7874015748031497" header="0.5118110236220472" footer="0.5118110236220472"/>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sheetPr>
    <outlinePr summaryBelow="0" summaryRight="0"/>
  </sheetPr>
  <dimension ref="A1:E48"/>
  <sheetViews>
    <sheetView showOutlineSymbols="0" zoomScalePageLayoutView="0" workbookViewId="0" topLeftCell="A1">
      <selection activeCell="B15" sqref="B15"/>
    </sheetView>
  </sheetViews>
  <sheetFormatPr defaultColWidth="9.140625" defaultRowHeight="12.75"/>
  <cols>
    <col min="1" max="1" width="41.28125" style="6" customWidth="1"/>
    <col min="2" max="2" width="47.140625" style="6" customWidth="1"/>
    <col min="3" max="3" width="13.00390625" style="26" customWidth="1"/>
    <col min="4" max="4" width="4.7109375" style="26" customWidth="1"/>
    <col min="5" max="31" width="9.140625" style="26" customWidth="1"/>
    <col min="32" max="16384" width="9.140625" style="6" customWidth="1"/>
  </cols>
  <sheetData>
    <row r="1" spans="1:4" ht="18" customHeight="1">
      <c r="A1" s="713" t="s">
        <v>74</v>
      </c>
      <c r="B1" s="714"/>
      <c r="C1" s="25"/>
      <c r="D1" s="25"/>
    </row>
    <row r="2" spans="1:4" ht="18" customHeight="1" thickBot="1">
      <c r="A2" s="715"/>
      <c r="B2" s="715"/>
      <c r="C2" s="25"/>
      <c r="D2" s="25"/>
    </row>
    <row r="3" spans="1:4" ht="18" customHeight="1">
      <c r="A3" s="58" t="s">
        <v>336</v>
      </c>
      <c r="B3" s="59" t="str">
        <f>1!A27</f>
        <v>, </v>
      </c>
      <c r="D3" s="25"/>
    </row>
    <row r="4" spans="1:4" ht="18" customHeight="1">
      <c r="A4" s="60" t="s">
        <v>238</v>
      </c>
      <c r="B4" s="61">
        <f>+7!C34</f>
        <v>0</v>
      </c>
      <c r="D4" s="25"/>
    </row>
    <row r="5" spans="1:4" ht="18" customHeight="1">
      <c r="A5" s="60" t="s">
        <v>239</v>
      </c>
      <c r="B5" s="56">
        <f>+8!E19+8!E21</f>
        <v>0</v>
      </c>
      <c r="D5" s="25"/>
    </row>
    <row r="6" spans="1:4" ht="18" customHeight="1">
      <c r="A6" s="60" t="s">
        <v>338</v>
      </c>
      <c r="B6" s="63">
        <v>12</v>
      </c>
      <c r="C6" s="25"/>
      <c r="D6" s="25"/>
    </row>
    <row r="7" spans="1:4" ht="18" customHeight="1">
      <c r="A7" s="60" t="s">
        <v>240</v>
      </c>
      <c r="B7" s="56">
        <f>+7!C37/B6*12</f>
        <v>0</v>
      </c>
      <c r="C7" s="25"/>
      <c r="D7" s="25"/>
    </row>
    <row r="8" spans="1:4" ht="18" customHeight="1" thickBot="1">
      <c r="A8" s="62" t="s">
        <v>337</v>
      </c>
      <c r="B8" s="64">
        <f>IF(OR(EXACT((LEFT(1!L42,1)),A30),(EXACT((LEFT(1!L46,1)),A30))),40999+91,40999)</f>
        <v>40999</v>
      </c>
      <c r="C8" s="25"/>
      <c r="D8" s="25"/>
    </row>
    <row r="9" spans="1:4" ht="18" customHeight="1" thickBot="1">
      <c r="A9" s="716" t="s">
        <v>339</v>
      </c>
      <c r="B9" s="716"/>
      <c r="C9" s="25"/>
      <c r="D9" s="25"/>
    </row>
    <row r="10" spans="1:4" ht="18" customHeight="1" thickBot="1">
      <c r="A10" s="53" t="s">
        <v>241</v>
      </c>
      <c r="B10" s="54" t="s">
        <v>242</v>
      </c>
      <c r="C10" s="25"/>
      <c r="D10" s="25"/>
    </row>
    <row r="11" spans="1:4" ht="18" customHeight="1">
      <c r="A11" s="65">
        <f>+B8</f>
        <v>40999</v>
      </c>
      <c r="B11" s="28">
        <f>B4-B5</f>
        <v>0</v>
      </c>
      <c r="C11" s="25"/>
      <c r="D11" s="25"/>
    </row>
    <row r="12" spans="1:5" ht="18" customHeight="1">
      <c r="A12" s="55" t="str">
        <f>CONCATENATE("15.",IF(MONTH(A11)&gt;9,MONTH(A11)-9,MONTH(A11)+3),".",IF(MONTH(A11)&gt;9,YEAR(A11)+1,YEAR(A11)))</f>
        <v>15.6.2012</v>
      </c>
      <c r="B12" s="24">
        <f>+IF(OR(MONTH(A12)=6,MONTH(A12)=12),+IF($B$7&gt;150000,INT($B$7/4/100+0.99)*100,0)+IF($B$7&gt;30000,INT($B$7*0.4/100+0.99)*100,0)*IF($B$7&gt;150000,0,1),+IF($B$7&gt;150000,INT($B$7/4/100+0.99)*100,0))</f>
        <v>0</v>
      </c>
      <c r="C12" s="25"/>
      <c r="D12" s="25"/>
      <c r="E12" s="27"/>
    </row>
    <row r="13" spans="1:4" ht="18" customHeight="1">
      <c r="A13" s="55" t="str">
        <f>CONCATENATE("15.",IF(MONTH(A12)&gt;9,MONTH(A12)-9,MONTH(A12)+3),".",IF(MONTH(A12)&gt;9,YEAR(A12)+1,YEAR(A12)))</f>
        <v>15.9.2012</v>
      </c>
      <c r="B13" s="24">
        <f>+IF(OR(MONTH(A13)=6,MONTH(A13)=12),+IF($B$7&gt;150000,INT($B$7/4/100+0.99)*100,0)+IF($B$7&gt;30000,INT($B$7*0.4/100+0.99)*100,0)*IF($B$7&gt;150000,0,1),+IF($B$7&gt;150000,INT($B$7/4/100+0.99)*100,0))</f>
        <v>0</v>
      </c>
      <c r="C13" s="25"/>
      <c r="D13" s="25"/>
    </row>
    <row r="14" spans="1:4" ht="18" customHeight="1">
      <c r="A14" s="55" t="str">
        <f>CONCATENATE("15.",IF(MONTH(A13)&gt;9,MONTH(A13)-9,MONTH(A13)+3),".",IF(MONTH(A13)&gt;9,YEAR(A13)+1,YEAR(A13)))</f>
        <v>15.12.2012</v>
      </c>
      <c r="B14" s="24">
        <f>+IF(OR(MONTH(A14)=6,MONTH(A14)=12),+IF($B$7&gt;150000,INT($B$7/4/100+0.99)*100,0)+IF($B$7&gt;30000,INT($B$7*0.4/100+0.99)*100,0)*IF($B$7&gt;150000,0,1),+IF($B$7&gt;150000,INT($B$7/4/100+0.99)*100,0))</f>
        <v>0</v>
      </c>
      <c r="C14" s="25"/>
      <c r="D14" s="25"/>
    </row>
    <row r="15" spans="1:4" ht="18" customHeight="1" thickBot="1">
      <c r="A15" s="57" t="str">
        <f>CONCATENATE("15.",IF(MONTH(A14)&gt;9,MONTH(A14)-9,MONTH(A14)+3),".",IF(MONTH(A14)&gt;9,YEAR(A14)+1,YEAR(A14)))</f>
        <v>15.3.2013</v>
      </c>
      <c r="B15" s="249">
        <f>+IF(OR(MONTH(A15)=6,MONTH(A15)=12),+IF($B$7&gt;150000,INT($B$7/4/100+0.99)*100,0)+IF($B$7&gt;30000,INT($B$7*0.4/100+0.99)*100,0)*IF($B$7&gt;150000,0,1),+IF($B$7&gt;150000,INT($B$7/4/100+0.99)*100,0))</f>
        <v>0</v>
      </c>
      <c r="C15" s="25"/>
      <c r="D15" s="25"/>
    </row>
    <row r="16" spans="1:4" ht="18" customHeight="1">
      <c r="A16" s="717"/>
      <c r="B16" s="718"/>
      <c r="C16" s="25"/>
      <c r="D16" s="25"/>
    </row>
    <row r="17" spans="1:4" ht="39" customHeight="1">
      <c r="A17" s="719" t="str">
        <f>+IF(B11&lt;0,"Záporná částka značí přeplatek na dani. Finanční úřad vrátí přeplatek pouze na základě žádosti, kterou je potřeba podat ne dříve než 14 dní před termínem splatnosti daně. Vrácení přeplatku daně lze očekávat cca do 6-ti týdnů od podání žádosti"," ")</f>
        <v> </v>
      </c>
      <c r="B17" s="720"/>
      <c r="C17" s="25"/>
      <c r="D17" s="25"/>
    </row>
    <row r="18" spans="1:2" ht="12.75">
      <c r="A18" s="711" t="str">
        <f>+1!A56:L56</f>
        <v>Formulář zpracovala ASPEKT HM, daňová, účetní a auditorská kancelář, www.danovapriznani.cz, business.center.cz</v>
      </c>
      <c r="B18" s="712"/>
    </row>
    <row r="19" spans="1:2" ht="12.75">
      <c r="A19" s="712"/>
      <c r="B19" s="712"/>
    </row>
    <row r="20" spans="1:2" ht="12.75">
      <c r="A20" s="26"/>
      <c r="B20" s="26"/>
    </row>
    <row r="21" spans="1:2" ht="12.75">
      <c r="A21" s="26"/>
      <c r="B21" s="26"/>
    </row>
    <row r="22" spans="1:2" ht="12.75">
      <c r="A22" s="26"/>
      <c r="B22" s="26"/>
    </row>
    <row r="23" spans="1:2" ht="12.75">
      <c r="A23" s="26"/>
      <c r="B23" s="26"/>
    </row>
    <row r="24" spans="1:2" ht="12.75">
      <c r="A24" s="26"/>
      <c r="B24" s="26"/>
    </row>
    <row r="25" spans="1:2" ht="12.75">
      <c r="A25" s="26"/>
      <c r="B25" s="26"/>
    </row>
    <row r="26" spans="1:2" ht="12.75">
      <c r="A26" s="26"/>
      <c r="B26" s="26"/>
    </row>
    <row r="27" spans="1:2" ht="12.75">
      <c r="A27" s="26"/>
      <c r="B27" s="26"/>
    </row>
    <row r="28" spans="1:2" ht="12.75">
      <c r="A28" s="26"/>
      <c r="B28" s="26"/>
    </row>
    <row r="29" spans="1:2" ht="12.75">
      <c r="A29" s="26"/>
      <c r="B29" s="26"/>
    </row>
    <row r="30" spans="1:2" ht="12.75" hidden="1">
      <c r="A30" s="26" t="s">
        <v>324</v>
      </c>
      <c r="B30" s="26"/>
    </row>
    <row r="31" spans="1:2" ht="12.75">
      <c r="A31" s="26"/>
      <c r="B31" s="26"/>
    </row>
    <row r="32" spans="1:2" ht="12.75">
      <c r="A32" s="26"/>
      <c r="B32" s="26"/>
    </row>
    <row r="33" spans="1:2" ht="12.75">
      <c r="A33" s="26"/>
      <c r="B33" s="26"/>
    </row>
    <row r="34" spans="1:2" ht="12.75">
      <c r="A34" s="26"/>
      <c r="B34" s="26"/>
    </row>
    <row r="35" spans="1:2" ht="12.75">
      <c r="A35" s="26"/>
      <c r="B35" s="26"/>
    </row>
    <row r="36" spans="1:2" ht="12.75">
      <c r="A36" s="26"/>
      <c r="B36" s="26"/>
    </row>
    <row r="37" spans="1:2" ht="12.75">
      <c r="A37" s="26"/>
      <c r="B37" s="26"/>
    </row>
    <row r="38" spans="1:2" ht="12.75">
      <c r="A38" s="26"/>
      <c r="B38" s="26"/>
    </row>
    <row r="39" spans="1:2" ht="12.75">
      <c r="A39" s="26"/>
      <c r="B39" s="26"/>
    </row>
    <row r="40" spans="1:2" ht="12.75">
      <c r="A40" s="26"/>
      <c r="B40" s="26"/>
    </row>
    <row r="41" spans="1:2" ht="12.75">
      <c r="A41" s="26"/>
      <c r="B41" s="26"/>
    </row>
    <row r="42" spans="1:2" ht="12.75">
      <c r="A42" s="26"/>
      <c r="B42" s="26"/>
    </row>
    <row r="43" spans="1:2" ht="12.75">
      <c r="A43" s="26"/>
      <c r="B43" s="26"/>
    </row>
    <row r="44" spans="1:2" ht="12.75">
      <c r="A44" s="26"/>
      <c r="B44" s="26"/>
    </row>
    <row r="45" spans="1:2" ht="12.75">
      <c r="A45" s="26"/>
      <c r="B45" s="26"/>
    </row>
    <row r="46" spans="1:2" ht="12.75">
      <c r="A46" s="26"/>
      <c r="B46" s="26"/>
    </row>
    <row r="47" spans="1:2" ht="12.75">
      <c r="A47" s="26"/>
      <c r="B47" s="26"/>
    </row>
    <row r="48" spans="1:2" ht="12.75">
      <c r="A48" s="26"/>
      <c r="B48" s="26"/>
    </row>
    <row r="49" s="26" customFormat="1" ht="12.75"/>
    <row r="50" s="26" customFormat="1" ht="12.75"/>
    <row r="51" s="26" customFormat="1" ht="12.75"/>
    <row r="52" s="26" customFormat="1" ht="12.75"/>
    <row r="53" s="26" customFormat="1" ht="12.75"/>
    <row r="54" s="26" customFormat="1" ht="12.75"/>
    <row r="55" s="26" customFormat="1" ht="12.75"/>
    <row r="56" s="26" customFormat="1" ht="12.75"/>
    <row r="57" s="26" customFormat="1" ht="12.75"/>
    <row r="58" s="26" customFormat="1" ht="12.75"/>
    <row r="59" s="26" customFormat="1" ht="12.75"/>
    <row r="60" s="26" customFormat="1" ht="12.75"/>
    <row r="61" s="26" customFormat="1" ht="12.75"/>
    <row r="62" s="26" customFormat="1" ht="12.75"/>
    <row r="63" s="26" customFormat="1" ht="12.75"/>
    <row r="64" s="26" customFormat="1" ht="12.75"/>
    <row r="65" s="26" customFormat="1" ht="12.75"/>
    <row r="66" s="26" customFormat="1" ht="12.75"/>
    <row r="67" s="26" customFormat="1" ht="12.75"/>
    <row r="68" s="26" customFormat="1" ht="12.75"/>
    <row r="69" s="26" customFormat="1" ht="12.75"/>
    <row r="70" s="26" customFormat="1" ht="12.75"/>
    <row r="71" s="26" customFormat="1" ht="12.75"/>
    <row r="72" s="26" customFormat="1" ht="12.75"/>
    <row r="73" s="26" customFormat="1" ht="12.75"/>
    <row r="74" s="26" customFormat="1" ht="12.75"/>
    <row r="75" s="26" customFormat="1" ht="12.75"/>
    <row r="76" s="26" customFormat="1" ht="12.75"/>
    <row r="77" s="26" customFormat="1" ht="12.75"/>
    <row r="78" s="26" customFormat="1" ht="12.75"/>
    <row r="79" s="26" customFormat="1" ht="12.75"/>
    <row r="80" s="26" customFormat="1" ht="12.75"/>
    <row r="81" s="26" customFormat="1" ht="12.75"/>
    <row r="82" s="26" customFormat="1" ht="12.75"/>
    <row r="83" s="26" customFormat="1" ht="12.75"/>
    <row r="84" s="26" customFormat="1" ht="12.75"/>
    <row r="85" s="26" customFormat="1" ht="12.75"/>
    <row r="86" s="26" customFormat="1" ht="12.75"/>
    <row r="87" s="26" customFormat="1" ht="12.75"/>
    <row r="88" s="26" customFormat="1" ht="12.75"/>
    <row r="89" s="26" customFormat="1" ht="12.75"/>
    <row r="90" s="26" customFormat="1" ht="12.75"/>
    <row r="91" s="26" customFormat="1" ht="12.75"/>
    <row r="92" s="26" customFormat="1" ht="12.75"/>
    <row r="93" s="26" customFormat="1" ht="12.75"/>
    <row r="94" s="26" customFormat="1" ht="12.75"/>
    <row r="95" s="26" customFormat="1" ht="12.75"/>
    <row r="96" s="26" customFormat="1" ht="12.75"/>
    <row r="97" s="26" customFormat="1" ht="12.75"/>
    <row r="98" s="26" customFormat="1" ht="12.75"/>
    <row r="99" s="26" customFormat="1" ht="12.75"/>
    <row r="100" s="26" customFormat="1" ht="12.75"/>
    <row r="101" s="26" customFormat="1" ht="12.75"/>
    <row r="102" s="26" customFormat="1" ht="12.75"/>
    <row r="103" s="26" customFormat="1" ht="12.75"/>
    <row r="104" s="26" customFormat="1" ht="12.75"/>
    <row r="105" s="26" customFormat="1" ht="12.75"/>
    <row r="106" s="26" customFormat="1" ht="12.75"/>
    <row r="107" s="26" customFormat="1" ht="12.75"/>
    <row r="108" s="26" customFormat="1" ht="12.75"/>
    <row r="109" s="26" customFormat="1" ht="12.75"/>
    <row r="110" s="26" customFormat="1" ht="12.75"/>
    <row r="111" s="26" customFormat="1" ht="12.75"/>
    <row r="112" s="26" customFormat="1" ht="12.75"/>
    <row r="113" s="26" customFormat="1" ht="12.75"/>
    <row r="114" s="26" customFormat="1" ht="12.75"/>
    <row r="115" s="26" customFormat="1" ht="12.75"/>
    <row r="116" s="26" customFormat="1" ht="12.75"/>
    <row r="117" s="26" customFormat="1" ht="12.75"/>
    <row r="118" s="26" customFormat="1" ht="12.75"/>
    <row r="119" s="26" customFormat="1" ht="12.75"/>
    <row r="120" s="26" customFormat="1" ht="12.75"/>
    <row r="121" s="26" customFormat="1" ht="12.75"/>
    <row r="122" s="26" customFormat="1" ht="12.75"/>
    <row r="123" s="26" customFormat="1" ht="12.75"/>
    <row r="124" s="26" customFormat="1" ht="12.75"/>
    <row r="125" s="26" customFormat="1" ht="12.75"/>
    <row r="126" s="26" customFormat="1" ht="12.75"/>
    <row r="127" s="26" customFormat="1" ht="12.75"/>
    <row r="128" s="26" customFormat="1" ht="12.75"/>
    <row r="129" s="26" customFormat="1" ht="12.75"/>
    <row r="130" s="26" customFormat="1" ht="12.75"/>
    <row r="131" s="26" customFormat="1" ht="12.75"/>
    <row r="132" s="26" customFormat="1" ht="12.75"/>
    <row r="133" s="26" customFormat="1" ht="12.75"/>
    <row r="134" s="26" customFormat="1" ht="12.75"/>
    <row r="135" s="26" customFormat="1" ht="12.75"/>
    <row r="136" s="26" customFormat="1" ht="12.75"/>
    <row r="137" s="26" customFormat="1" ht="12.75"/>
    <row r="138" s="26" customFormat="1" ht="12.75"/>
    <row r="139" s="26" customFormat="1" ht="12.75"/>
    <row r="140" s="26" customFormat="1" ht="12.75"/>
    <row r="141" s="26" customFormat="1" ht="12.75"/>
    <row r="142" s="26" customFormat="1" ht="12.75"/>
    <row r="143" s="26" customFormat="1" ht="12.75"/>
    <row r="144" s="26" customFormat="1" ht="12.75"/>
    <row r="145" s="26" customFormat="1" ht="12.75"/>
    <row r="146" s="26" customFormat="1" ht="12.75"/>
    <row r="147" s="26" customFormat="1" ht="12.75"/>
    <row r="148" s="26" customFormat="1" ht="12.75"/>
    <row r="149" s="26" customFormat="1" ht="12.75"/>
    <row r="150" s="26" customFormat="1" ht="12.75"/>
    <row r="151" s="26" customFormat="1" ht="12.75"/>
    <row r="152" s="26" customFormat="1" ht="12.75"/>
    <row r="153" s="26" customFormat="1" ht="12.75"/>
    <row r="154" s="26" customFormat="1" ht="12.75"/>
    <row r="155" s="26" customFormat="1" ht="12.75"/>
    <row r="156" s="26" customFormat="1" ht="12.75"/>
    <row r="157" s="26" customFormat="1" ht="12.75"/>
    <row r="158" s="26" customFormat="1" ht="12.75"/>
    <row r="159" s="26" customFormat="1" ht="12.75"/>
    <row r="160" s="26" customFormat="1" ht="12.75"/>
    <row r="161" s="26" customFormat="1" ht="12.75"/>
    <row r="162" s="26" customFormat="1" ht="12.75"/>
    <row r="163" s="26" customFormat="1" ht="12.75"/>
    <row r="164" s="26" customFormat="1" ht="12.75"/>
    <row r="165" s="26" customFormat="1" ht="12.75"/>
    <row r="166" s="26" customFormat="1" ht="12.75"/>
    <row r="167" s="26" customFormat="1" ht="12.75"/>
    <row r="168" s="26" customFormat="1" ht="12.75"/>
    <row r="169" s="26" customFormat="1" ht="12.75"/>
    <row r="170" s="26" customFormat="1" ht="12.75"/>
    <row r="171" s="26" customFormat="1" ht="12.75"/>
    <row r="172" s="26" customFormat="1" ht="12.75"/>
    <row r="173" s="26" customFormat="1" ht="12.75"/>
    <row r="174" s="26" customFormat="1" ht="12.75"/>
    <row r="175" s="26" customFormat="1" ht="12.75"/>
    <row r="176" s="26" customFormat="1" ht="12.75"/>
    <row r="177" s="26" customFormat="1" ht="12.75"/>
    <row r="178" s="26" customFormat="1" ht="12.75"/>
    <row r="179" s="26" customFormat="1" ht="12.75"/>
    <row r="180" s="26" customFormat="1" ht="12.75"/>
    <row r="181" s="26" customFormat="1" ht="12.75"/>
    <row r="182" s="26" customFormat="1" ht="12.75"/>
    <row r="183" s="26" customFormat="1" ht="12.75"/>
    <row r="184" s="26" customFormat="1" ht="12.75"/>
    <row r="185" s="26" customFormat="1" ht="12.75"/>
    <row r="186" s="26" customFormat="1" ht="12.75"/>
    <row r="187" s="26" customFormat="1" ht="12.75"/>
    <row r="188" s="26" customFormat="1" ht="12.75"/>
    <row r="189" s="26" customFormat="1" ht="12.75"/>
    <row r="190" s="26" customFormat="1" ht="12.75"/>
    <row r="191" s="26" customFormat="1" ht="12.75"/>
    <row r="192" s="26" customFormat="1" ht="12.75"/>
    <row r="193" s="26" customFormat="1" ht="12.75"/>
    <row r="194" s="26" customFormat="1" ht="12.75"/>
    <row r="195" s="26" customFormat="1" ht="12.75"/>
    <row r="196" s="26" customFormat="1" ht="12.75"/>
    <row r="197" s="26" customFormat="1" ht="12.75"/>
    <row r="198" s="26" customFormat="1" ht="12.75"/>
    <row r="199" s="26" customFormat="1" ht="12.75"/>
    <row r="200" s="26" customFormat="1" ht="12.75"/>
    <row r="201" s="26" customFormat="1" ht="12.75"/>
    <row r="202" s="26" customFormat="1" ht="12.75"/>
    <row r="203" s="26" customFormat="1" ht="12.75"/>
    <row r="204" s="26" customFormat="1" ht="12.75"/>
    <row r="205" s="26" customFormat="1" ht="12.75"/>
    <row r="206" s="26" customFormat="1" ht="12.75"/>
    <row r="207" s="26" customFormat="1" ht="12.75"/>
    <row r="208" s="26" customFormat="1" ht="12.75"/>
    <row r="209" s="26" customFormat="1" ht="12.75"/>
    <row r="210" s="26" customFormat="1" ht="12.75"/>
    <row r="211" s="26" customFormat="1" ht="12.75"/>
    <row r="212" s="26" customFormat="1" ht="12.75"/>
    <row r="213" s="26" customFormat="1" ht="12.75"/>
    <row r="214" s="26" customFormat="1" ht="12.75"/>
    <row r="215" s="26" customFormat="1" ht="12.75"/>
    <row r="216" s="26" customFormat="1" ht="12.75"/>
    <row r="217" s="26" customFormat="1" ht="12.75"/>
    <row r="218" s="26" customFormat="1" ht="12.75"/>
    <row r="219" s="26" customFormat="1" ht="12.75"/>
    <row r="220" s="26" customFormat="1" ht="12.75"/>
    <row r="221" s="26" customFormat="1" ht="12.75"/>
    <row r="222" s="26" customFormat="1" ht="12.75"/>
    <row r="223" s="26" customFormat="1" ht="12.75"/>
    <row r="224" s="26" customFormat="1" ht="12.75"/>
    <row r="225" s="26" customFormat="1" ht="12.75"/>
    <row r="226" s="26" customFormat="1" ht="12.75"/>
    <row r="227" s="26" customFormat="1" ht="12.75"/>
    <row r="228" s="26" customFormat="1" ht="12.75"/>
    <row r="229" s="26" customFormat="1" ht="12.75"/>
    <row r="230" s="26" customFormat="1" ht="12.75"/>
    <row r="231" s="26" customFormat="1" ht="12.75"/>
    <row r="232" s="26" customFormat="1" ht="12.75"/>
    <row r="233" s="26" customFormat="1" ht="12.75"/>
    <row r="234" s="26" customFormat="1" ht="12.75"/>
    <row r="235" s="26" customFormat="1" ht="12.75"/>
    <row r="236" s="26" customFormat="1" ht="12.75"/>
    <row r="237" s="26" customFormat="1" ht="12.75"/>
    <row r="238" s="26" customFormat="1" ht="12.75"/>
    <row r="239" s="26" customFormat="1" ht="12.75"/>
    <row r="240" s="26" customFormat="1" ht="12.75"/>
    <row r="241" s="26" customFormat="1" ht="12.75"/>
    <row r="242" s="26" customFormat="1" ht="12.75"/>
    <row r="243" s="26" customFormat="1" ht="12.75"/>
    <row r="244" s="26" customFormat="1" ht="12.75"/>
    <row r="245" s="26" customFormat="1" ht="12.75"/>
    <row r="246" s="26" customFormat="1" ht="12.75"/>
    <row r="247" s="26" customFormat="1" ht="12.75"/>
    <row r="248" s="26" customFormat="1" ht="12.75"/>
    <row r="249" s="26" customFormat="1" ht="12.75"/>
    <row r="250" s="26" customFormat="1" ht="12.75"/>
    <row r="251" s="26" customFormat="1" ht="12.75"/>
    <row r="252" s="26" customFormat="1" ht="12.75"/>
    <row r="253" s="26" customFormat="1" ht="12.75"/>
    <row r="254" s="26" customFormat="1" ht="12.75"/>
    <row r="255" s="26" customFormat="1" ht="12.75"/>
    <row r="256" s="26" customFormat="1" ht="12.75"/>
    <row r="257" s="26" customFormat="1" ht="12.75"/>
    <row r="258" s="26" customFormat="1" ht="12.75"/>
    <row r="259" s="26" customFormat="1" ht="12.75"/>
    <row r="260" s="26" customFormat="1" ht="12.75"/>
    <row r="261" s="26" customFormat="1" ht="12.75"/>
    <row r="262" s="26" customFormat="1" ht="12.75"/>
    <row r="263" s="26" customFormat="1" ht="12.75"/>
    <row r="264" s="26" customFormat="1" ht="12.75"/>
    <row r="265" s="26" customFormat="1" ht="12.75"/>
    <row r="266" s="26" customFormat="1" ht="12.75"/>
    <row r="267" s="26" customFormat="1" ht="12.75"/>
    <row r="268" s="26" customFormat="1" ht="12.75"/>
    <row r="269" s="26" customFormat="1" ht="12.75"/>
    <row r="270" s="26" customFormat="1" ht="12.75"/>
    <row r="271" s="26" customFormat="1" ht="12.75"/>
    <row r="272" s="26" customFormat="1" ht="12.75"/>
    <row r="273" s="26" customFormat="1" ht="12.75"/>
    <row r="274" s="26" customFormat="1" ht="12.75"/>
    <row r="275" s="26" customFormat="1" ht="12.75"/>
    <row r="276" s="26" customFormat="1" ht="12.75"/>
    <row r="277" s="26" customFormat="1" ht="12.75"/>
    <row r="278" s="26" customFormat="1" ht="12.75"/>
    <row r="279" s="26" customFormat="1" ht="12.75"/>
    <row r="280" s="26" customFormat="1" ht="12.75"/>
    <row r="281" s="26" customFormat="1" ht="12.75"/>
    <row r="282" s="26" customFormat="1" ht="12.75"/>
    <row r="283" s="26" customFormat="1" ht="12.75"/>
    <row r="284" s="26" customFormat="1" ht="12.75"/>
    <row r="285" s="26" customFormat="1" ht="12.75"/>
    <row r="286" s="26" customFormat="1" ht="12.75"/>
    <row r="287" s="26" customFormat="1" ht="12.75"/>
    <row r="288" s="26" customFormat="1" ht="12.75"/>
    <row r="289" s="26" customFormat="1" ht="12.75"/>
    <row r="290" s="26" customFormat="1" ht="12.75"/>
    <row r="291" s="26" customFormat="1" ht="12.75"/>
    <row r="292" s="26" customFormat="1" ht="12.75"/>
    <row r="293" s="26" customFormat="1" ht="12.75"/>
    <row r="294" s="26" customFormat="1" ht="12.75"/>
    <row r="295" s="26" customFormat="1" ht="12.75"/>
    <row r="296" s="26" customFormat="1" ht="12.75"/>
    <row r="297" s="26" customFormat="1" ht="12.75"/>
    <row r="298" s="26" customFormat="1" ht="12.75"/>
    <row r="299" s="26" customFormat="1" ht="12.75"/>
    <row r="300" s="26" customFormat="1" ht="12.75"/>
    <row r="301" s="26" customFormat="1" ht="12.75"/>
    <row r="302" s="26" customFormat="1" ht="12.75"/>
    <row r="303" s="26" customFormat="1" ht="12.75"/>
    <row r="304" s="26" customFormat="1" ht="12.75"/>
    <row r="305" s="26" customFormat="1" ht="12.75"/>
    <row r="306" s="26" customFormat="1" ht="12.75"/>
    <row r="307" s="26" customFormat="1" ht="12.75"/>
    <row r="308" s="26" customFormat="1" ht="12.75"/>
    <row r="309" s="26" customFormat="1" ht="12.75"/>
    <row r="310" s="26" customFormat="1" ht="12.75"/>
    <row r="311" s="26" customFormat="1" ht="12.75"/>
    <row r="312" s="26" customFormat="1" ht="12.75"/>
    <row r="313" s="26" customFormat="1" ht="12.75"/>
    <row r="314" s="26" customFormat="1" ht="12.75"/>
    <row r="315" s="26" customFormat="1" ht="12.75"/>
    <row r="316" s="26" customFormat="1" ht="12.75"/>
    <row r="317" s="26" customFormat="1" ht="12.75"/>
    <row r="318" s="26" customFormat="1" ht="12.75"/>
    <row r="319" s="26" customFormat="1" ht="12.75"/>
    <row r="320" s="26" customFormat="1" ht="12.75"/>
  </sheetData>
  <sheetProtection password="EF65" sheet="1" objects="1" scenarios="1"/>
  <mergeCells count="6">
    <mergeCell ref="A18:B19"/>
    <mergeCell ref="A1:B1"/>
    <mergeCell ref="A2:B2"/>
    <mergeCell ref="A9:B9"/>
    <mergeCell ref="A16:B16"/>
    <mergeCell ref="A17:B17"/>
  </mergeCells>
  <printOptions horizontalCentered="1"/>
  <pageMargins left="0.3937007874015748" right="0.3937007874015748" top="0.8267716535433072" bottom="0.8267716535433072" header="0.31496062992125984" footer="0.31496062992125984"/>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D32"/>
  <sheetViews>
    <sheetView workbookViewId="0" topLeftCell="A1">
      <selection activeCell="D11" sqref="D11"/>
    </sheetView>
  </sheetViews>
  <sheetFormatPr defaultColWidth="9.140625" defaultRowHeight="12.75"/>
  <cols>
    <col min="1" max="1" width="20.421875" style="0" customWidth="1"/>
    <col min="2" max="2" width="14.421875" style="0" customWidth="1"/>
    <col min="3" max="3" width="30.140625" style="0" customWidth="1"/>
    <col min="4" max="4" width="28.00390625" style="0" customWidth="1"/>
    <col min="5" max="23" width="9.140625" style="26" customWidth="1"/>
  </cols>
  <sheetData>
    <row r="1" spans="1:4" ht="42.75" customHeight="1">
      <c r="A1" s="721" t="s">
        <v>7</v>
      </c>
      <c r="B1" s="721"/>
      <c r="C1" s="721"/>
      <c r="D1" s="721"/>
    </row>
    <row r="2" spans="1:4" ht="15.75" customHeight="1">
      <c r="A2" s="722"/>
      <c r="B2" s="722"/>
      <c r="C2" s="722"/>
      <c r="D2" s="722"/>
    </row>
    <row r="3" spans="1:4" ht="33.75" customHeight="1">
      <c r="A3" s="723" t="s">
        <v>8</v>
      </c>
      <c r="B3" s="723"/>
      <c r="C3" s="723"/>
      <c r="D3" s="723"/>
    </row>
    <row r="4" spans="1:4" ht="15.75" customHeight="1">
      <c r="A4" s="722"/>
      <c r="B4" s="722"/>
      <c r="C4" s="722"/>
      <c r="D4" s="722"/>
    </row>
    <row r="5" spans="1:4" ht="15.75" customHeight="1">
      <c r="A5" s="724" t="s">
        <v>9</v>
      </c>
      <c r="B5" s="725" t="str">
        <f>+povinná_příloha!D3</f>
        <v>, </v>
      </c>
      <c r="C5" s="725"/>
      <c r="D5" s="725"/>
    </row>
    <row r="6" spans="1:4" ht="15.75" customHeight="1">
      <c r="A6" s="726"/>
      <c r="B6" s="726"/>
      <c r="C6" s="726"/>
      <c r="D6" s="726"/>
    </row>
    <row r="7" spans="1:4" ht="15.75" customHeight="1">
      <c r="A7" s="724" t="s">
        <v>10</v>
      </c>
      <c r="B7" s="727" t="str">
        <f>+CONCATENATE(+1!A33,", ",1!A35,", PSČ : ",1!L35)</f>
        <v> , 0, PSČ : 0</v>
      </c>
      <c r="C7" s="727"/>
      <c r="D7" s="727"/>
    </row>
    <row r="8" spans="1:4" ht="15.75" customHeight="1">
      <c r="A8" s="726"/>
      <c r="B8" s="726"/>
      <c r="C8" s="726"/>
      <c r="D8" s="726"/>
    </row>
    <row r="9" spans="1:4" ht="15.75" customHeight="1">
      <c r="A9" s="724" t="s">
        <v>133</v>
      </c>
      <c r="B9" s="728" t="str">
        <f>+povinná_příloha!D4</f>
        <v>CZ</v>
      </c>
      <c r="C9" s="728"/>
      <c r="D9" s="728"/>
    </row>
    <row r="10" spans="1:4" ht="15.75" customHeight="1">
      <c r="A10" s="726"/>
      <c r="B10" s="726"/>
      <c r="C10" s="726"/>
      <c r="D10" s="726"/>
    </row>
    <row r="11" spans="1:4" ht="15.75" customHeight="1">
      <c r="A11" s="729" t="s">
        <v>11</v>
      </c>
      <c r="B11" s="729"/>
      <c r="C11" s="729"/>
      <c r="D11" s="730">
        <f>+IF(8!E22&gt;0,8!E22,0)</f>
        <v>0</v>
      </c>
    </row>
    <row r="12" spans="1:4" ht="15.75" customHeight="1">
      <c r="A12" s="726"/>
      <c r="B12" s="726"/>
      <c r="C12" s="726"/>
      <c r="D12" s="726"/>
    </row>
    <row r="13" spans="1:4" ht="15.75" customHeight="1">
      <c r="A13" s="729" t="s">
        <v>12</v>
      </c>
      <c r="B13" s="729"/>
      <c r="C13" s="729"/>
      <c r="D13" s="729"/>
    </row>
    <row r="14" spans="1:4" ht="15.75" customHeight="1">
      <c r="A14" s="731" t="s">
        <v>13</v>
      </c>
      <c r="B14" s="732" t="str">
        <f>+CONCATENATE(DAY(1!F24),".",MONTH(1!F24),".",YEAR(1!F24)," - ",DAY(1!H24),".",MONTH(1!H24),".",YEAR(1!H24))</f>
        <v>1.1.2011 - 31.12.2011</v>
      </c>
      <c r="C14" s="732"/>
      <c r="D14" s="732"/>
    </row>
    <row r="15" spans="1:4" ht="15.75" customHeight="1">
      <c r="A15" s="726"/>
      <c r="B15" s="726"/>
      <c r="C15" s="726"/>
      <c r="D15" s="726"/>
    </row>
    <row r="16" spans="1:4" ht="15.75" customHeight="1">
      <c r="A16" s="729" t="s">
        <v>14</v>
      </c>
      <c r="B16" s="729"/>
      <c r="C16" s="733">
        <f>CONCATENATE(+ZAKL_DATA!B34)</f>
      </c>
      <c r="D16" s="734"/>
    </row>
    <row r="17" spans="1:4" ht="15.75" customHeight="1">
      <c r="A17" s="729" t="s">
        <v>15</v>
      </c>
      <c r="B17" s="729"/>
      <c r="C17" s="733" t="str">
        <f>+CONCATENATE(1!A40)</f>
        <v> / </v>
      </c>
      <c r="D17" s="734"/>
    </row>
    <row r="18" spans="1:4" ht="15.75" customHeight="1">
      <c r="A18" s="726"/>
      <c r="B18" s="726"/>
      <c r="C18" s="726"/>
      <c r="D18" s="726"/>
    </row>
    <row r="19" spans="1:4" ht="15.75" customHeight="1">
      <c r="A19" s="732" t="str">
        <f ca="1">+CONCATENATE(1!A35,", dne ",,DAY(TODAY()),".",MONTH(TODAY()),".",YEAR(TODAY()))</f>
        <v>0, dne 27.5.2012</v>
      </c>
      <c r="B19" s="735"/>
      <c r="C19" s="735"/>
      <c r="D19" s="735"/>
    </row>
    <row r="20" spans="1:4" ht="15.75" customHeight="1">
      <c r="A20" s="732"/>
      <c r="B20" s="736"/>
      <c r="C20" s="737"/>
      <c r="D20" s="738"/>
    </row>
    <row r="21" spans="1:4" ht="15.75" customHeight="1">
      <c r="A21" s="736"/>
      <c r="B21" s="736"/>
      <c r="C21" s="738"/>
      <c r="D21" s="738"/>
    </row>
    <row r="22" spans="1:4" ht="15.75" customHeight="1">
      <c r="A22" s="736"/>
      <c r="B22" s="736"/>
      <c r="C22" s="738"/>
      <c r="D22" s="738"/>
    </row>
    <row r="23" spans="1:4" ht="15.75" customHeight="1">
      <c r="A23" s="736"/>
      <c r="B23" s="736"/>
      <c r="C23" s="739"/>
      <c r="D23" s="739"/>
    </row>
    <row r="24" spans="1:4" ht="15">
      <c r="A24" s="735"/>
      <c r="B24" s="735"/>
      <c r="C24" s="740" t="str">
        <f>+CONCATENATE(ZAKL_DATA!D14," ",ZAKL_DATA!D15," ",ZAKL_DATA!D16," - ",ZAKL_DATA!D17)</f>
        <v>   - </v>
      </c>
      <c r="D24" s="740"/>
    </row>
    <row r="25" spans="1:4" ht="342.75" customHeight="1">
      <c r="A25" s="741" t="str">
        <f>+8!A54:G54</f>
        <v>Formulář zpracovala ASPEKT HM, daňová, účetní a auditorská kancelář, www.danovapriznani.cz, business.center.cz</v>
      </c>
      <c r="B25" s="741"/>
      <c r="C25" s="741"/>
      <c r="D25" s="741"/>
    </row>
    <row r="26" spans="1:4" ht="12.75">
      <c r="A26" s="26"/>
      <c r="B26" s="26"/>
      <c r="C26" s="26"/>
      <c r="D26" s="26"/>
    </row>
    <row r="27" spans="1:4" ht="12.75">
      <c r="A27" s="26"/>
      <c r="B27" s="26"/>
      <c r="C27" s="26"/>
      <c r="D27" s="26"/>
    </row>
    <row r="28" spans="1:4" ht="12.75">
      <c r="A28" s="26"/>
      <c r="B28" s="26"/>
      <c r="C28" s="26"/>
      <c r="D28" s="26"/>
    </row>
    <row r="29" spans="1:4" ht="12.75">
      <c r="A29" s="26"/>
      <c r="B29" s="26"/>
      <c r="C29" s="26"/>
      <c r="D29" s="26"/>
    </row>
    <row r="30" spans="1:4" ht="12.75">
      <c r="A30" s="26"/>
      <c r="B30" s="26"/>
      <c r="C30" s="26"/>
      <c r="D30" s="26"/>
    </row>
    <row r="31" spans="1:4" ht="12.75">
      <c r="A31" s="26"/>
      <c r="B31" s="26"/>
      <c r="C31" s="26"/>
      <c r="D31" s="26"/>
    </row>
    <row r="32" spans="1:4" ht="12.75">
      <c r="A32" s="26"/>
      <c r="B32" s="26"/>
      <c r="C32" s="26"/>
      <c r="D32" s="26"/>
    </row>
    <row r="33" s="26" customFormat="1" ht="12.75"/>
    <row r="34" s="26" customFormat="1" ht="12.75"/>
    <row r="35" s="26" customFormat="1" ht="12.75"/>
    <row r="36" s="26" customFormat="1" ht="12.75"/>
    <row r="37" s="26" customFormat="1" ht="12.75"/>
    <row r="38" s="26" customFormat="1" ht="12.75"/>
    <row r="39" s="26" customFormat="1" ht="12.75"/>
    <row r="40" s="26" customFormat="1" ht="12.75"/>
    <row r="41" s="26" customFormat="1" ht="12.75"/>
    <row r="42" s="26" customFormat="1" ht="12.75"/>
    <row r="43" s="26" customFormat="1" ht="12.75"/>
    <row r="44" s="26" customFormat="1" ht="12.75"/>
    <row r="45" s="26" customFormat="1" ht="12.75"/>
    <row r="46" s="26" customFormat="1" ht="12.75"/>
    <row r="47" s="26" customFormat="1" ht="12.75"/>
    <row r="48" s="26" customFormat="1" ht="12.75"/>
    <row r="49" s="26" customFormat="1" ht="12.75"/>
    <row r="50" s="26" customFormat="1" ht="12.75"/>
    <row r="51" s="26" customFormat="1" ht="12.75"/>
    <row r="52" s="26" customFormat="1" ht="12.75"/>
    <row r="53" s="26" customFormat="1" ht="12.75"/>
    <row r="54" s="26" customFormat="1" ht="12.75"/>
    <row r="55" s="26" customFormat="1" ht="12.75"/>
    <row r="56" s="26" customFormat="1" ht="12.75"/>
    <row r="57" s="26" customFormat="1" ht="12.75"/>
    <row r="58" s="26" customFormat="1" ht="12.75"/>
    <row r="59" s="26" customFormat="1" ht="12.75"/>
    <row r="60" s="26" customFormat="1" ht="12.75"/>
    <row r="61" s="26" customFormat="1" ht="12.75"/>
    <row r="62" s="26" customFormat="1" ht="12.75"/>
    <row r="63" s="26" customFormat="1" ht="12.75"/>
    <row r="64" s="26" customFormat="1" ht="12.75"/>
    <row r="65" s="26" customFormat="1" ht="12.75"/>
    <row r="66" s="26" customFormat="1" ht="12.75"/>
    <row r="67" s="26" customFormat="1" ht="12.75"/>
  </sheetData>
  <sheetProtection password="EF65" sheet="1" objects="1" scenarios="1"/>
  <mergeCells count="25">
    <mergeCell ref="A1:D1"/>
    <mergeCell ref="A3:D3"/>
    <mergeCell ref="A4:D4"/>
    <mergeCell ref="B5:D5"/>
    <mergeCell ref="A2:D2"/>
    <mergeCell ref="A6:D6"/>
    <mergeCell ref="B7:D7"/>
    <mergeCell ref="A8:D8"/>
    <mergeCell ref="A10:D10"/>
    <mergeCell ref="B9:D9"/>
    <mergeCell ref="A11:C11"/>
    <mergeCell ref="A13:D13"/>
    <mergeCell ref="A12:D12"/>
    <mergeCell ref="B14:D14"/>
    <mergeCell ref="A18:D18"/>
    <mergeCell ref="A19:D19"/>
    <mergeCell ref="A15:D15"/>
    <mergeCell ref="A16:B16"/>
    <mergeCell ref="A17:B17"/>
    <mergeCell ref="C16:D16"/>
    <mergeCell ref="C17:D17"/>
    <mergeCell ref="C24:D24"/>
    <mergeCell ref="A25:D25"/>
    <mergeCell ref="C20:D23"/>
    <mergeCell ref="A20:B24"/>
  </mergeCells>
  <printOptions horizontalCentered="1"/>
  <pageMargins left="0.3937007874015748" right="0.3937007874015748" top="0.7874015748031497"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zoomScalePageLayoutView="0" workbookViewId="0" topLeftCell="A1">
      <selection activeCell="D3" sqref="D3"/>
    </sheetView>
  </sheetViews>
  <sheetFormatPr defaultColWidth="9.140625" defaultRowHeight="12.75"/>
  <cols>
    <col min="1" max="1" width="28.140625" style="2" customWidth="1"/>
    <col min="2" max="2" width="65.7109375" style="2" customWidth="1"/>
    <col min="3" max="3" width="3.00390625" style="2" customWidth="1"/>
    <col min="4" max="4" width="65.7109375" style="2" customWidth="1"/>
    <col min="5" max="5" width="28.28125" style="2" customWidth="1"/>
    <col min="6" max="37" width="9.140625" style="160" customWidth="1"/>
  </cols>
  <sheetData>
    <row r="1" spans="1:37" s="134" customFormat="1" ht="18">
      <c r="A1" s="287" t="s">
        <v>80</v>
      </c>
      <c r="B1" s="301"/>
      <c r="C1" s="301"/>
      <c r="D1" s="301"/>
      <c r="E1" s="301"/>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row>
    <row r="2" spans="1:37" s="134" customFormat="1" ht="18">
      <c r="A2" s="225"/>
      <c r="B2" s="226" t="s">
        <v>133</v>
      </c>
      <c r="C2" s="227"/>
      <c r="D2" s="229" t="s">
        <v>31</v>
      </c>
      <c r="E2" s="228"/>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row>
    <row r="3" spans="1:37" s="134" customFormat="1" ht="15.75" customHeight="1">
      <c r="A3" s="135"/>
      <c r="B3" s="136" t="s">
        <v>81</v>
      </c>
      <c r="C3" s="137"/>
      <c r="D3" s="136" t="s">
        <v>82</v>
      </c>
      <c r="E3" s="132"/>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row>
    <row r="4" spans="1:37" s="134" customFormat="1" ht="15.75" customHeight="1">
      <c r="A4" s="138" t="s">
        <v>94</v>
      </c>
      <c r="B4" s="139"/>
      <c r="C4" s="140"/>
      <c r="D4" s="281"/>
      <c r="E4" s="137" t="s">
        <v>83</v>
      </c>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row>
    <row r="5" spans="1:37" s="134" customFormat="1" ht="15.75" customHeight="1">
      <c r="A5" s="138" t="s">
        <v>96</v>
      </c>
      <c r="B5" s="141"/>
      <c r="C5" s="142"/>
      <c r="D5" s="282"/>
      <c r="E5" s="137"/>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row>
    <row r="6" spans="1:37" s="134" customFormat="1" ht="15.75" customHeight="1">
      <c r="A6" s="138" t="s">
        <v>84</v>
      </c>
      <c r="B6" s="141"/>
      <c r="C6" s="142"/>
      <c r="D6" s="282"/>
      <c r="E6" s="137"/>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row>
    <row r="7" spans="1:37" s="134" customFormat="1" ht="15.75" customHeight="1">
      <c r="A7" s="138" t="s">
        <v>85</v>
      </c>
      <c r="B7" s="141"/>
      <c r="C7" s="142"/>
      <c r="D7" s="143"/>
      <c r="E7" s="137" t="s">
        <v>86</v>
      </c>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row>
    <row r="8" spans="1:37" s="134" customFormat="1" ht="15.75" customHeight="1">
      <c r="A8" s="138" t="s">
        <v>87</v>
      </c>
      <c r="B8" s="164"/>
      <c r="C8" s="142"/>
      <c r="D8" s="143"/>
      <c r="E8" s="137"/>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row>
    <row r="9" spans="1:37" s="134" customFormat="1" ht="15.75" customHeight="1">
      <c r="A9" s="138" t="s">
        <v>88</v>
      </c>
      <c r="B9" s="165"/>
      <c r="C9" s="142"/>
      <c r="D9" s="143"/>
      <c r="E9" s="137"/>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row>
    <row r="10" spans="1:37" s="134" customFormat="1" ht="15.75" customHeight="1">
      <c r="A10" s="138" t="s">
        <v>89</v>
      </c>
      <c r="B10" s="165"/>
      <c r="C10" s="142"/>
      <c r="D10" s="166"/>
      <c r="E10" s="137" t="s">
        <v>89</v>
      </c>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row>
    <row r="11" spans="1:37" s="134" customFormat="1" ht="15.75" customHeight="1">
      <c r="A11" s="138" t="s">
        <v>90</v>
      </c>
      <c r="B11" s="165"/>
      <c r="C11" s="142"/>
      <c r="D11" s="143"/>
      <c r="E11" s="137"/>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row>
    <row r="12" spans="1:37" s="134" customFormat="1" ht="15.75" customHeight="1">
      <c r="A12" s="138"/>
      <c r="B12" s="283" t="s">
        <v>91</v>
      </c>
      <c r="C12" s="284"/>
      <c r="D12" s="276"/>
      <c r="E12" s="137"/>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row>
    <row r="13" spans="1:37" s="134" customFormat="1" ht="15.75" customHeight="1">
      <c r="A13" s="138" t="s">
        <v>92</v>
      </c>
      <c r="B13" s="144"/>
      <c r="C13" s="145"/>
      <c r="D13" s="146"/>
      <c r="E13" s="147" t="s">
        <v>93</v>
      </c>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row>
    <row r="14" spans="1:37" s="134" customFormat="1" ht="15.75" customHeight="1">
      <c r="A14" s="138"/>
      <c r="B14" s="144"/>
      <c r="C14" s="142"/>
      <c r="D14" s="146"/>
      <c r="E14" s="137" t="s">
        <v>94</v>
      </c>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row>
    <row r="15" spans="1:37" s="134" customFormat="1" ht="15.75" customHeight="1">
      <c r="A15" s="148" t="s">
        <v>95</v>
      </c>
      <c r="B15" s="144"/>
      <c r="C15" s="142"/>
      <c r="D15" s="146"/>
      <c r="E15" s="137" t="s">
        <v>96</v>
      </c>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row>
    <row r="16" spans="1:37" s="134" customFormat="1" ht="15.75" customHeight="1">
      <c r="A16" s="138" t="s">
        <v>207</v>
      </c>
      <c r="B16" s="144"/>
      <c r="C16" s="142"/>
      <c r="D16" s="146"/>
      <c r="E16" s="137" t="s">
        <v>85</v>
      </c>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row>
    <row r="17" spans="1:37" s="134" customFormat="1" ht="15.75" customHeight="1">
      <c r="A17" s="138" t="s">
        <v>98</v>
      </c>
      <c r="B17" s="167"/>
      <c r="C17" s="142"/>
      <c r="D17" s="146"/>
      <c r="E17" s="137" t="s">
        <v>99</v>
      </c>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row>
    <row r="18" spans="1:37" s="134" customFormat="1" ht="15.75" customHeight="1">
      <c r="A18" s="138" t="s">
        <v>100</v>
      </c>
      <c r="B18" s="144"/>
      <c r="C18" s="142"/>
      <c r="D18" s="146"/>
      <c r="E18" s="137"/>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row>
    <row r="19" spans="1:37" s="134" customFormat="1" ht="15.75" customHeight="1">
      <c r="A19" s="138" t="s">
        <v>101</v>
      </c>
      <c r="B19" s="167"/>
      <c r="C19" s="145"/>
      <c r="D19" s="146"/>
      <c r="E19" s="147" t="s">
        <v>102</v>
      </c>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row>
    <row r="20" spans="1:37" s="134" customFormat="1" ht="15.75" customHeight="1">
      <c r="A20" s="138" t="s">
        <v>103</v>
      </c>
      <c r="B20" s="144"/>
      <c r="C20" s="142"/>
      <c r="D20" s="146"/>
      <c r="E20" s="137" t="s">
        <v>94</v>
      </c>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row>
    <row r="21" spans="1:37" s="134" customFormat="1" ht="15.75" customHeight="1">
      <c r="A21" s="138" t="s">
        <v>104</v>
      </c>
      <c r="B21" s="144"/>
      <c r="C21" s="142"/>
      <c r="D21" s="146"/>
      <c r="E21" s="137" t="s">
        <v>96</v>
      </c>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row>
    <row r="22" spans="1:37" s="134" customFormat="1" ht="15.75" customHeight="1">
      <c r="A22" s="138"/>
      <c r="B22" s="144"/>
      <c r="C22" s="142"/>
      <c r="D22" s="146"/>
      <c r="E22" s="137" t="s">
        <v>85</v>
      </c>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row>
    <row r="23" spans="1:37" s="134" customFormat="1" ht="15.75" customHeight="1">
      <c r="A23" s="148" t="s">
        <v>105</v>
      </c>
      <c r="B23" s="144"/>
      <c r="C23" s="142"/>
      <c r="D23" s="168"/>
      <c r="E23" s="137" t="s">
        <v>106</v>
      </c>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row>
    <row r="24" spans="1:37" s="134" customFormat="1" ht="15.75" customHeight="1">
      <c r="A24" s="138"/>
      <c r="B24" s="144"/>
      <c r="C24" s="142"/>
      <c r="D24" s="146"/>
      <c r="E24" s="137" t="s">
        <v>97</v>
      </c>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row>
    <row r="25" spans="1:37" s="134" customFormat="1" ht="15.75" customHeight="1">
      <c r="A25" s="138" t="s">
        <v>106</v>
      </c>
      <c r="B25" s="169"/>
      <c r="C25" s="142"/>
      <c r="D25" s="170"/>
      <c r="E25" s="137" t="s">
        <v>98</v>
      </c>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row>
    <row r="26" spans="1:37" s="134" customFormat="1" ht="15.75" customHeight="1">
      <c r="A26" s="138" t="s">
        <v>107</v>
      </c>
      <c r="B26" s="169"/>
      <c r="C26" s="142"/>
      <c r="D26" s="146"/>
      <c r="E26" s="137" t="s">
        <v>100</v>
      </c>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row>
    <row r="27" spans="1:37" s="134" customFormat="1" ht="15.75" customHeight="1">
      <c r="A27" s="138" t="s">
        <v>108</v>
      </c>
      <c r="B27" s="171"/>
      <c r="C27" s="142"/>
      <c r="D27" s="224"/>
      <c r="E27" s="137" t="s">
        <v>101</v>
      </c>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row>
    <row r="28" spans="1:37" s="134" customFormat="1" ht="15.75" customHeight="1">
      <c r="A28" s="138"/>
      <c r="B28" s="144"/>
      <c r="C28" s="142"/>
      <c r="D28" s="146"/>
      <c r="E28" s="137"/>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row>
    <row r="29" spans="1:37" s="134" customFormat="1" ht="15.75" customHeight="1">
      <c r="A29" s="138" t="s">
        <v>109</v>
      </c>
      <c r="B29" s="277"/>
      <c r="C29" s="145"/>
      <c r="D29" s="146"/>
      <c r="E29" s="147" t="s">
        <v>237</v>
      </c>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row>
    <row r="30" spans="1:37" s="134" customFormat="1" ht="15.75" customHeight="1">
      <c r="A30" s="138"/>
      <c r="B30" s="277"/>
      <c r="C30" s="142"/>
      <c r="D30" s="146"/>
      <c r="E30" s="137" t="s">
        <v>94</v>
      </c>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row>
    <row r="31" spans="1:37" s="134" customFormat="1" ht="15.75" customHeight="1">
      <c r="A31" s="148" t="s">
        <v>110</v>
      </c>
      <c r="B31" s="144"/>
      <c r="C31" s="142"/>
      <c r="D31" s="146"/>
      <c r="E31" s="137" t="s">
        <v>96</v>
      </c>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row>
    <row r="32" spans="1:37" s="134" customFormat="1" ht="15.75" customHeight="1">
      <c r="A32" s="138" t="s">
        <v>111</v>
      </c>
      <c r="B32" s="167"/>
      <c r="C32" s="142"/>
      <c r="D32" s="146"/>
      <c r="E32" s="137" t="s">
        <v>85</v>
      </c>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row>
    <row r="33" spans="1:37" s="134" customFormat="1" ht="15.75" customHeight="1">
      <c r="A33" s="138" t="s">
        <v>112</v>
      </c>
      <c r="B33" s="167"/>
      <c r="C33" s="142"/>
      <c r="D33" s="168"/>
      <c r="E33" s="137" t="s">
        <v>106</v>
      </c>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row>
    <row r="34" spans="1:37" s="134" customFormat="1" ht="15.75" customHeight="1">
      <c r="A34" s="138" t="s">
        <v>113</v>
      </c>
      <c r="B34" s="144"/>
      <c r="C34" s="142"/>
      <c r="D34" s="168"/>
      <c r="E34" s="137" t="s">
        <v>114</v>
      </c>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row>
    <row r="35" spans="1:37" s="134" customFormat="1" ht="15.75" customHeight="1">
      <c r="A35" s="138"/>
      <c r="B35" s="144"/>
      <c r="C35" s="142"/>
      <c r="D35" s="172"/>
      <c r="E35" s="137" t="s">
        <v>108</v>
      </c>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row>
    <row r="36" spans="1:37" s="134" customFormat="1" ht="15.75" customHeight="1">
      <c r="A36" s="138"/>
      <c r="B36" s="149"/>
      <c r="C36" s="150"/>
      <c r="D36" s="151"/>
      <c r="E36" s="137"/>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row>
    <row r="37" spans="1:37" s="134" customFormat="1" ht="12.75">
      <c r="A37" s="300" t="s">
        <v>115</v>
      </c>
      <c r="B37" s="301"/>
      <c r="C37" s="301"/>
      <c r="D37" s="301"/>
      <c r="E37" s="301"/>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row>
    <row r="38" spans="1:37" s="134" customFormat="1" ht="12.75">
      <c r="A38" s="152"/>
      <c r="B38" s="153" t="s">
        <v>118</v>
      </c>
      <c r="C38" s="137"/>
      <c r="D38" s="302" t="s">
        <v>117</v>
      </c>
      <c r="E38" s="30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row>
    <row r="39" spans="1:37" s="134" customFormat="1" ht="12.75">
      <c r="A39" s="154"/>
      <c r="B39" s="155" t="s">
        <v>116</v>
      </c>
      <c r="C39" s="137"/>
      <c r="D39" s="156" t="s">
        <v>119</v>
      </c>
      <c r="E39" s="137"/>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row>
    <row r="40" spans="1:37" s="134" customFormat="1" ht="12.75">
      <c r="A40" s="157"/>
      <c r="B40" s="158" t="s">
        <v>120</v>
      </c>
      <c r="C40" s="137"/>
      <c r="D40" s="137"/>
      <c r="E40" s="137"/>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row>
    <row r="41" spans="1:37" s="134" customFormat="1" ht="12.75">
      <c r="A41" s="288" t="s">
        <v>6</v>
      </c>
      <c r="B41" s="288"/>
      <c r="C41" s="288"/>
      <c r="D41" s="288"/>
      <c r="E41" s="159"/>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row>
    <row r="43" s="160" customFormat="1" ht="12.75">
      <c r="A43" s="161"/>
    </row>
    <row r="44" spans="1:5" s="160" customFormat="1" ht="12.75">
      <c r="A44" s="285"/>
      <c r="B44" s="286"/>
      <c r="C44" s="286"/>
      <c r="D44" s="286"/>
      <c r="E44" s="286"/>
    </row>
    <row r="45" s="160" customFormat="1" ht="12.75"/>
    <row r="46" s="160" customFormat="1" ht="12.75"/>
    <row r="47" s="160" customFormat="1" ht="12.75"/>
    <row r="48" s="160" customFormat="1" ht="12.75"/>
    <row r="49" s="160" customFormat="1" ht="12.75"/>
    <row r="50" s="160" customFormat="1" ht="12.75"/>
    <row r="51" s="160" customFormat="1" ht="12.75"/>
    <row r="52" s="160" customFormat="1" ht="12.75"/>
    <row r="53" s="160" customFormat="1" ht="12.75">
      <c r="A53" s="161"/>
    </row>
    <row r="54" s="160" customFormat="1" ht="12.75"/>
    <row r="55" s="160" customFormat="1" ht="12.75"/>
    <row r="56" s="160" customFormat="1" ht="12.75"/>
    <row r="57" s="160" customFormat="1" ht="12.75"/>
    <row r="58" s="160" customFormat="1" ht="12.75"/>
    <row r="59" s="160" customFormat="1" ht="12.75"/>
    <row r="60" s="160" customFormat="1" ht="12.75"/>
    <row r="61" s="160" customFormat="1" ht="12.75"/>
    <row r="62" s="160" customFormat="1" ht="12.75"/>
    <row r="63" s="160" customFormat="1" ht="12.75"/>
    <row r="64" s="160" customFormat="1" ht="12.75"/>
    <row r="65" s="160" customFormat="1" ht="12.75"/>
    <row r="66" s="160" customFormat="1" ht="12.75"/>
    <row r="67" s="160" customFormat="1" ht="12.75"/>
    <row r="68" s="160" customFormat="1" ht="12.75"/>
    <row r="69" s="160" customFormat="1" ht="12.75"/>
    <row r="70" s="160" customFormat="1" ht="12.75"/>
    <row r="71" s="160" customFormat="1" ht="12.75"/>
    <row r="72" s="160" customFormat="1" ht="12.75"/>
    <row r="73" s="160" customFormat="1" ht="12.75"/>
    <row r="74" s="160" customFormat="1" ht="12.75"/>
    <row r="75" s="160" customFormat="1" ht="12.75"/>
    <row r="76" s="160" customFormat="1" ht="12.75"/>
    <row r="77" s="160" customFormat="1" ht="12.75"/>
    <row r="78" s="160" customFormat="1" ht="12.75"/>
    <row r="79" s="160" customFormat="1" ht="12.75"/>
    <row r="80" s="160" customFormat="1" ht="12.75"/>
    <row r="81" s="160" customFormat="1" ht="12.75"/>
    <row r="82" s="160" customFormat="1" ht="12.75"/>
    <row r="83" s="160" customFormat="1" ht="12.75"/>
    <row r="84" s="160" customFormat="1" ht="12.75"/>
    <row r="85" s="160" customFormat="1" ht="12.75"/>
    <row r="86" s="160" customFormat="1" ht="12.75"/>
    <row r="87" s="160" customFormat="1" ht="12.75"/>
    <row r="88" s="160" customFormat="1" ht="12.75"/>
    <row r="89" s="160" customFormat="1" ht="12.75"/>
    <row r="90" s="160" customFormat="1" ht="12.75"/>
    <row r="91" s="160" customFormat="1" ht="12.75"/>
    <row r="92" s="160" customFormat="1" ht="12.75"/>
    <row r="93" s="160" customFormat="1" ht="12.75"/>
    <row r="94" s="160" customFormat="1" ht="12.75"/>
    <row r="95" s="160" customFormat="1" ht="12.75"/>
    <row r="96" s="160" customFormat="1" ht="12.75"/>
    <row r="97" s="160" customFormat="1" ht="12.75"/>
    <row r="98" s="160" customFormat="1" ht="12.75"/>
    <row r="99" s="160" customFormat="1" ht="12.75"/>
    <row r="100" s="160" customFormat="1" ht="12.75"/>
    <row r="101" s="160" customFormat="1" ht="12.75"/>
    <row r="102" s="160" customFormat="1" ht="12.75"/>
    <row r="103" s="160" customFormat="1" ht="12.75"/>
    <row r="104" s="160" customFormat="1" ht="12.75"/>
    <row r="105" s="160" customFormat="1" ht="12.75"/>
    <row r="106" s="160" customFormat="1" ht="12.75"/>
    <row r="107" s="160" customFormat="1" ht="12.75"/>
    <row r="108" s="160" customFormat="1" ht="12.75"/>
    <row r="109" s="160" customFormat="1" ht="12.75"/>
    <row r="110" s="160" customFormat="1" ht="12.75"/>
    <row r="111" s="160" customFormat="1" ht="12.75"/>
    <row r="112" s="160" customFormat="1" ht="12.75"/>
    <row r="113" s="160" customFormat="1" ht="12.75"/>
    <row r="114" s="160" customFormat="1" ht="12.75"/>
    <row r="115" s="160" customFormat="1" ht="12.75"/>
    <row r="116" s="160" customFormat="1" ht="12.75"/>
    <row r="117" s="160" customFormat="1" ht="12.75"/>
    <row r="118" s="160" customFormat="1" ht="12.75"/>
    <row r="119" s="160" customFormat="1" ht="12.75"/>
    <row r="120" s="160" customFormat="1" ht="12.75"/>
    <row r="121" s="160" customFormat="1" ht="12.75"/>
    <row r="122" s="160" customFormat="1" ht="12.75"/>
    <row r="123" s="160" customFormat="1" ht="12.75"/>
    <row r="124" s="160" customFormat="1" ht="12.75"/>
    <row r="125" s="160" customFormat="1" ht="12.75"/>
    <row r="126" s="160" customFormat="1" ht="12.75"/>
    <row r="127" s="160" customFormat="1" ht="12.75"/>
    <row r="128" s="160" customFormat="1" ht="12.75"/>
    <row r="129" s="160" customFormat="1" ht="12.75"/>
    <row r="130" s="160" customFormat="1" ht="12.75"/>
    <row r="131" s="160" customFormat="1" ht="12.75"/>
    <row r="132" s="160" customFormat="1" ht="12.75"/>
    <row r="133" s="160" customFormat="1" ht="12.75"/>
    <row r="134" s="160" customFormat="1" ht="12.75"/>
    <row r="135" s="160" customFormat="1" ht="12.75"/>
    <row r="136" s="160" customFormat="1" ht="12.75"/>
    <row r="137" s="160" customFormat="1" ht="12.75"/>
    <row r="138" s="160" customFormat="1" ht="12.75"/>
    <row r="139" s="160" customFormat="1" ht="12.75"/>
    <row r="140" s="160" customFormat="1" ht="12.75"/>
    <row r="141" s="160" customFormat="1" ht="12.75"/>
    <row r="142" s="160" customFormat="1" ht="12.75"/>
    <row r="143" s="160" customFormat="1" ht="12.75"/>
    <row r="144" s="160" customFormat="1" ht="12.75"/>
    <row r="145" s="160" customFormat="1" ht="12.75"/>
    <row r="146" s="160" customFormat="1" ht="12.75"/>
    <row r="147" s="160" customFormat="1" ht="12.75"/>
    <row r="148" s="160" customFormat="1" ht="12.75"/>
    <row r="149" s="160" customFormat="1" ht="12.75"/>
    <row r="150" s="160" customFormat="1" ht="12.75"/>
    <row r="151" s="160" customFormat="1" ht="12.75"/>
    <row r="152" s="160" customFormat="1" ht="12.75"/>
    <row r="153" s="160" customFormat="1" ht="12.75"/>
    <row r="154" s="160" customFormat="1" ht="12.75"/>
    <row r="155" s="160" customFormat="1" ht="12.75"/>
    <row r="156" s="160" customFormat="1" ht="12.75"/>
    <row r="157" s="160" customFormat="1" ht="12.75"/>
    <row r="158" s="160" customFormat="1" ht="12.75"/>
    <row r="159" s="160" customFormat="1" ht="12.75"/>
    <row r="160" s="160" customFormat="1" ht="12.75"/>
    <row r="161" s="160" customFormat="1" ht="12.75"/>
    <row r="162" s="160" customFormat="1" ht="12.75"/>
    <row r="163" s="160" customFormat="1" ht="12.75"/>
    <row r="164" s="160" customFormat="1" ht="12.75"/>
    <row r="165" s="160" customFormat="1" ht="12.75"/>
    <row r="166" s="160" customFormat="1" ht="12.75"/>
    <row r="167" s="160" customFormat="1" ht="12.75"/>
    <row r="168" s="160" customFormat="1" ht="12.75"/>
    <row r="169" s="160" customFormat="1" ht="12.75"/>
    <row r="170" s="160" customFormat="1" ht="12.75"/>
    <row r="171" s="160" customFormat="1" ht="12.75"/>
    <row r="172" s="160" customFormat="1" ht="12.75"/>
    <row r="173" s="160" customFormat="1" ht="12.75"/>
    <row r="174" s="160" customFormat="1" ht="12.75"/>
    <row r="175" s="160" customFormat="1" ht="12.75"/>
    <row r="176" s="160" customFormat="1" ht="12.75"/>
    <row r="177" s="160" customFormat="1" ht="12.75"/>
    <row r="178" s="160" customFormat="1" ht="12.75"/>
    <row r="179" s="160" customFormat="1" ht="12.75"/>
    <row r="180" s="160" customFormat="1" ht="12.75"/>
    <row r="181" s="160" customFormat="1" ht="12.75"/>
    <row r="182" s="160" customFormat="1" ht="12.75"/>
    <row r="183" s="160" customFormat="1" ht="12.75"/>
    <row r="184" s="160" customFormat="1" ht="12.75"/>
    <row r="185" s="160" customFormat="1" ht="12.75"/>
    <row r="186" s="160" customFormat="1" ht="12.75"/>
    <row r="187" s="160" customFormat="1" ht="12.75"/>
    <row r="188" s="160" customFormat="1" ht="12.75"/>
    <row r="189" s="160" customFormat="1" ht="12.75"/>
    <row r="190" s="160" customFormat="1" ht="12.75"/>
    <row r="191" s="160" customFormat="1" ht="12.75"/>
    <row r="192" s="160" customFormat="1" ht="12.75"/>
    <row r="193" s="160" customFormat="1" ht="12.75"/>
    <row r="194" s="160" customFormat="1" ht="12.75"/>
    <row r="195" s="160" customFormat="1" ht="12.75"/>
    <row r="196" s="160" customFormat="1" ht="12.75"/>
    <row r="197" s="160" customFormat="1" ht="12.75"/>
    <row r="198" s="160" customFormat="1" ht="12.75"/>
    <row r="199" s="160" customFormat="1" ht="12.75"/>
    <row r="200" s="160" customFormat="1" ht="12.75"/>
    <row r="201" s="160" customFormat="1" ht="12.75"/>
    <row r="202" s="160" customFormat="1" ht="12.75"/>
    <row r="203" s="160" customFormat="1" ht="12.75"/>
    <row r="204" s="160" customFormat="1" ht="12.75"/>
    <row r="205" s="160" customFormat="1" ht="12.75"/>
    <row r="206" s="160" customFormat="1" ht="12.75"/>
    <row r="207" s="160" customFormat="1" ht="12.75"/>
    <row r="208" s="160" customFormat="1" ht="12.75"/>
    <row r="209" s="160" customFormat="1" ht="12.75"/>
    <row r="210" s="160" customFormat="1" ht="12.75"/>
    <row r="211" s="160" customFormat="1" ht="12.75"/>
    <row r="212" s="160" customFormat="1" ht="12.75"/>
    <row r="213" s="160" customFormat="1" ht="12.75"/>
    <row r="214" s="160" customFormat="1" ht="12.75"/>
    <row r="215" s="160" customFormat="1" ht="12.75"/>
    <row r="216" s="160" customFormat="1" ht="12.75"/>
    <row r="217" s="160" customFormat="1" ht="12.75"/>
  </sheetData>
  <sheetProtection password="EF65" sheet="1" objects="1" scenarios="1"/>
  <mergeCells count="8">
    <mergeCell ref="A1:E1"/>
    <mergeCell ref="D4:D6"/>
    <mergeCell ref="B12:D12"/>
    <mergeCell ref="B29:B30"/>
    <mergeCell ref="A37:E37"/>
    <mergeCell ref="D38:E38"/>
    <mergeCell ref="A41:D41"/>
    <mergeCell ref="A44:E44"/>
  </mergeCells>
  <printOptions horizontalCentered="1" verticalCentered="1"/>
  <pageMargins left="0.1968503937007874" right="0.1968503937007874" top="0.3937007874015748" bottom="0.1968503937007874" header="0.5118110236220472" footer="0.5118110236220472"/>
  <pageSetup fitToHeight="1" fitToWidth="1" horizontalDpi="600" verticalDpi="600" orientation="landscape" paperSize="9" scale="77"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BG201"/>
  <sheetViews>
    <sheetView showZeros="0" showOutlineSymbols="0" zoomScalePageLayoutView="0" workbookViewId="0" topLeftCell="A1">
      <selection activeCell="A3" sqref="A3:E3"/>
    </sheetView>
  </sheetViews>
  <sheetFormatPr defaultColWidth="9.140625" defaultRowHeight="12.75"/>
  <cols>
    <col min="1" max="1" width="10.7109375" style="3" customWidth="1"/>
    <col min="2" max="2" width="3.57421875" style="3" customWidth="1"/>
    <col min="3" max="3" width="9.140625" style="2" customWidth="1"/>
    <col min="4" max="4" width="3.421875" style="3" customWidth="1"/>
    <col min="5" max="5" width="8.28125" style="3" customWidth="1"/>
    <col min="6" max="6" width="11.00390625" style="2" customWidth="1"/>
    <col min="7" max="7" width="3.8515625" style="3" customWidth="1"/>
    <col min="8" max="8" width="11.00390625" style="3" customWidth="1"/>
    <col min="9" max="9" width="3.8515625" style="3" customWidth="1"/>
    <col min="10" max="10" width="14.00390625" style="3" customWidth="1"/>
    <col min="11" max="11" width="5.00390625" style="3" customWidth="1"/>
    <col min="12" max="12" width="13.7109375" style="3" customWidth="1"/>
    <col min="13" max="16384" width="9.140625" style="2" customWidth="1"/>
  </cols>
  <sheetData>
    <row r="1" spans="1:12" ht="18" customHeight="1">
      <c r="A1" s="325" t="s">
        <v>388</v>
      </c>
      <c r="B1" s="351"/>
      <c r="C1" s="351"/>
      <c r="D1" s="351"/>
      <c r="E1" s="351"/>
      <c r="F1" s="351"/>
      <c r="G1" s="351"/>
      <c r="H1" s="351"/>
      <c r="I1" s="351"/>
      <c r="J1" s="351"/>
      <c r="K1" s="351"/>
      <c r="L1" s="351"/>
    </row>
    <row r="2" spans="1:12" ht="18" customHeight="1" thickBot="1">
      <c r="A2" s="253" t="s">
        <v>387</v>
      </c>
      <c r="B2" s="304"/>
      <c r="C2" s="304"/>
      <c r="D2" s="304"/>
      <c r="E2" s="304"/>
      <c r="F2" s="252"/>
      <c r="G2" s="371"/>
      <c r="H2" s="359" t="s">
        <v>16</v>
      </c>
      <c r="I2" s="360"/>
      <c r="J2" s="360"/>
      <c r="K2" s="360"/>
      <c r="L2" s="361"/>
    </row>
    <row r="3" spans="1:12" ht="15.75" customHeight="1" thickBot="1">
      <c r="A3" s="269">
        <f>+ZAKL_DATA!B13</f>
        <v>0</v>
      </c>
      <c r="B3" s="270"/>
      <c r="C3" s="270"/>
      <c r="D3" s="270"/>
      <c r="E3" s="267"/>
      <c r="F3" s="252"/>
      <c r="G3" s="371"/>
      <c r="H3" s="362"/>
      <c r="I3" s="363"/>
      <c r="J3" s="363"/>
      <c r="K3" s="363"/>
      <c r="L3" s="364"/>
    </row>
    <row r="4" spans="1:12" ht="12" customHeight="1" thickBot="1">
      <c r="A4" s="352" t="s">
        <v>274</v>
      </c>
      <c r="B4" s="353"/>
      <c r="C4" s="353"/>
      <c r="D4" s="353"/>
      <c r="E4" s="353"/>
      <c r="F4" s="252"/>
      <c r="G4" s="371"/>
      <c r="H4" s="362"/>
      <c r="I4" s="363"/>
      <c r="J4" s="363"/>
      <c r="K4" s="363"/>
      <c r="L4" s="364"/>
    </row>
    <row r="5" spans="1:12" ht="15.75" customHeight="1" thickBot="1">
      <c r="A5" s="326" t="str">
        <f>+ZAKL_DATA!D2</f>
        <v>CZ</v>
      </c>
      <c r="B5" s="327"/>
      <c r="C5" s="327"/>
      <c r="D5" s="327"/>
      <c r="E5" s="328"/>
      <c r="F5" s="252"/>
      <c r="G5" s="371"/>
      <c r="H5" s="362"/>
      <c r="I5" s="363"/>
      <c r="J5" s="363"/>
      <c r="K5" s="363"/>
      <c r="L5" s="364"/>
    </row>
    <row r="6" spans="1:12" ht="12" customHeight="1" thickBot="1">
      <c r="A6" s="352" t="s">
        <v>355</v>
      </c>
      <c r="B6" s="353"/>
      <c r="C6" s="353"/>
      <c r="D6" s="353"/>
      <c r="E6" s="353"/>
      <c r="F6" s="252"/>
      <c r="G6" s="371"/>
      <c r="H6" s="362"/>
      <c r="I6" s="363"/>
      <c r="J6" s="363"/>
      <c r="K6" s="363"/>
      <c r="L6" s="364"/>
    </row>
    <row r="7" spans="1:12" ht="15.75" customHeight="1" thickBot="1">
      <c r="A7" s="354">
        <f>+MID(A5,3,10)</f>
      </c>
      <c r="B7" s="355"/>
      <c r="C7" s="355"/>
      <c r="D7" s="355"/>
      <c r="E7" s="356"/>
      <c r="F7" s="279"/>
      <c r="G7" s="279"/>
      <c r="H7" s="365"/>
      <c r="I7" s="366"/>
      <c r="J7" s="366"/>
      <c r="K7" s="366"/>
      <c r="L7" s="367"/>
    </row>
    <row r="8" spans="1:12" ht="10.5" customHeight="1" thickBot="1">
      <c r="A8" s="268"/>
      <c r="B8" s="279"/>
      <c r="C8" s="279"/>
      <c r="D8" s="279"/>
      <c r="E8" s="279"/>
      <c r="F8" s="279"/>
      <c r="G8" s="279"/>
      <c r="H8" s="279"/>
      <c r="I8" s="279"/>
      <c r="J8" s="279"/>
      <c r="K8" s="279"/>
      <c r="L8" s="279"/>
    </row>
    <row r="9" spans="1:12" ht="10.5" customHeight="1" thickBot="1">
      <c r="A9" s="275" t="s">
        <v>356</v>
      </c>
      <c r="B9" s="279"/>
      <c r="C9" s="279"/>
      <c r="D9" s="279"/>
      <c r="E9" s="279"/>
      <c r="F9" s="252"/>
      <c r="G9" s="279"/>
      <c r="H9" s="279"/>
      <c r="I9" s="372" t="s">
        <v>279</v>
      </c>
      <c r="J9" s="271"/>
      <c r="K9" s="346"/>
      <c r="L9" s="329" t="s">
        <v>224</v>
      </c>
    </row>
    <row r="10" spans="1:12" ht="18" customHeight="1" thickBot="1">
      <c r="A10" s="174" t="s">
        <v>269</v>
      </c>
      <c r="B10" s="175"/>
      <c r="C10" s="174" t="s">
        <v>219</v>
      </c>
      <c r="D10" s="175"/>
      <c r="E10" s="174" t="s">
        <v>219</v>
      </c>
      <c r="F10" s="279"/>
      <c r="G10" s="279"/>
      <c r="H10" s="279"/>
      <c r="I10" s="271"/>
      <c r="J10" s="271"/>
      <c r="K10" s="346"/>
      <c r="L10" s="330"/>
    </row>
    <row r="11" spans="1:12" ht="10.5" customHeight="1" thickBot="1">
      <c r="A11" s="268"/>
      <c r="B11" s="279"/>
      <c r="C11" s="279"/>
      <c r="D11" s="279"/>
      <c r="E11" s="279"/>
      <c r="F11" s="279"/>
      <c r="G11" s="279"/>
      <c r="H11" s="279"/>
      <c r="I11" s="279"/>
      <c r="J11" s="279"/>
      <c r="K11" s="279"/>
      <c r="L11" s="279"/>
    </row>
    <row r="12" spans="1:12" s="6" customFormat="1" ht="10.5" customHeight="1">
      <c r="A12" s="345" t="s">
        <v>280</v>
      </c>
      <c r="B12" s="271"/>
      <c r="C12" s="271"/>
      <c r="D12" s="346"/>
      <c r="E12" s="347" t="s">
        <v>220</v>
      </c>
      <c r="F12" s="348"/>
      <c r="G12" s="342"/>
      <c r="H12" s="343"/>
      <c r="I12" s="373" t="s">
        <v>222</v>
      </c>
      <c r="J12" s="374"/>
      <c r="K12" s="375"/>
      <c r="L12" s="329" t="s">
        <v>224</v>
      </c>
    </row>
    <row r="13" spans="1:12" s="6" customFormat="1" ht="10.5" customHeight="1" thickBot="1">
      <c r="A13" s="271"/>
      <c r="B13" s="271"/>
      <c r="C13" s="271"/>
      <c r="D13" s="346"/>
      <c r="E13" s="349"/>
      <c r="F13" s="350"/>
      <c r="G13" s="342"/>
      <c r="H13" s="343"/>
      <c r="I13" s="374"/>
      <c r="J13" s="374"/>
      <c r="K13" s="375"/>
      <c r="L13" s="330"/>
    </row>
    <row r="14" spans="1:12" s="6" customFormat="1" ht="10.5" customHeight="1" thickBot="1">
      <c r="A14" s="268"/>
      <c r="B14" s="279"/>
      <c r="C14" s="279"/>
      <c r="D14" s="279"/>
      <c r="E14" s="279"/>
      <c r="F14" s="279"/>
      <c r="G14" s="279"/>
      <c r="H14" s="279"/>
      <c r="I14" s="279"/>
      <c r="J14" s="279"/>
      <c r="K14" s="279"/>
      <c r="L14" s="279"/>
    </row>
    <row r="15" spans="1:12" s="6" customFormat="1" ht="15.75" customHeight="1" thickBot="1">
      <c r="A15" s="275" t="s">
        <v>389</v>
      </c>
      <c r="B15" s="279"/>
      <c r="C15" s="279"/>
      <c r="D15" s="322"/>
      <c r="E15" s="177" t="s">
        <v>272</v>
      </c>
      <c r="F15" s="265"/>
      <c r="G15" s="279"/>
      <c r="H15" s="279"/>
      <c r="I15" s="357" t="s">
        <v>244</v>
      </c>
      <c r="J15" s="357"/>
      <c r="K15" s="358"/>
      <c r="L15" s="179">
        <v>1</v>
      </c>
    </row>
    <row r="16" spans="1:12" s="6" customFormat="1" ht="10.5" customHeight="1" thickBot="1">
      <c r="A16" s="268"/>
      <c r="B16" s="279"/>
      <c r="C16" s="279"/>
      <c r="D16" s="279"/>
      <c r="E16" s="279"/>
      <c r="F16" s="279"/>
      <c r="G16" s="279"/>
      <c r="H16" s="279"/>
      <c r="I16" s="279"/>
      <c r="J16" s="279"/>
      <c r="K16" s="279"/>
      <c r="L16" s="279"/>
    </row>
    <row r="17" spans="1:12" ht="15.75" customHeight="1" thickBot="1">
      <c r="A17" s="339" t="s">
        <v>282</v>
      </c>
      <c r="B17" s="340"/>
      <c r="C17" s="340"/>
      <c r="D17" s="340"/>
      <c r="E17" s="341"/>
      <c r="F17" s="177" t="s">
        <v>194</v>
      </c>
      <c r="G17" s="344" t="s">
        <v>281</v>
      </c>
      <c r="H17" s="279"/>
      <c r="I17" s="275" t="s">
        <v>404</v>
      </c>
      <c r="J17" s="275"/>
      <c r="K17" s="315"/>
      <c r="L17" s="179">
        <v>2</v>
      </c>
    </row>
    <row r="18" spans="1:12" ht="10.5" customHeight="1" thickBot="1">
      <c r="A18" s="268"/>
      <c r="B18" s="279"/>
      <c r="C18" s="279"/>
      <c r="D18" s="279"/>
      <c r="E18" s="279"/>
      <c r="F18" s="279"/>
      <c r="G18" s="279"/>
      <c r="H18" s="279"/>
      <c r="I18" s="279"/>
      <c r="J18" s="279"/>
      <c r="K18" s="279"/>
      <c r="L18" s="279"/>
    </row>
    <row r="19" spans="1:12" ht="15.75" customHeight="1" thickBot="1">
      <c r="A19" s="268"/>
      <c r="B19" s="279"/>
      <c r="C19" s="279"/>
      <c r="D19" s="279"/>
      <c r="E19" s="279"/>
      <c r="F19" s="279"/>
      <c r="G19" s="279"/>
      <c r="H19" s="279"/>
      <c r="I19" s="275" t="s">
        <v>405</v>
      </c>
      <c r="J19" s="275"/>
      <c r="K19" s="315"/>
      <c r="L19" s="179">
        <v>0</v>
      </c>
    </row>
    <row r="20" spans="1:12" ht="21.75" customHeight="1">
      <c r="A20" s="331" t="s">
        <v>221</v>
      </c>
      <c r="B20" s="332"/>
      <c r="C20" s="332"/>
      <c r="D20" s="332"/>
      <c r="E20" s="332"/>
      <c r="F20" s="332"/>
      <c r="G20" s="332"/>
      <c r="H20" s="332"/>
      <c r="I20" s="332"/>
      <c r="J20" s="332"/>
      <c r="K20" s="332"/>
      <c r="L20" s="332"/>
    </row>
    <row r="21" spans="1:12" ht="13.5" customHeight="1">
      <c r="A21" s="333" t="s">
        <v>260</v>
      </c>
      <c r="B21" s="334"/>
      <c r="C21" s="334"/>
      <c r="D21" s="334"/>
      <c r="E21" s="334"/>
      <c r="F21" s="334"/>
      <c r="G21" s="334"/>
      <c r="H21" s="334"/>
      <c r="I21" s="334"/>
      <c r="J21" s="334"/>
      <c r="K21" s="334"/>
      <c r="L21" s="334"/>
    </row>
    <row r="22" spans="1:12" ht="13.5" customHeight="1">
      <c r="A22" s="335" t="s">
        <v>18</v>
      </c>
      <c r="B22" s="335"/>
      <c r="C22" s="335"/>
      <c r="D22" s="335"/>
      <c r="E22" s="335"/>
      <c r="F22" s="335"/>
      <c r="G22" s="335"/>
      <c r="H22" s="335"/>
      <c r="I22" s="335"/>
      <c r="J22" s="335"/>
      <c r="K22" s="335"/>
      <c r="L22" s="335"/>
    </row>
    <row r="23" spans="1:12" ht="17.25" customHeight="1" thickBot="1">
      <c r="A23" s="368" t="s">
        <v>357</v>
      </c>
      <c r="B23" s="351"/>
      <c r="C23" s="351"/>
      <c r="D23" s="351"/>
      <c r="E23" s="351"/>
      <c r="F23" s="351"/>
      <c r="G23" s="369"/>
      <c r="H23" s="301"/>
      <c r="I23" s="301"/>
      <c r="J23" s="301"/>
      <c r="K23" s="301"/>
      <c r="L23" s="301"/>
    </row>
    <row r="24" spans="1:12" ht="17.25" customHeight="1" thickBot="1">
      <c r="A24" s="321" t="s">
        <v>358</v>
      </c>
      <c r="B24" s="279"/>
      <c r="C24" s="279"/>
      <c r="D24" s="279"/>
      <c r="E24" s="322"/>
      <c r="F24" s="180">
        <v>40544</v>
      </c>
      <c r="G24" s="250" t="s">
        <v>273</v>
      </c>
      <c r="H24" s="180">
        <v>40908</v>
      </c>
      <c r="I24" s="370"/>
      <c r="J24" s="301"/>
      <c r="K24" s="301"/>
      <c r="L24" s="301"/>
    </row>
    <row r="25" spans="1:12" s="6" customFormat="1" ht="14.25">
      <c r="A25" s="317" t="s">
        <v>309</v>
      </c>
      <c r="B25" s="279"/>
      <c r="C25" s="279"/>
      <c r="D25" s="279"/>
      <c r="E25" s="279"/>
      <c r="F25" s="279"/>
      <c r="G25" s="279"/>
      <c r="H25" s="279"/>
      <c r="I25" s="279"/>
      <c r="J25" s="279"/>
      <c r="K25" s="279"/>
      <c r="L25" s="279"/>
    </row>
    <row r="26" spans="1:12" ht="12.75" customHeight="1" thickBot="1">
      <c r="A26" s="253" t="s">
        <v>19</v>
      </c>
      <c r="B26" s="304"/>
      <c r="C26" s="304"/>
      <c r="D26" s="304"/>
      <c r="E26" s="304"/>
      <c r="F26" s="304"/>
      <c r="G26" s="304"/>
      <c r="H26" s="304"/>
      <c r="I26" s="304"/>
      <c r="J26" s="304"/>
      <c r="K26" s="304"/>
      <c r="L26" s="304"/>
    </row>
    <row r="27" spans="1:12" ht="15.75" customHeight="1" thickBot="1">
      <c r="A27" s="336" t="str">
        <f>+CONCATENATE(ZAKL_DATA!D4,", ",ZAKL_DATA!D7)</f>
        <v>, </v>
      </c>
      <c r="B27" s="337"/>
      <c r="C27" s="337"/>
      <c r="D27" s="337"/>
      <c r="E27" s="337"/>
      <c r="F27" s="337"/>
      <c r="G27" s="337"/>
      <c r="H27" s="337"/>
      <c r="I27" s="337"/>
      <c r="J27" s="337"/>
      <c r="K27" s="337"/>
      <c r="L27" s="338"/>
    </row>
    <row r="28" spans="1:12" ht="9" customHeight="1" thickBot="1">
      <c r="A28" s="268"/>
      <c r="B28" s="279"/>
      <c r="C28" s="279"/>
      <c r="D28" s="279"/>
      <c r="E28" s="279"/>
      <c r="F28" s="279"/>
      <c r="G28" s="279"/>
      <c r="H28" s="279"/>
      <c r="I28" s="279"/>
      <c r="J28" s="279"/>
      <c r="K28" s="279"/>
      <c r="L28" s="279"/>
    </row>
    <row r="29" spans="1:12" ht="15.75" customHeight="1" thickBot="1">
      <c r="A29" s="318"/>
      <c r="B29" s="319"/>
      <c r="C29" s="319"/>
      <c r="D29" s="319"/>
      <c r="E29" s="319"/>
      <c r="F29" s="319"/>
      <c r="G29" s="319"/>
      <c r="H29" s="319"/>
      <c r="I29" s="319"/>
      <c r="J29" s="319"/>
      <c r="K29" s="319"/>
      <c r="L29" s="320"/>
    </row>
    <row r="30" spans="1:12" ht="12.75" customHeight="1">
      <c r="A30" s="316"/>
      <c r="B30" s="251"/>
      <c r="C30" s="251"/>
      <c r="D30" s="258"/>
      <c r="E30" s="258"/>
      <c r="F30" s="258"/>
      <c r="G30" s="258"/>
      <c r="H30" s="258"/>
      <c r="I30" s="258"/>
      <c r="J30" s="258"/>
      <c r="K30" s="258"/>
      <c r="L30" s="258"/>
    </row>
    <row r="31" spans="1:12" ht="10.5" customHeight="1">
      <c r="A31" s="275" t="s">
        <v>259</v>
      </c>
      <c r="B31" s="279"/>
      <c r="C31" s="279"/>
      <c r="D31" s="279"/>
      <c r="E31" s="279"/>
      <c r="F31" s="279"/>
      <c r="G31" s="279"/>
      <c r="H31" s="279"/>
      <c r="I31" s="279"/>
      <c r="J31" s="279"/>
      <c r="K31" s="279"/>
      <c r="L31" s="279"/>
    </row>
    <row r="32" spans="1:12" ht="10.5" customHeight="1" thickBot="1">
      <c r="A32" s="306" t="s">
        <v>5</v>
      </c>
      <c r="B32" s="256"/>
      <c r="C32" s="256"/>
      <c r="D32" s="256"/>
      <c r="E32" s="256"/>
      <c r="F32" s="256"/>
      <c r="G32" s="256"/>
      <c r="H32" s="256"/>
      <c r="I32" s="279"/>
      <c r="J32" s="279"/>
      <c r="K32" s="279"/>
      <c r="L32" s="279"/>
    </row>
    <row r="33" spans="1:12" ht="15.75" customHeight="1" thickBot="1">
      <c r="A33" s="305" t="str">
        <f>+CONCATENATE(ZAKL_DATA!B16," ",ZAKL_DATA!B17)</f>
        <v> </v>
      </c>
      <c r="B33" s="307"/>
      <c r="C33" s="307"/>
      <c r="D33" s="307"/>
      <c r="E33" s="307"/>
      <c r="F33" s="307"/>
      <c r="G33" s="307"/>
      <c r="H33" s="307"/>
      <c r="I33" s="307"/>
      <c r="J33" s="307"/>
      <c r="K33" s="307"/>
      <c r="L33" s="308"/>
    </row>
    <row r="34" spans="1:12" ht="10.5" customHeight="1" thickBot="1">
      <c r="A34" s="313" t="s">
        <v>345</v>
      </c>
      <c r="B34" s="314"/>
      <c r="C34" s="314"/>
      <c r="D34" s="314"/>
      <c r="E34" s="314"/>
      <c r="F34" s="314"/>
      <c r="G34" s="314"/>
      <c r="H34" s="304"/>
      <c r="I34" s="304"/>
      <c r="J34" s="304"/>
      <c r="K34" s="256"/>
      <c r="L34" s="181" t="s">
        <v>346</v>
      </c>
    </row>
    <row r="35" spans="1:59" ht="15.75" customHeight="1" thickBot="1">
      <c r="A35" s="305">
        <f>+ZAKL_DATA!B18</f>
        <v>0</v>
      </c>
      <c r="B35" s="312"/>
      <c r="C35" s="312"/>
      <c r="D35" s="312"/>
      <c r="E35" s="312"/>
      <c r="F35" s="312"/>
      <c r="G35" s="307"/>
      <c r="H35" s="307"/>
      <c r="I35" s="307"/>
      <c r="J35" s="308"/>
      <c r="K35" s="182"/>
      <c r="L35" s="183">
        <f>+ZAKL_DATA!B19</f>
        <v>0</v>
      </c>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row>
    <row r="36" spans="1:59" ht="10.5" customHeight="1" thickBot="1">
      <c r="A36" s="254" t="s">
        <v>347</v>
      </c>
      <c r="B36" s="255"/>
      <c r="C36" s="256"/>
      <c r="D36" s="255"/>
      <c r="E36" s="251"/>
      <c r="F36" s="257" t="s">
        <v>348</v>
      </c>
      <c r="G36" s="258"/>
      <c r="H36" s="258"/>
      <c r="I36" s="258"/>
      <c r="J36" s="253" t="s">
        <v>349</v>
      </c>
      <c r="K36" s="304"/>
      <c r="L36" s="304"/>
      <c r="M36" s="79"/>
      <c r="N36" s="261"/>
      <c r="O36" s="259"/>
      <c r="P36" s="259"/>
      <c r="Q36" s="259"/>
      <c r="R36" s="261"/>
      <c r="S36" s="259"/>
      <c r="T36" s="259"/>
      <c r="U36" s="259"/>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row>
    <row r="37" spans="1:59" ht="15.75" customHeight="1" thickBot="1">
      <c r="A37" s="305">
        <f>+ZAKL_DATA!B20</f>
        <v>0</v>
      </c>
      <c r="B37" s="267"/>
      <c r="C37" s="182"/>
      <c r="D37" s="184"/>
      <c r="E37" s="252"/>
      <c r="F37" s="309">
        <f>+ZAKL_DATA!B25</f>
        <v>0</v>
      </c>
      <c r="G37" s="310"/>
      <c r="H37" s="311"/>
      <c r="I37" s="182"/>
      <c r="J37" s="309">
        <f>+ZAKL_DATA!B26</f>
        <v>0</v>
      </c>
      <c r="K37" s="310"/>
      <c r="L37" s="311"/>
      <c r="M37" s="80"/>
      <c r="N37" s="273"/>
      <c r="O37" s="274"/>
      <c r="P37" s="274"/>
      <c r="Q37" s="80"/>
      <c r="R37" s="273"/>
      <c r="S37" s="274"/>
      <c r="T37" s="274"/>
      <c r="U37" s="80"/>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row>
    <row r="38" spans="1:59" ht="9.75" customHeight="1">
      <c r="A38" s="268"/>
      <c r="B38" s="279"/>
      <c r="C38" s="279"/>
      <c r="D38" s="279"/>
      <c r="E38" s="279"/>
      <c r="F38" s="279"/>
      <c r="G38" s="279"/>
      <c r="H38" s="279"/>
      <c r="I38" s="279"/>
      <c r="J38" s="279"/>
      <c r="K38" s="279"/>
      <c r="L38" s="279"/>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row>
    <row r="39" spans="1:59" ht="9.75" customHeight="1" thickBot="1">
      <c r="A39" s="275" t="s">
        <v>258</v>
      </c>
      <c r="B39" s="279"/>
      <c r="C39" s="279"/>
      <c r="D39" s="279"/>
      <c r="E39" s="279"/>
      <c r="F39" s="279"/>
      <c r="G39" s="279"/>
      <c r="H39" s="279"/>
      <c r="I39" s="279"/>
      <c r="J39" s="279"/>
      <c r="K39" s="279"/>
      <c r="L39" s="279"/>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row>
    <row r="40" spans="1:12" ht="15.75" customHeight="1" thickBot="1">
      <c r="A40" s="269" t="str">
        <f>+CONCATENATE(ZAKL_DATA!B32," / ",ZAKL_DATA!B33)</f>
        <v> / </v>
      </c>
      <c r="B40" s="270"/>
      <c r="C40" s="270"/>
      <c r="D40" s="270"/>
      <c r="E40" s="270"/>
      <c r="F40" s="270"/>
      <c r="G40" s="270"/>
      <c r="H40" s="267"/>
      <c r="I40" s="265"/>
      <c r="J40" s="268"/>
      <c r="K40" s="268"/>
      <c r="L40" s="268"/>
    </row>
    <row r="41" spans="1:12" ht="9" customHeight="1">
      <c r="A41" s="268"/>
      <c r="B41" s="279"/>
      <c r="C41" s="279"/>
      <c r="D41" s="279"/>
      <c r="E41" s="279"/>
      <c r="F41" s="279"/>
      <c r="G41" s="279"/>
      <c r="H41" s="279"/>
      <c r="I41" s="279"/>
      <c r="J41" s="279"/>
      <c r="K41" s="279"/>
      <c r="L41" s="279"/>
    </row>
    <row r="42" spans="1:12" ht="15.75" customHeight="1">
      <c r="A42" s="275" t="s">
        <v>134</v>
      </c>
      <c r="B42" s="262"/>
      <c r="C42" s="262"/>
      <c r="D42" s="262"/>
      <c r="E42" s="262"/>
      <c r="F42" s="262"/>
      <c r="G42" s="262"/>
      <c r="H42" s="262"/>
      <c r="I42" s="262"/>
      <c r="J42" s="263"/>
      <c r="K42" s="264"/>
      <c r="L42" s="185" t="s">
        <v>223</v>
      </c>
    </row>
    <row r="43" spans="1:12" ht="9" customHeight="1">
      <c r="A43" s="268"/>
      <c r="B43" s="279"/>
      <c r="C43" s="279"/>
      <c r="D43" s="279"/>
      <c r="E43" s="279"/>
      <c r="F43" s="279"/>
      <c r="G43" s="279"/>
      <c r="H43" s="279"/>
      <c r="I43" s="279"/>
      <c r="J43" s="279"/>
      <c r="K43" s="279"/>
      <c r="L43" s="279"/>
    </row>
    <row r="44" spans="1:12" ht="15.75" customHeight="1">
      <c r="A44" s="275" t="s">
        <v>135</v>
      </c>
      <c r="B44" s="262"/>
      <c r="C44" s="262"/>
      <c r="D44" s="262"/>
      <c r="E44" s="262"/>
      <c r="F44" s="262"/>
      <c r="G44" s="262"/>
      <c r="H44" s="262"/>
      <c r="I44" s="262"/>
      <c r="J44" s="264"/>
      <c r="K44" s="266"/>
      <c r="L44" s="260"/>
    </row>
    <row r="45" spans="1:12" ht="9" customHeight="1">
      <c r="A45" s="268"/>
      <c r="B45" s="279"/>
      <c r="C45" s="279"/>
      <c r="D45" s="279"/>
      <c r="E45" s="279"/>
      <c r="F45" s="279"/>
      <c r="G45" s="279"/>
      <c r="H45" s="279"/>
      <c r="I45" s="279"/>
      <c r="J45" s="279"/>
      <c r="K45" s="279"/>
      <c r="L45" s="279"/>
    </row>
    <row r="46" spans="1:12" ht="15.75" customHeight="1">
      <c r="A46" s="275" t="s">
        <v>325</v>
      </c>
      <c r="B46" s="262"/>
      <c r="C46" s="262"/>
      <c r="D46" s="262"/>
      <c r="E46" s="262"/>
      <c r="F46" s="262"/>
      <c r="G46" s="262"/>
      <c r="H46" s="262"/>
      <c r="I46" s="262"/>
      <c r="J46" s="263"/>
      <c r="K46" s="264"/>
      <c r="L46" s="185" t="s">
        <v>223</v>
      </c>
    </row>
    <row r="47" spans="1:12" ht="8.25" customHeight="1">
      <c r="A47" s="268"/>
      <c r="B47" s="279"/>
      <c r="C47" s="279"/>
      <c r="D47" s="279"/>
      <c r="E47" s="279"/>
      <c r="F47" s="279"/>
      <c r="G47" s="279"/>
      <c r="H47" s="279"/>
      <c r="I47" s="279"/>
      <c r="J47" s="279"/>
      <c r="K47" s="279"/>
      <c r="L47" s="279"/>
    </row>
    <row r="48" spans="1:12" ht="15.75" customHeight="1">
      <c r="A48" s="275" t="s">
        <v>176</v>
      </c>
      <c r="B48" s="263"/>
      <c r="C48" s="263"/>
      <c r="D48" s="263"/>
      <c r="E48" s="263"/>
      <c r="F48" s="263"/>
      <c r="G48" s="263"/>
      <c r="H48" s="263"/>
      <c r="I48" s="264"/>
      <c r="J48" s="185" t="s">
        <v>270</v>
      </c>
      <c r="K48" s="173"/>
      <c r="L48" s="186" t="s">
        <v>124</v>
      </c>
    </row>
    <row r="49" spans="1:12" ht="9" customHeight="1">
      <c r="A49" s="268"/>
      <c r="B49" s="279"/>
      <c r="C49" s="279"/>
      <c r="D49" s="279"/>
      <c r="E49" s="279"/>
      <c r="F49" s="279"/>
      <c r="G49" s="279"/>
      <c r="H49" s="279"/>
      <c r="I49" s="279"/>
      <c r="J49" s="279"/>
      <c r="K49" s="279"/>
      <c r="L49" s="279"/>
    </row>
    <row r="50" spans="1:12" ht="15.75" customHeight="1">
      <c r="A50" s="275" t="s">
        <v>177</v>
      </c>
      <c r="B50" s="262"/>
      <c r="C50" s="262"/>
      <c r="D50" s="262"/>
      <c r="E50" s="262"/>
      <c r="F50" s="262"/>
      <c r="G50" s="262"/>
      <c r="H50" s="262"/>
      <c r="I50" s="262"/>
      <c r="J50" s="263"/>
      <c r="K50" s="264"/>
      <c r="L50" s="185" t="s">
        <v>223</v>
      </c>
    </row>
    <row r="51" spans="1:12" ht="9" customHeight="1">
      <c r="A51" s="268"/>
      <c r="B51" s="279"/>
      <c r="C51" s="279"/>
      <c r="D51" s="279"/>
      <c r="E51" s="279"/>
      <c r="F51" s="279"/>
      <c r="G51" s="279"/>
      <c r="H51" s="279"/>
      <c r="I51" s="279"/>
      <c r="J51" s="279"/>
      <c r="K51" s="279"/>
      <c r="L51" s="279"/>
    </row>
    <row r="52" spans="1:12" ht="15.75" customHeight="1" thickBot="1">
      <c r="A52" s="253" t="s">
        <v>326</v>
      </c>
      <c r="B52" s="324"/>
      <c r="C52" s="324"/>
      <c r="D52" s="324"/>
      <c r="E52" s="324"/>
      <c r="F52" s="324"/>
      <c r="G52" s="324"/>
      <c r="H52" s="324"/>
      <c r="I52" s="324"/>
      <c r="J52" s="324"/>
      <c r="K52" s="323" t="s">
        <v>175</v>
      </c>
      <c r="L52" s="279"/>
    </row>
    <row r="53" spans="1:12" ht="18" customHeight="1" thickBot="1">
      <c r="A53" s="269">
        <f>+ZAKL_DATA!B29</f>
        <v>0</v>
      </c>
      <c r="B53" s="270"/>
      <c r="C53" s="270"/>
      <c r="D53" s="270"/>
      <c r="E53" s="270"/>
      <c r="F53" s="270"/>
      <c r="G53" s="270"/>
      <c r="H53" s="270"/>
      <c r="I53" s="270"/>
      <c r="J53" s="267"/>
      <c r="K53" s="173"/>
      <c r="L53" s="187"/>
    </row>
    <row r="54" spans="1:12" ht="9" customHeight="1" thickBot="1">
      <c r="A54" s="268"/>
      <c r="B54" s="279"/>
      <c r="C54" s="279"/>
      <c r="D54" s="279"/>
      <c r="E54" s="279"/>
      <c r="F54" s="279"/>
      <c r="G54" s="279"/>
      <c r="H54" s="279"/>
      <c r="I54" s="279"/>
      <c r="J54" s="279"/>
      <c r="K54" s="279"/>
      <c r="L54" s="279"/>
    </row>
    <row r="55" spans="1:12" ht="18" customHeight="1" thickBot="1">
      <c r="A55" s="269"/>
      <c r="B55" s="270"/>
      <c r="C55" s="270"/>
      <c r="D55" s="270"/>
      <c r="E55" s="270"/>
      <c r="F55" s="270"/>
      <c r="G55" s="270"/>
      <c r="H55" s="270"/>
      <c r="I55" s="270"/>
      <c r="J55" s="267"/>
      <c r="K55" s="173"/>
      <c r="L55" s="187"/>
    </row>
    <row r="56" spans="1:12" ht="9.75" customHeight="1">
      <c r="A56" s="272" t="s">
        <v>6</v>
      </c>
      <c r="B56" s="279"/>
      <c r="C56" s="279"/>
      <c r="D56" s="279"/>
      <c r="E56" s="279"/>
      <c r="F56" s="279"/>
      <c r="G56" s="279"/>
      <c r="H56" s="279"/>
      <c r="I56" s="279"/>
      <c r="J56" s="279"/>
      <c r="K56" s="279"/>
      <c r="L56" s="279"/>
    </row>
    <row r="57" spans="1:12" ht="9.75" customHeight="1">
      <c r="A57" s="272">
        <f>+ZAKL_DATA!A44</f>
        <v>0</v>
      </c>
      <c r="B57" s="279"/>
      <c r="C57" s="279"/>
      <c r="D57" s="279"/>
      <c r="E57" s="279"/>
      <c r="F57" s="279"/>
      <c r="G57" s="279"/>
      <c r="H57" s="279"/>
      <c r="I57" s="279"/>
      <c r="J57" s="279"/>
      <c r="K57" s="279"/>
      <c r="L57" s="279"/>
    </row>
    <row r="58" spans="1:12" ht="18" customHeight="1">
      <c r="A58" s="278" t="s">
        <v>59</v>
      </c>
      <c r="B58" s="279"/>
      <c r="C58" s="279"/>
      <c r="D58" s="280" t="s">
        <v>60</v>
      </c>
      <c r="E58" s="271"/>
      <c r="F58" s="271"/>
      <c r="G58" s="271"/>
      <c r="H58" s="271"/>
      <c r="I58" s="271"/>
      <c r="J58" s="271"/>
      <c r="K58" s="271"/>
      <c r="L58" s="271"/>
    </row>
    <row r="59" spans="1:12" ht="12.75">
      <c r="A59" s="325">
        <v>1</v>
      </c>
      <c r="B59" s="325"/>
      <c r="C59" s="325"/>
      <c r="D59" s="325"/>
      <c r="E59" s="325"/>
      <c r="F59" s="325"/>
      <c r="G59" s="325"/>
      <c r="H59" s="325"/>
      <c r="I59" s="325"/>
      <c r="J59" s="325"/>
      <c r="K59" s="325"/>
      <c r="L59" s="325"/>
    </row>
    <row r="60" spans="3:6" ht="12.75">
      <c r="C60" s="3"/>
      <c r="F60" s="3"/>
    </row>
    <row r="61" spans="3:6" ht="12.75">
      <c r="C61" s="3"/>
      <c r="F61" s="3"/>
    </row>
    <row r="62" spans="3:6" ht="12.75">
      <c r="C62" s="3"/>
      <c r="F62" s="3"/>
    </row>
    <row r="63" spans="3:6" ht="12.75">
      <c r="C63" s="3"/>
      <c r="F63" s="3"/>
    </row>
    <row r="64" spans="3:6" ht="12.75">
      <c r="C64" s="3"/>
      <c r="F64" s="3"/>
    </row>
    <row r="65" spans="3:6" ht="12.75">
      <c r="C65" s="3"/>
      <c r="F65" s="3"/>
    </row>
    <row r="66" spans="3:6" ht="12.75">
      <c r="C66" s="3"/>
      <c r="F66" s="3"/>
    </row>
    <row r="67" spans="3:6" ht="12.75">
      <c r="C67" s="3"/>
      <c r="F67" s="3"/>
    </row>
    <row r="68" spans="3:6" ht="12.75">
      <c r="C68" s="3"/>
      <c r="F68" s="3"/>
    </row>
    <row r="69" spans="3:6" ht="12.75">
      <c r="C69" s="3"/>
      <c r="F69" s="3"/>
    </row>
    <row r="70" spans="3:6" ht="12.75">
      <c r="C70" s="3"/>
      <c r="F70" s="3"/>
    </row>
    <row r="71" spans="3:6" ht="12.75">
      <c r="C71" s="3"/>
      <c r="F71" s="3"/>
    </row>
    <row r="72" spans="3:6" ht="12.75">
      <c r="C72" s="3"/>
      <c r="F72" s="3"/>
    </row>
    <row r="73" spans="3:6" ht="12.75">
      <c r="C73" s="3"/>
      <c r="F73" s="3"/>
    </row>
    <row r="74" spans="3:6" ht="12.75">
      <c r="C74" s="3"/>
      <c r="F74" s="3"/>
    </row>
    <row r="75" spans="3:6" ht="12.75">
      <c r="C75" s="3"/>
      <c r="F75" s="3"/>
    </row>
    <row r="76" spans="3:6" ht="12.75">
      <c r="C76" s="3"/>
      <c r="F76" s="3"/>
    </row>
    <row r="77" spans="3:6" ht="12.75">
      <c r="C77" s="3"/>
      <c r="F77" s="3"/>
    </row>
    <row r="201" ht="12.75">
      <c r="A201" s="66">
        <v>1</v>
      </c>
    </row>
  </sheetData>
  <sheetProtection password="EF65" sheet="1" objects="1" scenarios="1"/>
  <mergeCells count="85">
    <mergeCell ref="I15:K15"/>
    <mergeCell ref="H2:L7"/>
    <mergeCell ref="A23:L23"/>
    <mergeCell ref="I24:L24"/>
    <mergeCell ref="F2:G7"/>
    <mergeCell ref="F15:H15"/>
    <mergeCell ref="A14:L14"/>
    <mergeCell ref="A8:L8"/>
    <mergeCell ref="I9:K10"/>
    <mergeCell ref="I12:K13"/>
    <mergeCell ref="A11:L11"/>
    <mergeCell ref="A1:L1"/>
    <mergeCell ref="A4:E4"/>
    <mergeCell ref="A6:E6"/>
    <mergeCell ref="A2:E2"/>
    <mergeCell ref="A7:E7"/>
    <mergeCell ref="A17:E17"/>
    <mergeCell ref="A15:D15"/>
    <mergeCell ref="G12:H13"/>
    <mergeCell ref="F9:H10"/>
    <mergeCell ref="A9:E9"/>
    <mergeCell ref="A16:L16"/>
    <mergeCell ref="I17:K17"/>
    <mergeCell ref="G17:H17"/>
    <mergeCell ref="A12:D13"/>
    <mergeCell ref="E12:F13"/>
    <mergeCell ref="A48:I48"/>
    <mergeCell ref="A59:L59"/>
    <mergeCell ref="A3:E3"/>
    <mergeCell ref="A5:E5"/>
    <mergeCell ref="L12:L13"/>
    <mergeCell ref="L9:L10"/>
    <mergeCell ref="A20:L20"/>
    <mergeCell ref="A21:L21"/>
    <mergeCell ref="A22:L22"/>
    <mergeCell ref="A27:L27"/>
    <mergeCell ref="A54:L54"/>
    <mergeCell ref="K52:L52"/>
    <mergeCell ref="A52:J52"/>
    <mergeCell ref="A49:L49"/>
    <mergeCell ref="A51:L51"/>
    <mergeCell ref="A50:K50"/>
    <mergeCell ref="A30:L30"/>
    <mergeCell ref="A26:L26"/>
    <mergeCell ref="A19:H19"/>
    <mergeCell ref="A25:L25"/>
    <mergeCell ref="A29:L29"/>
    <mergeCell ref="A24:E24"/>
    <mergeCell ref="A18:L18"/>
    <mergeCell ref="A32:L32"/>
    <mergeCell ref="A33:L33"/>
    <mergeCell ref="F37:H37"/>
    <mergeCell ref="J37:L37"/>
    <mergeCell ref="A35:J35"/>
    <mergeCell ref="A34:K34"/>
    <mergeCell ref="A28:L28"/>
    <mergeCell ref="I19:K19"/>
    <mergeCell ref="A31:L31"/>
    <mergeCell ref="N36:Q36"/>
    <mergeCell ref="R36:U36"/>
    <mergeCell ref="A36:D36"/>
    <mergeCell ref="F36:I36"/>
    <mergeCell ref="E36:E37"/>
    <mergeCell ref="J36:L36"/>
    <mergeCell ref="R37:T37"/>
    <mergeCell ref="A37:B37"/>
    <mergeCell ref="A43:L43"/>
    <mergeCell ref="A41:L41"/>
    <mergeCell ref="A38:L38"/>
    <mergeCell ref="A47:L47"/>
    <mergeCell ref="A42:K42"/>
    <mergeCell ref="I40:L40"/>
    <mergeCell ref="A46:K46"/>
    <mergeCell ref="A44:J44"/>
    <mergeCell ref="K44:L44"/>
    <mergeCell ref="A58:C58"/>
    <mergeCell ref="D58:L58"/>
    <mergeCell ref="A57:L57"/>
    <mergeCell ref="N37:P37"/>
    <mergeCell ref="A56:L56"/>
    <mergeCell ref="A39:L39"/>
    <mergeCell ref="A45:L45"/>
    <mergeCell ref="A55:J55"/>
    <mergeCell ref="A53:J53"/>
    <mergeCell ref="A40:H40"/>
  </mergeCells>
  <printOptions horizontalCentered="1" verticalCentered="1"/>
  <pageMargins left="0.3937007874015748" right="0.3937007874015748" top="0.4330708661417323" bottom="0.4330708661417323" header="0.31496062992125984" footer="0.31496062992125984"/>
  <pageSetup fitToHeight="1" fitToWidth="1" horizontalDpi="300" verticalDpi="300" orientation="portrait" paperSize="9" scale="99" r:id="rId3"/>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F32"/>
  <sheetViews>
    <sheetView showOutlineSymbols="0" zoomScalePageLayoutView="0" workbookViewId="0" topLeftCell="A1">
      <selection activeCell="E9" sqref="E9"/>
    </sheetView>
  </sheetViews>
  <sheetFormatPr defaultColWidth="9.140625" defaultRowHeight="12.75"/>
  <cols>
    <col min="1" max="1" width="7.7109375" style="5" customWidth="1"/>
    <col min="2" max="2" width="23.28125" style="5" customWidth="1"/>
    <col min="3" max="3" width="15.8515625" style="5" customWidth="1"/>
    <col min="4" max="4" width="19.421875" style="5" customWidth="1"/>
    <col min="5" max="6" width="15.421875" style="5" customWidth="1"/>
    <col min="7" max="16384" width="9.140625" style="6" customWidth="1"/>
  </cols>
  <sheetData>
    <row r="1" spans="1:6" ht="12.75">
      <c r="A1" s="395" t="s">
        <v>262</v>
      </c>
      <c r="B1" s="396"/>
      <c r="C1" s="396"/>
      <c r="D1" s="396"/>
      <c r="E1" s="396"/>
      <c r="F1" s="396"/>
    </row>
    <row r="2" spans="1:6" ht="13.5" thickBot="1">
      <c r="A2" s="397"/>
      <c r="B2" s="397"/>
      <c r="C2" s="397"/>
      <c r="D2" s="397"/>
      <c r="E2" s="397"/>
      <c r="F2" s="397"/>
    </row>
    <row r="3" spans="1:6" ht="13.5" customHeight="1">
      <c r="A3" s="408" t="s">
        <v>225</v>
      </c>
      <c r="B3" s="402" t="s">
        <v>229</v>
      </c>
      <c r="C3" s="403"/>
      <c r="D3" s="404"/>
      <c r="E3" s="415" t="s">
        <v>247</v>
      </c>
      <c r="F3" s="416"/>
    </row>
    <row r="4" spans="1:6" ht="13.5" customHeight="1">
      <c r="A4" s="409"/>
      <c r="B4" s="405"/>
      <c r="C4" s="406"/>
      <c r="D4" s="407"/>
      <c r="E4" s="121" t="s">
        <v>226</v>
      </c>
      <c r="F4" s="122" t="s">
        <v>261</v>
      </c>
    </row>
    <row r="5" spans="1:6" ht="12.75" customHeight="1">
      <c r="A5" s="422" t="s">
        <v>311</v>
      </c>
      <c r="B5" s="410" t="s">
        <v>392</v>
      </c>
      <c r="C5" s="411"/>
      <c r="D5" s="412"/>
      <c r="E5" s="430">
        <v>0</v>
      </c>
      <c r="F5" s="399"/>
    </row>
    <row r="6" spans="1:6" ht="12.75" customHeight="1">
      <c r="A6" s="423"/>
      <c r="B6" s="15" t="s">
        <v>310</v>
      </c>
      <c r="C6" s="7">
        <f>+1!H24</f>
        <v>40908</v>
      </c>
      <c r="D6" s="16"/>
      <c r="E6" s="431"/>
      <c r="F6" s="400"/>
    </row>
    <row r="7" spans="1:6" ht="13.5" customHeight="1" thickBot="1">
      <c r="A7" s="424"/>
      <c r="B7" s="17"/>
      <c r="C7" s="17"/>
      <c r="D7" s="17"/>
      <c r="E7" s="432"/>
      <c r="F7" s="401"/>
    </row>
    <row r="8" spans="1:6" ht="24" customHeight="1" thickBot="1">
      <c r="A8" s="398"/>
      <c r="B8" s="398"/>
      <c r="C8" s="398"/>
      <c r="D8" s="398"/>
      <c r="E8" s="398"/>
      <c r="F8" s="398"/>
    </row>
    <row r="9" spans="1:6" ht="36" customHeight="1">
      <c r="A9" s="31" t="s">
        <v>312</v>
      </c>
      <c r="B9" s="379" t="s">
        <v>33</v>
      </c>
      <c r="C9" s="380"/>
      <c r="D9" s="381"/>
      <c r="E9" s="70">
        <v>0</v>
      </c>
      <c r="F9" s="10"/>
    </row>
    <row r="10" spans="1:6" ht="30" customHeight="1">
      <c r="A10" s="35" t="s">
        <v>313</v>
      </c>
      <c r="B10" s="382" t="s">
        <v>61</v>
      </c>
      <c r="C10" s="383"/>
      <c r="D10" s="384"/>
      <c r="E10" s="82">
        <v>0</v>
      </c>
      <c r="F10" s="36"/>
    </row>
    <row r="11" spans="1:6" ht="36" customHeight="1">
      <c r="A11" s="34">
        <v>40</v>
      </c>
      <c r="B11" s="382" t="s">
        <v>178</v>
      </c>
      <c r="C11" s="383"/>
      <c r="D11" s="384"/>
      <c r="E11" s="83">
        <f>IF(+3!D22&gt;400000,T("LIMIT"),+3!D22)</f>
        <v>0</v>
      </c>
      <c r="F11" s="11"/>
    </row>
    <row r="12" spans="1:6" ht="36" customHeight="1">
      <c r="A12" s="35">
        <v>50</v>
      </c>
      <c r="B12" s="382" t="s">
        <v>361</v>
      </c>
      <c r="C12" s="383"/>
      <c r="D12" s="384"/>
      <c r="E12" s="82">
        <v>0</v>
      </c>
      <c r="F12" s="36"/>
    </row>
    <row r="13" spans="1:6" ht="30" customHeight="1">
      <c r="A13" s="30" t="s">
        <v>283</v>
      </c>
      <c r="B13" s="382" t="s">
        <v>315</v>
      </c>
      <c r="C13" s="417"/>
      <c r="D13" s="418"/>
      <c r="E13" s="68">
        <v>0</v>
      </c>
      <c r="F13" s="12"/>
    </row>
    <row r="14" spans="1:6" ht="30" customHeight="1">
      <c r="A14" s="30" t="s">
        <v>284</v>
      </c>
      <c r="B14" s="433"/>
      <c r="C14" s="386"/>
      <c r="D14" s="387"/>
      <c r="E14" s="68">
        <v>0</v>
      </c>
      <c r="F14" s="23"/>
    </row>
    <row r="15" spans="1:6" ht="36" customHeight="1" thickBot="1">
      <c r="A15" s="37">
        <v>70</v>
      </c>
      <c r="B15" s="419" t="s">
        <v>285</v>
      </c>
      <c r="C15" s="420"/>
      <c r="D15" s="421"/>
      <c r="E15" s="84">
        <f>IF(E5&gt;400000,T("LIMIT"),SUM(E9:E14))</f>
        <v>0</v>
      </c>
      <c r="F15" s="38"/>
    </row>
    <row r="16" spans="1:6" ht="24" customHeight="1" thickBot="1">
      <c r="A16" s="425"/>
      <c r="B16" s="426"/>
      <c r="C16" s="426"/>
      <c r="D16" s="426"/>
      <c r="E16" s="426"/>
      <c r="F16" s="426"/>
    </row>
    <row r="17" spans="1:6" ht="30" customHeight="1">
      <c r="A17" s="31">
        <v>100</v>
      </c>
      <c r="B17" s="388" t="s">
        <v>362</v>
      </c>
      <c r="C17" s="389"/>
      <c r="D17" s="390"/>
      <c r="E17" s="70">
        <v>0</v>
      </c>
      <c r="F17" s="13"/>
    </row>
    <row r="18" spans="1:6" ht="36" customHeight="1">
      <c r="A18" s="35">
        <v>101</v>
      </c>
      <c r="B18" s="382" t="s">
        <v>390</v>
      </c>
      <c r="C18" s="383"/>
      <c r="D18" s="384"/>
      <c r="E18" s="68">
        <v>0</v>
      </c>
      <c r="F18" s="23"/>
    </row>
    <row r="19" spans="1:6" ht="30" customHeight="1">
      <c r="A19" s="34" t="s">
        <v>391</v>
      </c>
      <c r="B19" s="391" t="s">
        <v>179</v>
      </c>
      <c r="C19" s="392"/>
      <c r="D19" s="393"/>
      <c r="E19" s="68">
        <v>0</v>
      </c>
      <c r="F19" s="9"/>
    </row>
    <row r="20" spans="1:6" ht="30" customHeight="1">
      <c r="A20" s="30" t="s">
        <v>286</v>
      </c>
      <c r="B20" s="382" t="s">
        <v>359</v>
      </c>
      <c r="C20" s="383"/>
      <c r="D20" s="384"/>
      <c r="E20" s="68">
        <v>0</v>
      </c>
      <c r="F20" s="23"/>
    </row>
    <row r="21" spans="1:6" ht="30" customHeight="1">
      <c r="A21" s="30" t="s">
        <v>287</v>
      </c>
      <c r="B21" s="382" t="s">
        <v>360</v>
      </c>
      <c r="C21" s="383"/>
      <c r="D21" s="384"/>
      <c r="E21" s="68">
        <v>0</v>
      </c>
      <c r="F21" s="9"/>
    </row>
    <row r="22" spans="1:6" s="39" customFormat="1" ht="25.5" customHeight="1">
      <c r="A22" s="35">
        <v>120</v>
      </c>
      <c r="B22" s="376" t="s">
        <v>245</v>
      </c>
      <c r="C22" s="377"/>
      <c r="D22" s="378"/>
      <c r="E22" s="68">
        <v>0</v>
      </c>
      <c r="F22" s="21"/>
    </row>
    <row r="23" spans="1:6" s="39" customFormat="1" ht="25.5" customHeight="1">
      <c r="A23" s="35">
        <v>130</v>
      </c>
      <c r="B23" s="376" t="s">
        <v>246</v>
      </c>
      <c r="C23" s="377"/>
      <c r="D23" s="378"/>
      <c r="E23" s="68">
        <v>0</v>
      </c>
      <c r="F23" s="21"/>
    </row>
    <row r="24" spans="1:6" ht="30" customHeight="1">
      <c r="A24" s="30" t="s">
        <v>289</v>
      </c>
      <c r="B24" s="382" t="s">
        <v>288</v>
      </c>
      <c r="C24" s="383"/>
      <c r="D24" s="384"/>
      <c r="E24" s="68">
        <v>0</v>
      </c>
      <c r="F24" s="8"/>
    </row>
    <row r="25" spans="1:6" ht="30" customHeight="1">
      <c r="A25" s="29">
        <v>150</v>
      </c>
      <c r="B25" s="394" t="s">
        <v>290</v>
      </c>
      <c r="C25" s="383"/>
      <c r="D25" s="384"/>
      <c r="E25" s="68">
        <v>0</v>
      </c>
      <c r="F25" s="14"/>
    </row>
    <row r="26" spans="1:6" ht="30" customHeight="1">
      <c r="A26" s="30" t="s">
        <v>291</v>
      </c>
      <c r="B26" s="394" t="s">
        <v>350</v>
      </c>
      <c r="C26" s="383"/>
      <c r="D26" s="384"/>
      <c r="E26" s="68">
        <v>0</v>
      </c>
      <c r="F26" s="40"/>
    </row>
    <row r="27" spans="1:6" ht="30" customHeight="1">
      <c r="A27" s="30" t="s">
        <v>292</v>
      </c>
      <c r="B27" s="394" t="s">
        <v>315</v>
      </c>
      <c r="C27" s="417"/>
      <c r="D27" s="418"/>
      <c r="E27" s="68">
        <v>0</v>
      </c>
      <c r="F27" s="40"/>
    </row>
    <row r="28" spans="1:6" ht="30" customHeight="1">
      <c r="A28" s="30" t="s">
        <v>293</v>
      </c>
      <c r="B28" s="385"/>
      <c r="C28" s="386"/>
      <c r="D28" s="387"/>
      <c r="E28" s="68">
        <v>0</v>
      </c>
      <c r="F28" s="40"/>
    </row>
    <row r="29" spans="1:6" ht="30" customHeight="1" thickBot="1">
      <c r="A29" s="29">
        <v>170</v>
      </c>
      <c r="B29" s="427" t="s">
        <v>351</v>
      </c>
      <c r="C29" s="428"/>
      <c r="D29" s="429"/>
      <c r="E29" s="81">
        <f>+IF(OR(6!D40&gt;800000,6!D41&gt;10),T("LIMIT"),SUM(E17:E28))</f>
        <v>0</v>
      </c>
      <c r="F29" s="41"/>
    </row>
    <row r="30" spans="1:6" ht="12.75">
      <c r="A30" s="413">
        <v>2</v>
      </c>
      <c r="B30" s="414"/>
      <c r="C30" s="414"/>
      <c r="D30" s="414"/>
      <c r="E30" s="414"/>
      <c r="F30" s="414"/>
    </row>
    <row r="31" spans="1:2" ht="12.75">
      <c r="A31" s="4"/>
      <c r="B31" s="4"/>
    </row>
    <row r="32" spans="1:2" ht="12.75">
      <c r="A32" s="4"/>
      <c r="B32" s="4"/>
    </row>
  </sheetData>
  <sheetProtection password="EF65" sheet="1" objects="1" scenarios="1"/>
  <mergeCells count="31">
    <mergeCell ref="A30:F30"/>
    <mergeCell ref="E3:F3"/>
    <mergeCell ref="B13:D13"/>
    <mergeCell ref="B15:D15"/>
    <mergeCell ref="A5:A7"/>
    <mergeCell ref="A16:F16"/>
    <mergeCell ref="B27:D27"/>
    <mergeCell ref="B29:D29"/>
    <mergeCell ref="E5:E7"/>
    <mergeCell ref="B14:D14"/>
    <mergeCell ref="A1:F2"/>
    <mergeCell ref="A8:F8"/>
    <mergeCell ref="F5:F7"/>
    <mergeCell ref="B3:D4"/>
    <mergeCell ref="A3:A4"/>
    <mergeCell ref="B5:D5"/>
    <mergeCell ref="B28:D28"/>
    <mergeCell ref="B17:D17"/>
    <mergeCell ref="B18:D18"/>
    <mergeCell ref="B19:D19"/>
    <mergeCell ref="B20:D20"/>
    <mergeCell ref="B21:D21"/>
    <mergeCell ref="B24:D24"/>
    <mergeCell ref="B25:D25"/>
    <mergeCell ref="B26:D26"/>
    <mergeCell ref="B22:D22"/>
    <mergeCell ref="B23:D23"/>
    <mergeCell ref="B9:D9"/>
    <mergeCell ref="B10:D10"/>
    <mergeCell ref="B11:D11"/>
    <mergeCell ref="B12:D12"/>
  </mergeCells>
  <printOptions horizontalCentered="1" verticalCentered="1"/>
  <pageMargins left="0.3937007874015748" right="0.3937007874015748" top="0.4330708661417323" bottom="0.4330708661417323" header="0.31496062992125984" footer="0.31496062992125984"/>
  <pageSetup fitToHeight="1" fitToWidth="1"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E68"/>
  <sheetViews>
    <sheetView showOutlineSymbols="0" zoomScalePageLayoutView="0" workbookViewId="0" topLeftCell="A1">
      <selection activeCell="B10" sqref="B10:C10"/>
    </sheetView>
  </sheetViews>
  <sheetFormatPr defaultColWidth="9.140625" defaultRowHeight="12.75"/>
  <cols>
    <col min="1" max="1" width="10.57421875" style="5" customWidth="1"/>
    <col min="2" max="2" width="18.8515625" style="6" customWidth="1"/>
    <col min="3" max="3" width="35.7109375" style="5" customWidth="1"/>
    <col min="4" max="5" width="15.140625" style="5" customWidth="1"/>
    <col min="6" max="16384" width="9.140625" style="6" customWidth="1"/>
  </cols>
  <sheetData>
    <row r="1" spans="1:5" ht="12.75">
      <c r="A1" s="436" t="s">
        <v>294</v>
      </c>
      <c r="B1" s="340"/>
      <c r="C1" s="340"/>
      <c r="D1" s="340"/>
      <c r="E1" s="340"/>
    </row>
    <row r="2" spans="1:5" ht="8.25" customHeight="1">
      <c r="A2" s="340"/>
      <c r="B2" s="340"/>
      <c r="C2" s="340"/>
      <c r="D2" s="340"/>
      <c r="E2" s="340"/>
    </row>
    <row r="3" spans="1:5" ht="27" customHeight="1">
      <c r="A3" s="437" t="s">
        <v>295</v>
      </c>
      <c r="B3" s="271"/>
      <c r="C3" s="438" t="s">
        <v>182</v>
      </c>
      <c r="D3" s="271"/>
      <c r="E3" s="188" t="s">
        <v>296</v>
      </c>
    </row>
    <row r="4" spans="1:5" ht="12.75">
      <c r="A4" s="189">
        <f>+1!A7</f>
      </c>
      <c r="B4" s="176"/>
      <c r="C4" s="189" t="str">
        <f>1!A5</f>
        <v>CZ</v>
      </c>
      <c r="D4" s="176"/>
      <c r="E4" s="190" t="s">
        <v>219</v>
      </c>
    </row>
    <row r="5" spans="1:5" ht="5.25" customHeight="1">
      <c r="A5" s="176"/>
      <c r="B5" s="176"/>
      <c r="C5" s="176"/>
      <c r="D5" s="176"/>
      <c r="E5" s="176"/>
    </row>
    <row r="6" spans="1:5" ht="12.75">
      <c r="A6" s="447" t="s">
        <v>354</v>
      </c>
      <c r="B6" s="448"/>
      <c r="C6" s="448"/>
      <c r="D6" s="448"/>
      <c r="E6" s="448"/>
    </row>
    <row r="7" spans="1:5" ht="13.5" thickBot="1">
      <c r="A7" s="449"/>
      <c r="B7" s="449"/>
      <c r="C7" s="449"/>
      <c r="D7" s="449"/>
      <c r="E7" s="449"/>
    </row>
    <row r="8" spans="1:5" ht="13.5" customHeight="1">
      <c r="A8" s="439" t="s">
        <v>225</v>
      </c>
      <c r="B8" s="441" t="s">
        <v>323</v>
      </c>
      <c r="C8" s="442"/>
      <c r="D8" s="445" t="s">
        <v>247</v>
      </c>
      <c r="E8" s="446"/>
    </row>
    <row r="9" spans="1:5" ht="13.5" customHeight="1">
      <c r="A9" s="440"/>
      <c r="B9" s="443"/>
      <c r="C9" s="444"/>
      <c r="D9" s="191" t="s">
        <v>226</v>
      </c>
      <c r="E9" s="192" t="s">
        <v>261</v>
      </c>
    </row>
    <row r="10" spans="1:5" ht="18.75" customHeight="1">
      <c r="A10" s="33">
        <v>1</v>
      </c>
      <c r="B10" s="460"/>
      <c r="C10" s="461"/>
      <c r="D10" s="68" t="s">
        <v>228</v>
      </c>
      <c r="E10" s="42"/>
    </row>
    <row r="11" spans="1:5" ht="18.75" customHeight="1">
      <c r="A11" s="33">
        <v>2</v>
      </c>
      <c r="B11" s="460"/>
      <c r="C11" s="461"/>
      <c r="D11" s="68" t="s">
        <v>228</v>
      </c>
      <c r="E11" s="42"/>
    </row>
    <row r="12" spans="1:5" ht="18.75" customHeight="1">
      <c r="A12" s="33">
        <v>3</v>
      </c>
      <c r="B12" s="460"/>
      <c r="C12" s="461"/>
      <c r="D12" s="68" t="s">
        <v>228</v>
      </c>
      <c r="E12" s="42"/>
    </row>
    <row r="13" spans="1:5" ht="18.75" customHeight="1">
      <c r="A13" s="33">
        <v>4</v>
      </c>
      <c r="B13" s="460"/>
      <c r="C13" s="461"/>
      <c r="D13" s="68" t="s">
        <v>228</v>
      </c>
      <c r="E13" s="42"/>
    </row>
    <row r="14" spans="1:5" ht="18.75" customHeight="1">
      <c r="A14" s="33">
        <v>5</v>
      </c>
      <c r="B14" s="460"/>
      <c r="C14" s="461"/>
      <c r="D14" s="68" t="s">
        <v>228</v>
      </c>
      <c r="E14" s="42"/>
    </row>
    <row r="15" spans="1:5" ht="18.75" customHeight="1">
      <c r="A15" s="33">
        <v>6</v>
      </c>
      <c r="B15" s="460"/>
      <c r="C15" s="461"/>
      <c r="D15" s="68" t="s">
        <v>228</v>
      </c>
      <c r="E15" s="42"/>
    </row>
    <row r="16" spans="1:5" ht="18.75" customHeight="1">
      <c r="A16" s="33">
        <v>7</v>
      </c>
      <c r="B16" s="460"/>
      <c r="C16" s="461"/>
      <c r="D16" s="68" t="s">
        <v>228</v>
      </c>
      <c r="E16" s="42"/>
    </row>
    <row r="17" spans="1:5" ht="18.75" customHeight="1">
      <c r="A17" s="33">
        <v>8</v>
      </c>
      <c r="B17" s="460"/>
      <c r="C17" s="461"/>
      <c r="D17" s="68" t="s">
        <v>228</v>
      </c>
      <c r="E17" s="42"/>
    </row>
    <row r="18" spans="1:5" ht="18.75" customHeight="1">
      <c r="A18" s="33">
        <v>9</v>
      </c>
      <c r="B18" s="460"/>
      <c r="C18" s="461"/>
      <c r="D18" s="68" t="s">
        <v>228</v>
      </c>
      <c r="E18" s="42"/>
    </row>
    <row r="19" spans="1:5" ht="18.75" customHeight="1">
      <c r="A19" s="33">
        <v>10</v>
      </c>
      <c r="B19" s="460"/>
      <c r="C19" s="461"/>
      <c r="D19" s="68" t="s">
        <v>228</v>
      </c>
      <c r="E19" s="42"/>
    </row>
    <row r="20" spans="1:5" ht="18.75" customHeight="1">
      <c r="A20" s="33">
        <v>11</v>
      </c>
      <c r="B20" s="460"/>
      <c r="C20" s="461"/>
      <c r="D20" s="68" t="s">
        <v>228</v>
      </c>
      <c r="E20" s="42"/>
    </row>
    <row r="21" spans="1:5" ht="18.75" customHeight="1">
      <c r="A21" s="33">
        <v>12</v>
      </c>
      <c r="B21" s="460"/>
      <c r="C21" s="461"/>
      <c r="D21" s="68" t="s">
        <v>228</v>
      </c>
      <c r="E21" s="42"/>
    </row>
    <row r="22" spans="1:5" ht="18.75" customHeight="1" thickBot="1">
      <c r="A22" s="43">
        <v>13</v>
      </c>
      <c r="B22" s="44"/>
      <c r="C22" s="44" t="s">
        <v>227</v>
      </c>
      <c r="D22" s="84">
        <f>SUM(D10:D21)</f>
        <v>0</v>
      </c>
      <c r="E22" s="22"/>
    </row>
    <row r="23" spans="1:5" ht="12.75">
      <c r="A23" s="455" t="s">
        <v>263</v>
      </c>
      <c r="B23" s="258"/>
      <c r="C23" s="258"/>
      <c r="D23" s="258"/>
      <c r="E23" s="258"/>
    </row>
    <row r="24" spans="1:5" ht="12.75">
      <c r="A24" s="462" t="s">
        <v>278</v>
      </c>
      <c r="B24" s="448"/>
      <c r="C24" s="448"/>
      <c r="D24" s="448"/>
      <c r="E24" s="448"/>
    </row>
    <row r="25" spans="1:5" ht="13.5" thickBot="1">
      <c r="A25" s="449"/>
      <c r="B25" s="449"/>
      <c r="C25" s="449"/>
      <c r="D25" s="449"/>
      <c r="E25" s="449"/>
    </row>
    <row r="26" spans="1:5" ht="13.5" customHeight="1">
      <c r="A26" s="439" t="s">
        <v>225</v>
      </c>
      <c r="B26" s="441" t="s">
        <v>229</v>
      </c>
      <c r="C26" s="442"/>
      <c r="D26" s="445" t="s">
        <v>247</v>
      </c>
      <c r="E26" s="446"/>
    </row>
    <row r="27" spans="1:5" ht="13.5" customHeight="1">
      <c r="A27" s="440"/>
      <c r="B27" s="443"/>
      <c r="C27" s="444"/>
      <c r="D27" s="191" t="s">
        <v>226</v>
      </c>
      <c r="E27" s="192" t="s">
        <v>261</v>
      </c>
    </row>
    <row r="28" spans="1:5" ht="18.75" customHeight="1">
      <c r="A28" s="33">
        <v>1</v>
      </c>
      <c r="B28" s="376" t="s">
        <v>372</v>
      </c>
      <c r="C28" s="378"/>
      <c r="D28" s="68" t="s">
        <v>228</v>
      </c>
      <c r="E28" s="42"/>
    </row>
    <row r="29" spans="1:5" ht="18.75" customHeight="1">
      <c r="A29" s="33">
        <v>2</v>
      </c>
      <c r="B29" s="376" t="s">
        <v>34</v>
      </c>
      <c r="C29" s="378"/>
      <c r="D29" s="127" t="s">
        <v>35</v>
      </c>
      <c r="E29" s="128" t="s">
        <v>35</v>
      </c>
    </row>
    <row r="30" spans="1:5" ht="18.75" customHeight="1">
      <c r="A30" s="33">
        <v>3</v>
      </c>
      <c r="B30" s="376" t="s">
        <v>373</v>
      </c>
      <c r="C30" s="378"/>
      <c r="D30" s="68" t="s">
        <v>228</v>
      </c>
      <c r="E30" s="42"/>
    </row>
    <row r="31" spans="1:5" ht="18.75" customHeight="1">
      <c r="A31" s="33">
        <v>4</v>
      </c>
      <c r="B31" s="376" t="s">
        <v>374</v>
      </c>
      <c r="C31" s="434"/>
      <c r="D31" s="68" t="s">
        <v>228</v>
      </c>
      <c r="E31" s="42"/>
    </row>
    <row r="32" spans="1:5" ht="18.75" customHeight="1">
      <c r="A32" s="33">
        <v>5</v>
      </c>
      <c r="B32" s="376" t="s">
        <v>375</v>
      </c>
      <c r="C32" s="434"/>
      <c r="D32" s="68" t="s">
        <v>228</v>
      </c>
      <c r="E32" s="42"/>
    </row>
    <row r="33" spans="1:5" ht="18.75" customHeight="1">
      <c r="A33" s="33">
        <v>6</v>
      </c>
      <c r="B33" s="376" t="s">
        <v>376</v>
      </c>
      <c r="C33" s="434"/>
      <c r="D33" s="68" t="s">
        <v>228</v>
      </c>
      <c r="E33" s="42"/>
    </row>
    <row r="34" spans="1:5" ht="18.75" customHeight="1">
      <c r="A34" s="33">
        <v>7</v>
      </c>
      <c r="B34" s="376" t="s">
        <v>377</v>
      </c>
      <c r="C34" s="434"/>
      <c r="D34" s="68" t="s">
        <v>228</v>
      </c>
      <c r="E34" s="42"/>
    </row>
    <row r="35" spans="1:5" ht="24" customHeight="1">
      <c r="A35" s="33">
        <v>8</v>
      </c>
      <c r="B35" s="382" t="s">
        <v>122</v>
      </c>
      <c r="C35" s="435"/>
      <c r="D35" s="68" t="s">
        <v>228</v>
      </c>
      <c r="E35" s="42"/>
    </row>
    <row r="36" spans="1:5" ht="18.75" customHeight="1">
      <c r="A36" s="33">
        <v>9</v>
      </c>
      <c r="B36" s="376" t="s">
        <v>121</v>
      </c>
      <c r="C36" s="434"/>
      <c r="D36" s="68" t="s">
        <v>228</v>
      </c>
      <c r="E36" s="42"/>
    </row>
    <row r="37" spans="1:5" ht="24" customHeight="1">
      <c r="A37" s="33">
        <v>10</v>
      </c>
      <c r="B37" s="458" t="s">
        <v>39</v>
      </c>
      <c r="C37" s="459"/>
      <c r="D37" s="68" t="s">
        <v>228</v>
      </c>
      <c r="E37" s="42"/>
    </row>
    <row r="38" spans="1:5" ht="18.75" customHeight="1" thickBot="1">
      <c r="A38" s="43">
        <v>11</v>
      </c>
      <c r="B38" s="419" t="s">
        <v>248</v>
      </c>
      <c r="C38" s="454"/>
      <c r="D38" s="84">
        <f>SUM(D28:D37)</f>
        <v>0</v>
      </c>
      <c r="E38" s="22"/>
    </row>
    <row r="39" spans="1:5" ht="12.75">
      <c r="A39" s="452" t="s">
        <v>342</v>
      </c>
      <c r="B39" s="453"/>
      <c r="C39" s="453"/>
      <c r="D39" s="453"/>
      <c r="E39" s="453"/>
    </row>
    <row r="40" spans="1:5" ht="13.5" thickBot="1">
      <c r="A40" s="449"/>
      <c r="B40" s="449"/>
      <c r="C40" s="449"/>
      <c r="D40" s="449"/>
      <c r="E40" s="449"/>
    </row>
    <row r="41" spans="1:5" ht="90" customHeight="1" thickBot="1">
      <c r="A41" s="32">
        <v>12</v>
      </c>
      <c r="B41" s="456" t="s">
        <v>181</v>
      </c>
      <c r="C41" s="457"/>
      <c r="D41" s="70">
        <v>0</v>
      </c>
      <c r="E41" s="193"/>
    </row>
    <row r="42" spans="1:5" ht="12.75">
      <c r="A42" s="450">
        <v>3</v>
      </c>
      <c r="B42" s="451"/>
      <c r="C42" s="451"/>
      <c r="D42" s="451"/>
      <c r="E42" s="451"/>
    </row>
    <row r="43" ht="12.75">
      <c r="B43" s="5"/>
    </row>
    <row r="44" ht="12.75">
      <c r="B44" s="5"/>
    </row>
    <row r="45" ht="12.75">
      <c r="B45" s="5"/>
    </row>
    <row r="46" ht="12.75">
      <c r="B46" s="5"/>
    </row>
    <row r="47" ht="12.75">
      <c r="B47" s="5"/>
    </row>
    <row r="48" ht="12.75">
      <c r="B48" s="5"/>
    </row>
    <row r="49" ht="12.75">
      <c r="B49" s="5"/>
    </row>
    <row r="50" ht="12.75">
      <c r="B50" s="5"/>
    </row>
    <row r="51" ht="12.75">
      <c r="B51" s="5"/>
    </row>
    <row r="52" ht="12.75">
      <c r="B52" s="5"/>
    </row>
    <row r="53" ht="12.75">
      <c r="B53" s="5"/>
    </row>
    <row r="54" ht="12.75">
      <c r="B54" s="5"/>
    </row>
    <row r="55" ht="12.75">
      <c r="B55" s="5"/>
    </row>
    <row r="56" ht="12.75">
      <c r="B56" s="5"/>
    </row>
    <row r="57" ht="12.75">
      <c r="B57" s="5"/>
    </row>
    <row r="58" ht="12.75">
      <c r="B58" s="5"/>
    </row>
    <row r="59" ht="12.75">
      <c r="B59" s="5"/>
    </row>
    <row r="60" ht="12.75">
      <c r="B60" s="5"/>
    </row>
    <row r="61" ht="12.75">
      <c r="B61" s="5"/>
    </row>
    <row r="62" ht="12.75">
      <c r="B62" s="5"/>
    </row>
    <row r="63" ht="12.75">
      <c r="B63" s="5"/>
    </row>
    <row r="64" ht="12.75">
      <c r="B64" s="5"/>
    </row>
    <row r="65" ht="12.75">
      <c r="B65" s="5"/>
    </row>
    <row r="66" ht="12.75">
      <c r="B66" s="5"/>
    </row>
    <row r="67" ht="12.75">
      <c r="B67" s="5"/>
    </row>
    <row r="68" ht="12.75">
      <c r="B68" s="5"/>
    </row>
  </sheetData>
  <sheetProtection password="EF65" sheet="1" objects="1" scenarios="1"/>
  <mergeCells count="38">
    <mergeCell ref="A26:A27"/>
    <mergeCell ref="B26:C27"/>
    <mergeCell ref="B16:C16"/>
    <mergeCell ref="D26:E26"/>
    <mergeCell ref="B18:C18"/>
    <mergeCell ref="B20:C20"/>
    <mergeCell ref="B21:C21"/>
    <mergeCell ref="A24:E25"/>
    <mergeCell ref="B14:C14"/>
    <mergeCell ref="B15:C15"/>
    <mergeCell ref="B19:C19"/>
    <mergeCell ref="B17:C17"/>
    <mergeCell ref="B10:C10"/>
    <mergeCell ref="B11:C11"/>
    <mergeCell ref="B12:C12"/>
    <mergeCell ref="B13:C13"/>
    <mergeCell ref="A42:E42"/>
    <mergeCell ref="A39:E40"/>
    <mergeCell ref="B38:C38"/>
    <mergeCell ref="A23:E23"/>
    <mergeCell ref="B41:C41"/>
    <mergeCell ref="B31:C31"/>
    <mergeCell ref="B30:C30"/>
    <mergeCell ref="B28:C28"/>
    <mergeCell ref="B34:C34"/>
    <mergeCell ref="B37:C37"/>
    <mergeCell ref="A1:E2"/>
    <mergeCell ref="A3:B3"/>
    <mergeCell ref="C3:D3"/>
    <mergeCell ref="A8:A9"/>
    <mergeCell ref="B8:C9"/>
    <mergeCell ref="D8:E8"/>
    <mergeCell ref="A6:E7"/>
    <mergeCell ref="B29:C29"/>
    <mergeCell ref="B36:C36"/>
    <mergeCell ref="B32:C32"/>
    <mergeCell ref="B35:C35"/>
    <mergeCell ref="B33:C33"/>
  </mergeCells>
  <printOptions horizontalCentered="1" verticalCentered="1"/>
  <pageMargins left="0.3937007874015748" right="0.3937007874015748" top="0.4330708661417323" bottom="0.4330708661417323" header="0.31496062992125984" footer="0.31496062992125984"/>
  <pageSetup fitToHeight="1" fitToWidth="1"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L44"/>
  <sheetViews>
    <sheetView showOutlineSymbols="0" zoomScalePageLayoutView="0" workbookViewId="0" topLeftCell="A1">
      <selection activeCell="E7" sqref="E7"/>
    </sheetView>
  </sheetViews>
  <sheetFormatPr defaultColWidth="9.140625" defaultRowHeight="12.75"/>
  <cols>
    <col min="1" max="1" width="7.140625" style="5" customWidth="1"/>
    <col min="2" max="2" width="20.140625" style="5" customWidth="1"/>
    <col min="3" max="3" width="19.00390625" style="5" customWidth="1"/>
    <col min="4" max="4" width="19.57421875" style="5" customWidth="1"/>
    <col min="5" max="6" width="15.28125" style="5" customWidth="1"/>
    <col min="7" max="16384" width="9.140625" style="6" customWidth="1"/>
  </cols>
  <sheetData>
    <row r="1" spans="1:6" ht="39.75" customHeight="1">
      <c r="A1" s="447" t="s">
        <v>363</v>
      </c>
      <c r="B1" s="271"/>
      <c r="C1" s="271"/>
      <c r="D1" s="271"/>
      <c r="E1" s="271"/>
      <c r="F1" s="271"/>
    </row>
    <row r="2" spans="1:6" ht="24" customHeight="1" thickBot="1">
      <c r="A2" s="485" t="s">
        <v>340</v>
      </c>
      <c r="B2" s="486"/>
      <c r="C2" s="486"/>
      <c r="D2" s="486"/>
      <c r="E2" s="486"/>
      <c r="F2" s="486"/>
    </row>
    <row r="3" spans="1:8" ht="13.5" customHeight="1">
      <c r="A3" s="439" t="s">
        <v>225</v>
      </c>
      <c r="B3" s="441" t="s">
        <v>229</v>
      </c>
      <c r="C3" s="491"/>
      <c r="D3" s="442"/>
      <c r="E3" s="445" t="s">
        <v>247</v>
      </c>
      <c r="F3" s="489"/>
      <c r="H3" s="5"/>
    </row>
    <row r="4" spans="1:12" ht="13.5" customHeight="1">
      <c r="A4" s="495"/>
      <c r="B4" s="492"/>
      <c r="C4" s="493"/>
      <c r="D4" s="494"/>
      <c r="E4" s="194" t="s">
        <v>226</v>
      </c>
      <c r="F4" s="192" t="s">
        <v>261</v>
      </c>
      <c r="H4" s="5"/>
      <c r="J4" s="5"/>
      <c r="L4" s="5"/>
    </row>
    <row r="5" spans="1:12" ht="18" customHeight="1">
      <c r="A5" s="100">
        <v>1</v>
      </c>
      <c r="B5" s="480" t="s">
        <v>36</v>
      </c>
      <c r="C5" s="487"/>
      <c r="D5" s="488"/>
      <c r="E5" s="127" t="s">
        <v>35</v>
      </c>
      <c r="F5" s="195" t="s">
        <v>35</v>
      </c>
      <c r="H5" s="5"/>
      <c r="I5" s="5"/>
      <c r="J5" s="5"/>
      <c r="K5" s="5"/>
      <c r="L5" s="5"/>
    </row>
    <row r="6" spans="1:12" ht="18" customHeight="1">
      <c r="A6" s="100">
        <v>2</v>
      </c>
      <c r="B6" s="468" t="s">
        <v>36</v>
      </c>
      <c r="C6" s="469"/>
      <c r="D6" s="470"/>
      <c r="E6" s="127" t="s">
        <v>35</v>
      </c>
      <c r="F6" s="195" t="s">
        <v>35</v>
      </c>
      <c r="H6" s="5"/>
      <c r="I6" s="5"/>
      <c r="J6" s="5"/>
      <c r="K6" s="5"/>
      <c r="L6" s="5"/>
    </row>
    <row r="7" spans="1:12" ht="31.5" customHeight="1">
      <c r="A7" s="100">
        <v>3</v>
      </c>
      <c r="B7" s="480" t="s">
        <v>183</v>
      </c>
      <c r="C7" s="481"/>
      <c r="D7" s="482"/>
      <c r="E7" s="68" t="s">
        <v>219</v>
      </c>
      <c r="F7" s="196"/>
      <c r="H7" s="5"/>
      <c r="I7" s="5"/>
      <c r="J7" s="5"/>
      <c r="K7" s="5"/>
      <c r="L7" s="5"/>
    </row>
    <row r="8" spans="1:12" ht="31.5" customHeight="1">
      <c r="A8" s="100">
        <v>4</v>
      </c>
      <c r="B8" s="480" t="s">
        <v>40</v>
      </c>
      <c r="C8" s="481"/>
      <c r="D8" s="482"/>
      <c r="E8" s="68" t="s">
        <v>219</v>
      </c>
      <c r="F8" s="196"/>
      <c r="H8" s="5"/>
      <c r="I8" s="5"/>
      <c r="J8" s="5"/>
      <c r="K8" s="5"/>
      <c r="L8" s="5"/>
    </row>
    <row r="9" spans="1:12" ht="31.5" customHeight="1">
      <c r="A9" s="100">
        <v>5</v>
      </c>
      <c r="B9" s="480" t="s">
        <v>316</v>
      </c>
      <c r="C9" s="481"/>
      <c r="D9" s="482"/>
      <c r="E9" s="68" t="s">
        <v>219</v>
      </c>
      <c r="F9" s="196"/>
      <c r="H9" s="5"/>
      <c r="I9" s="5"/>
      <c r="J9" s="5"/>
      <c r="K9" s="5"/>
      <c r="L9" s="5"/>
    </row>
    <row r="10" spans="1:12" ht="24" customHeight="1">
      <c r="A10" s="100">
        <v>6</v>
      </c>
      <c r="B10" s="465" t="s">
        <v>297</v>
      </c>
      <c r="C10" s="466"/>
      <c r="D10" s="467"/>
      <c r="E10" s="68" t="s">
        <v>219</v>
      </c>
      <c r="F10" s="196"/>
      <c r="H10" s="5"/>
      <c r="I10" s="5"/>
      <c r="J10" s="5"/>
      <c r="K10" s="5"/>
      <c r="L10" s="5"/>
    </row>
    <row r="11" spans="1:12" ht="31.5" customHeight="1">
      <c r="A11" s="101">
        <v>7</v>
      </c>
      <c r="B11" s="480" t="s">
        <v>317</v>
      </c>
      <c r="C11" s="481"/>
      <c r="D11" s="482"/>
      <c r="E11" s="82" t="s">
        <v>219</v>
      </c>
      <c r="F11" s="197"/>
      <c r="H11" s="5"/>
      <c r="I11" s="5"/>
      <c r="J11" s="5"/>
      <c r="K11" s="5"/>
      <c r="L11" s="5"/>
    </row>
    <row r="12" spans="1:12" ht="24" customHeight="1">
      <c r="A12" s="198">
        <v>8</v>
      </c>
      <c r="B12" s="465" t="s">
        <v>184</v>
      </c>
      <c r="C12" s="466"/>
      <c r="D12" s="467"/>
      <c r="E12" s="102" t="s">
        <v>219</v>
      </c>
      <c r="F12" s="196"/>
      <c r="H12" s="5"/>
      <c r="I12" s="5"/>
      <c r="J12" s="5"/>
      <c r="K12" s="5"/>
      <c r="L12" s="5"/>
    </row>
    <row r="13" spans="1:12" ht="24" customHeight="1">
      <c r="A13" s="101">
        <v>9</v>
      </c>
      <c r="B13" s="483" t="s">
        <v>343</v>
      </c>
      <c r="C13" s="483"/>
      <c r="D13" s="483"/>
      <c r="E13" s="67" t="s">
        <v>219</v>
      </c>
      <c r="F13" s="199"/>
      <c r="H13" s="5"/>
      <c r="I13" s="5"/>
      <c r="J13" s="5"/>
      <c r="K13" s="5"/>
      <c r="L13" s="5"/>
    </row>
    <row r="14" spans="1:12" ht="24" customHeight="1">
      <c r="A14" s="101">
        <v>10</v>
      </c>
      <c r="B14" s="483" t="s">
        <v>185</v>
      </c>
      <c r="C14" s="483"/>
      <c r="D14" s="483"/>
      <c r="E14" s="67" t="s">
        <v>219</v>
      </c>
      <c r="F14" s="200"/>
      <c r="H14" s="5"/>
      <c r="I14" s="5"/>
      <c r="J14" s="5"/>
      <c r="K14" s="5"/>
      <c r="L14" s="5"/>
    </row>
    <row r="15" spans="1:12" ht="24" customHeight="1">
      <c r="A15" s="101">
        <v>11</v>
      </c>
      <c r="B15" s="483" t="s">
        <v>186</v>
      </c>
      <c r="C15" s="483"/>
      <c r="D15" s="483"/>
      <c r="E15" s="67" t="s">
        <v>219</v>
      </c>
      <c r="F15" s="200"/>
      <c r="H15" s="5"/>
      <c r="I15" s="5"/>
      <c r="J15" s="5"/>
      <c r="K15" s="5"/>
      <c r="L15" s="5"/>
    </row>
    <row r="16" spans="1:12" ht="31.5" customHeight="1" thickBot="1">
      <c r="A16" s="103">
        <v>12</v>
      </c>
      <c r="B16" s="484" t="s">
        <v>62</v>
      </c>
      <c r="C16" s="484"/>
      <c r="D16" s="484"/>
      <c r="E16" s="104" t="s">
        <v>219</v>
      </c>
      <c r="F16" s="201"/>
      <c r="H16" s="5"/>
      <c r="I16" s="5"/>
      <c r="J16" s="5"/>
      <c r="K16" s="5"/>
      <c r="L16" s="5"/>
    </row>
    <row r="17" spans="1:12" ht="15" customHeight="1" thickBot="1">
      <c r="A17" s="463" t="s">
        <v>341</v>
      </c>
      <c r="B17" s="464"/>
      <c r="C17" s="464"/>
      <c r="D17" s="464"/>
      <c r="E17" s="464"/>
      <c r="F17" s="464"/>
      <c r="H17" s="5"/>
      <c r="I17" s="5"/>
      <c r="J17" s="5"/>
      <c r="K17" s="5"/>
      <c r="L17" s="5"/>
    </row>
    <row r="18" spans="1:12" ht="24" customHeight="1">
      <c r="A18" s="105">
        <v>13</v>
      </c>
      <c r="B18" s="496" t="s">
        <v>327</v>
      </c>
      <c r="C18" s="497"/>
      <c r="D18" s="498"/>
      <c r="E18" s="70" t="s">
        <v>219</v>
      </c>
      <c r="F18" s="202"/>
      <c r="H18" s="5"/>
      <c r="I18" s="5"/>
      <c r="J18" s="5"/>
      <c r="K18" s="5"/>
      <c r="L18" s="5"/>
    </row>
    <row r="19" spans="1:12" ht="24" customHeight="1">
      <c r="A19" s="100" t="s">
        <v>411</v>
      </c>
      <c r="B19" s="465" t="s">
        <v>328</v>
      </c>
      <c r="C19" s="466"/>
      <c r="D19" s="467"/>
      <c r="E19" s="68" t="s">
        <v>219</v>
      </c>
      <c r="F19" s="196"/>
      <c r="H19" s="5"/>
      <c r="I19" s="5"/>
      <c r="J19" s="5"/>
      <c r="K19" s="5"/>
      <c r="L19" s="5"/>
    </row>
    <row r="20" spans="1:12" ht="24" customHeight="1">
      <c r="A20" s="100">
        <v>15</v>
      </c>
      <c r="B20" s="480" t="s">
        <v>329</v>
      </c>
      <c r="C20" s="481"/>
      <c r="D20" s="482"/>
      <c r="E20" s="68" t="s">
        <v>219</v>
      </c>
      <c r="F20" s="196"/>
      <c r="H20" s="5"/>
      <c r="I20" s="5"/>
      <c r="J20" s="5"/>
      <c r="K20" s="5"/>
      <c r="L20" s="5"/>
    </row>
    <row r="21" spans="1:12" ht="24" customHeight="1">
      <c r="A21" s="100">
        <v>16</v>
      </c>
      <c r="B21" s="465" t="s">
        <v>330</v>
      </c>
      <c r="C21" s="466"/>
      <c r="D21" s="467"/>
      <c r="E21" s="68" t="s">
        <v>219</v>
      </c>
      <c r="F21" s="196"/>
      <c r="H21" s="5"/>
      <c r="I21" s="5"/>
      <c r="J21" s="5"/>
      <c r="K21" s="5"/>
      <c r="L21" s="5"/>
    </row>
    <row r="22" spans="1:12" ht="24" customHeight="1">
      <c r="A22" s="100" t="s">
        <v>412</v>
      </c>
      <c r="B22" s="465" t="s">
        <v>331</v>
      </c>
      <c r="C22" s="466"/>
      <c r="D22" s="467"/>
      <c r="E22" s="68" t="s">
        <v>219</v>
      </c>
      <c r="F22" s="196"/>
      <c r="H22" s="5"/>
      <c r="I22" s="5"/>
      <c r="J22" s="5"/>
      <c r="K22" s="5"/>
      <c r="L22" s="5"/>
    </row>
    <row r="23" spans="1:12" ht="24" customHeight="1" thickBot="1">
      <c r="A23" s="100">
        <v>18</v>
      </c>
      <c r="B23" s="468" t="s">
        <v>332</v>
      </c>
      <c r="C23" s="469"/>
      <c r="D23" s="470"/>
      <c r="E23" s="68" t="s">
        <v>219</v>
      </c>
      <c r="F23" s="196"/>
      <c r="H23" s="5"/>
      <c r="I23" s="5"/>
      <c r="J23" s="5"/>
      <c r="K23" s="5"/>
      <c r="L23" s="5"/>
    </row>
    <row r="24" spans="1:12" ht="15" customHeight="1" thickBot="1">
      <c r="A24" s="463" t="s">
        <v>187</v>
      </c>
      <c r="B24" s="464"/>
      <c r="C24" s="464"/>
      <c r="D24" s="464"/>
      <c r="E24" s="464"/>
      <c r="F24" s="464"/>
      <c r="H24" s="5"/>
      <c r="I24" s="5"/>
      <c r="J24" s="5"/>
      <c r="K24" s="5"/>
      <c r="L24" s="5"/>
    </row>
    <row r="25" spans="1:12" ht="42" customHeight="1">
      <c r="A25" s="105">
        <v>19</v>
      </c>
      <c r="B25" s="474" t="s">
        <v>209</v>
      </c>
      <c r="C25" s="475"/>
      <c r="D25" s="476"/>
      <c r="E25" s="70" t="s">
        <v>219</v>
      </c>
      <c r="F25" s="202"/>
      <c r="H25" s="5"/>
      <c r="I25" s="5"/>
      <c r="J25" s="5"/>
      <c r="K25" s="5"/>
      <c r="L25" s="5"/>
    </row>
    <row r="26" spans="1:12" ht="24" customHeight="1">
      <c r="A26" s="100">
        <v>20</v>
      </c>
      <c r="B26" s="465" t="s">
        <v>210</v>
      </c>
      <c r="C26" s="466"/>
      <c r="D26" s="467"/>
      <c r="E26" s="68" t="s">
        <v>219</v>
      </c>
      <c r="F26" s="196"/>
      <c r="H26" s="5"/>
      <c r="I26" s="5"/>
      <c r="J26" s="5"/>
      <c r="K26" s="5"/>
      <c r="L26" s="5"/>
    </row>
    <row r="27" spans="1:12" ht="31.5" customHeight="1">
      <c r="A27" s="101" t="s">
        <v>413</v>
      </c>
      <c r="B27" s="477" t="s">
        <v>212</v>
      </c>
      <c r="C27" s="478"/>
      <c r="D27" s="479"/>
      <c r="E27" s="82" t="s">
        <v>219</v>
      </c>
      <c r="F27" s="197"/>
      <c r="H27" s="5"/>
      <c r="I27" s="5"/>
      <c r="J27" s="5"/>
      <c r="K27" s="5"/>
      <c r="L27" s="5"/>
    </row>
    <row r="28" spans="1:12" ht="31.5" customHeight="1" thickBot="1">
      <c r="A28" s="100">
        <v>22</v>
      </c>
      <c r="B28" s="471" t="s">
        <v>211</v>
      </c>
      <c r="C28" s="472"/>
      <c r="D28" s="473"/>
      <c r="E28" s="68" t="s">
        <v>219</v>
      </c>
      <c r="F28" s="196"/>
      <c r="H28" s="5"/>
      <c r="I28" s="5"/>
      <c r="J28" s="5"/>
      <c r="K28" s="5"/>
      <c r="L28" s="5"/>
    </row>
    <row r="29" spans="1:12" ht="15" customHeight="1" thickBot="1">
      <c r="A29" s="463" t="s">
        <v>208</v>
      </c>
      <c r="B29" s="464"/>
      <c r="C29" s="464"/>
      <c r="D29" s="464"/>
      <c r="E29" s="464"/>
      <c r="F29" s="464"/>
      <c r="H29" s="5"/>
      <c r="I29" s="5"/>
      <c r="J29" s="5"/>
      <c r="K29" s="5"/>
      <c r="L29" s="5"/>
    </row>
    <row r="30" spans="1:12" ht="24" customHeight="1">
      <c r="A30" s="105">
        <v>23</v>
      </c>
      <c r="B30" s="474" t="s">
        <v>318</v>
      </c>
      <c r="C30" s="475"/>
      <c r="D30" s="476"/>
      <c r="E30" s="70" t="s">
        <v>219</v>
      </c>
      <c r="F30" s="202"/>
      <c r="H30" s="5"/>
      <c r="I30" s="5"/>
      <c r="J30" s="5"/>
      <c r="K30" s="5"/>
      <c r="L30" s="5"/>
    </row>
    <row r="31" spans="1:12" ht="24" customHeight="1" thickBot="1">
      <c r="A31" s="100">
        <v>24</v>
      </c>
      <c r="B31" s="471" t="s">
        <v>319</v>
      </c>
      <c r="C31" s="472"/>
      <c r="D31" s="473"/>
      <c r="E31" s="68" t="s">
        <v>219</v>
      </c>
      <c r="F31" s="196"/>
      <c r="H31" s="5"/>
      <c r="I31" s="5"/>
      <c r="J31" s="5"/>
      <c r="K31" s="5"/>
      <c r="L31" s="5"/>
    </row>
    <row r="32" spans="1:12" ht="10.5" customHeight="1">
      <c r="A32" s="490">
        <v>4</v>
      </c>
      <c r="B32" s="490"/>
      <c r="C32" s="490"/>
      <c r="D32" s="490"/>
      <c r="E32" s="490"/>
      <c r="F32" s="490"/>
      <c r="H32" s="5"/>
      <c r="I32" s="5"/>
      <c r="J32" s="5"/>
      <c r="K32" s="5"/>
      <c r="L32" s="5"/>
    </row>
    <row r="33" spans="8:12" ht="12.75">
      <c r="H33" s="5"/>
      <c r="I33" s="5"/>
      <c r="J33" s="5"/>
      <c r="K33" s="5"/>
      <c r="L33" s="5"/>
    </row>
    <row r="34" spans="8:12" ht="12.75">
      <c r="H34" s="5"/>
      <c r="I34" s="5"/>
      <c r="J34" s="5"/>
      <c r="K34" s="5"/>
      <c r="L34" s="5"/>
    </row>
    <row r="35" spans="8:12" ht="12.75">
      <c r="H35" s="5"/>
      <c r="I35" s="5"/>
      <c r="J35" s="5"/>
      <c r="K35" s="5"/>
      <c r="L35" s="5"/>
    </row>
    <row r="36" spans="8:12" ht="12.75">
      <c r="H36" s="5"/>
      <c r="I36" s="5"/>
      <c r="J36" s="5"/>
      <c r="K36" s="5"/>
      <c r="L36" s="5"/>
    </row>
    <row r="37" spans="8:12" ht="12.75">
      <c r="H37" s="5"/>
      <c r="I37" s="5"/>
      <c r="J37" s="5"/>
      <c r="K37" s="5"/>
      <c r="L37" s="5"/>
    </row>
    <row r="38" spans="8:12" ht="12.75">
      <c r="H38" s="5"/>
      <c r="I38" s="5"/>
      <c r="J38" s="5"/>
      <c r="K38" s="5"/>
      <c r="L38" s="5"/>
    </row>
    <row r="39" spans="8:12" ht="12.75">
      <c r="H39" s="5"/>
      <c r="I39" s="5"/>
      <c r="J39" s="5"/>
      <c r="K39" s="5"/>
      <c r="L39" s="5"/>
    </row>
    <row r="40" spans="8:12" ht="12.75">
      <c r="H40" s="5"/>
      <c r="I40" s="5"/>
      <c r="J40" s="5"/>
      <c r="K40" s="5"/>
      <c r="L40" s="5"/>
    </row>
    <row r="41" spans="8:12" ht="12.75">
      <c r="H41" s="5"/>
      <c r="I41" s="5"/>
      <c r="J41" s="5"/>
      <c r="K41" s="5"/>
      <c r="L41" s="5"/>
    </row>
    <row r="42" spans="8:12" ht="12.75">
      <c r="H42" s="5"/>
      <c r="I42" s="5"/>
      <c r="J42" s="5"/>
      <c r="K42" s="5"/>
      <c r="L42" s="5"/>
    </row>
    <row r="43" spans="8:12" ht="12.75">
      <c r="H43" s="5"/>
      <c r="I43" s="5"/>
      <c r="J43" s="5"/>
      <c r="K43" s="5"/>
      <c r="L43" s="5"/>
    </row>
    <row r="44" spans="8:12" ht="12.75">
      <c r="H44" s="5"/>
      <c r="I44" s="5"/>
      <c r="J44" s="5"/>
      <c r="K44" s="5"/>
      <c r="L44" s="5"/>
    </row>
  </sheetData>
  <sheetProtection password="EF65" sheet="1" objects="1" scenarios="1"/>
  <mergeCells count="33">
    <mergeCell ref="A32:F32"/>
    <mergeCell ref="B3:D4"/>
    <mergeCell ref="A3:A4"/>
    <mergeCell ref="B28:D28"/>
    <mergeCell ref="B21:D21"/>
    <mergeCell ref="B20:D20"/>
    <mergeCell ref="B18:D18"/>
    <mergeCell ref="B19:D19"/>
    <mergeCell ref="B10:D10"/>
    <mergeCell ref="B9:D9"/>
    <mergeCell ref="A1:F1"/>
    <mergeCell ref="A2:F2"/>
    <mergeCell ref="B7:D7"/>
    <mergeCell ref="B8:D8"/>
    <mergeCell ref="B5:D5"/>
    <mergeCell ref="B6:D6"/>
    <mergeCell ref="E3:F3"/>
    <mergeCell ref="B11:D11"/>
    <mergeCell ref="A17:F17"/>
    <mergeCell ref="B12:D12"/>
    <mergeCell ref="B13:D13"/>
    <mergeCell ref="B16:D16"/>
    <mergeCell ref="B14:D14"/>
    <mergeCell ref="B15:D15"/>
    <mergeCell ref="A29:F29"/>
    <mergeCell ref="B22:D22"/>
    <mergeCell ref="B23:D23"/>
    <mergeCell ref="B31:D31"/>
    <mergeCell ref="B30:D30"/>
    <mergeCell ref="A24:F24"/>
    <mergeCell ref="B25:D25"/>
    <mergeCell ref="B26:D26"/>
    <mergeCell ref="B27:D27"/>
  </mergeCells>
  <printOptions horizontalCentered="1" verticalCentered="1"/>
  <pageMargins left="0.3937007874015748" right="0.3937007874015748" top="0.4330708661417323" bottom="0.4330708661417323" header="0.31496062992125984" footer="0.31496062992125984"/>
  <pageSetup fitToHeight="1" fitToWidth="1"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84"/>
  <sheetViews>
    <sheetView showOutlineSymbols="0" zoomScalePageLayoutView="0" workbookViewId="0" topLeftCell="A1">
      <selection activeCell="D13" sqref="D13:E13"/>
    </sheetView>
  </sheetViews>
  <sheetFormatPr defaultColWidth="9.140625" defaultRowHeight="12.75"/>
  <cols>
    <col min="1" max="1" width="7.00390625" style="5" customWidth="1"/>
    <col min="2" max="3" width="10.7109375" style="5" customWidth="1"/>
    <col min="4" max="5" width="11.7109375" style="5" customWidth="1"/>
    <col min="6" max="7" width="10.7109375" style="5" customWidth="1"/>
    <col min="8" max="9" width="13.7109375" style="5" customWidth="1"/>
    <col min="10" max="16384" width="9.140625" style="6" customWidth="1"/>
  </cols>
  <sheetData>
    <row r="1" spans="1:10" ht="15.75" customHeight="1" thickBot="1">
      <c r="A1" s="552" t="s">
        <v>188</v>
      </c>
      <c r="B1" s="304"/>
      <c r="C1" s="304"/>
      <c r="D1" s="304"/>
      <c r="E1" s="304"/>
      <c r="F1" s="304"/>
      <c r="G1" s="304"/>
      <c r="H1" s="304"/>
      <c r="I1" s="304"/>
      <c r="J1" s="5"/>
    </row>
    <row r="2" spans="1:12" ht="24" customHeight="1">
      <c r="A2" s="105">
        <v>25</v>
      </c>
      <c r="B2" s="553" t="s">
        <v>298</v>
      </c>
      <c r="C2" s="380"/>
      <c r="D2" s="380"/>
      <c r="E2" s="381"/>
      <c r="F2" s="556" t="s">
        <v>219</v>
      </c>
      <c r="G2" s="557"/>
      <c r="H2" s="559"/>
      <c r="I2" s="560"/>
      <c r="J2" s="5"/>
      <c r="K2" s="5"/>
      <c r="L2" s="5"/>
    </row>
    <row r="3" spans="1:12" ht="24" customHeight="1" thickBot="1">
      <c r="A3" s="103">
        <v>26</v>
      </c>
      <c r="B3" s="471" t="s">
        <v>299</v>
      </c>
      <c r="C3" s="554"/>
      <c r="D3" s="554"/>
      <c r="E3" s="555"/>
      <c r="F3" s="558" t="s">
        <v>219</v>
      </c>
      <c r="G3" s="454"/>
      <c r="H3" s="561"/>
      <c r="I3" s="562"/>
      <c r="J3" s="5"/>
      <c r="K3" s="5"/>
      <c r="L3" s="5"/>
    </row>
    <row r="4" spans="1:9" ht="15.75" customHeight="1" thickBot="1">
      <c r="A4" s="508" t="s">
        <v>213</v>
      </c>
      <c r="B4" s="304"/>
      <c r="C4" s="304"/>
      <c r="D4" s="304"/>
      <c r="E4" s="304"/>
      <c r="F4" s="304"/>
      <c r="G4" s="304"/>
      <c r="H4" s="304"/>
      <c r="I4" s="304"/>
    </row>
    <row r="5" spans="1:11" ht="24" customHeight="1">
      <c r="A5" s="31">
        <v>27</v>
      </c>
      <c r="B5" s="515" t="s">
        <v>320</v>
      </c>
      <c r="C5" s="516"/>
      <c r="D5" s="516"/>
      <c r="E5" s="516"/>
      <c r="F5" s="521" t="s">
        <v>219</v>
      </c>
      <c r="G5" s="522"/>
      <c r="H5" s="509"/>
      <c r="I5" s="510"/>
      <c r="J5" s="5"/>
      <c r="K5" s="5"/>
    </row>
    <row r="6" spans="1:11" ht="24" customHeight="1">
      <c r="A6" s="35">
        <v>28</v>
      </c>
      <c r="B6" s="517" t="s">
        <v>393</v>
      </c>
      <c r="C6" s="518"/>
      <c r="D6" s="518"/>
      <c r="E6" s="518"/>
      <c r="F6" s="523" t="s">
        <v>219</v>
      </c>
      <c r="G6" s="524"/>
      <c r="H6" s="511"/>
      <c r="I6" s="512"/>
      <c r="J6" s="5"/>
      <c r="K6" s="5"/>
    </row>
    <row r="7" spans="1:11" ht="24" customHeight="1" thickBot="1">
      <c r="A7" s="98" t="s">
        <v>414</v>
      </c>
      <c r="B7" s="519" t="s">
        <v>300</v>
      </c>
      <c r="C7" s="520"/>
      <c r="D7" s="520"/>
      <c r="E7" s="520"/>
      <c r="F7" s="525" t="s">
        <v>219</v>
      </c>
      <c r="G7" s="526"/>
      <c r="H7" s="513"/>
      <c r="I7" s="514"/>
      <c r="J7" s="5"/>
      <c r="K7" s="5"/>
    </row>
    <row r="8" spans="1:9" ht="15.75" customHeight="1">
      <c r="A8" s="505" t="s">
        <v>406</v>
      </c>
      <c r="B8" s="389"/>
      <c r="C8" s="389"/>
      <c r="D8" s="389"/>
      <c r="E8" s="389"/>
      <c r="F8" s="389"/>
      <c r="G8" s="389"/>
      <c r="H8" s="389"/>
      <c r="I8" s="389"/>
    </row>
    <row r="9" spans="1:10" ht="39" customHeight="1" thickBot="1">
      <c r="A9" s="528" t="s">
        <v>63</v>
      </c>
      <c r="B9" s="529"/>
      <c r="C9" s="529"/>
      <c r="D9" s="529"/>
      <c r="E9" s="529"/>
      <c r="F9" s="529"/>
      <c r="G9" s="529"/>
      <c r="H9" s="529"/>
      <c r="I9" s="529"/>
      <c r="J9" s="5"/>
    </row>
    <row r="10" spans="1:9" s="114" customFormat="1" ht="12" customHeight="1">
      <c r="A10" s="408" t="s">
        <v>225</v>
      </c>
      <c r="B10" s="530" t="s">
        <v>378</v>
      </c>
      <c r="C10" s="531"/>
      <c r="D10" s="530" t="s">
        <v>394</v>
      </c>
      <c r="E10" s="531"/>
      <c r="F10" s="530" t="s">
        <v>379</v>
      </c>
      <c r="G10" s="537"/>
      <c r="H10" s="537"/>
      <c r="I10" s="538"/>
    </row>
    <row r="11" spans="1:9" ht="48" customHeight="1">
      <c r="A11" s="534"/>
      <c r="B11" s="532"/>
      <c r="C11" s="533"/>
      <c r="D11" s="539"/>
      <c r="E11" s="540"/>
      <c r="F11" s="535" t="s">
        <v>382</v>
      </c>
      <c r="G11" s="536"/>
      <c r="H11" s="115" t="s">
        <v>380</v>
      </c>
      <c r="I11" s="116" t="s">
        <v>381</v>
      </c>
    </row>
    <row r="12" spans="1:9" ht="13.5" customHeight="1">
      <c r="A12" s="35">
        <v>0</v>
      </c>
      <c r="B12" s="506">
        <v>1</v>
      </c>
      <c r="C12" s="507"/>
      <c r="D12" s="506">
        <v>2</v>
      </c>
      <c r="E12" s="507"/>
      <c r="F12" s="506">
        <v>3</v>
      </c>
      <c r="G12" s="260"/>
      <c r="H12" s="203">
        <v>4</v>
      </c>
      <c r="I12" s="204">
        <v>5</v>
      </c>
    </row>
    <row r="13" spans="1:9" ht="15.75" customHeight="1">
      <c r="A13" s="35">
        <v>1</v>
      </c>
      <c r="B13" s="205">
        <f>+1!F24</f>
        <v>40544</v>
      </c>
      <c r="C13" s="206">
        <f>+1!H24</f>
        <v>40908</v>
      </c>
      <c r="D13" s="502">
        <f>+IF(7!C6&lt;0,-7!C6,0)</f>
        <v>0</v>
      </c>
      <c r="E13" s="503"/>
      <c r="F13" s="502">
        <v>0</v>
      </c>
      <c r="G13" s="504"/>
      <c r="H13" s="82">
        <v>0</v>
      </c>
      <c r="I13" s="110">
        <f>+D13-F13-H13</f>
        <v>0</v>
      </c>
    </row>
    <row r="14" spans="1:9" ht="15.75" customHeight="1">
      <c r="A14" s="35">
        <v>2</v>
      </c>
      <c r="B14" s="209"/>
      <c r="C14" s="209"/>
      <c r="D14" s="502"/>
      <c r="E14" s="503"/>
      <c r="F14" s="502"/>
      <c r="G14" s="504"/>
      <c r="H14" s="82"/>
      <c r="I14" s="110">
        <f aca="true" t="shared" si="0" ref="I14:I20">+D14-F14-H14</f>
        <v>0</v>
      </c>
    </row>
    <row r="15" spans="1:9" ht="15.75" customHeight="1">
      <c r="A15" s="35">
        <v>3</v>
      </c>
      <c r="B15" s="209"/>
      <c r="C15" s="209"/>
      <c r="D15" s="502"/>
      <c r="E15" s="503"/>
      <c r="F15" s="502"/>
      <c r="G15" s="504"/>
      <c r="H15" s="82"/>
      <c r="I15" s="110">
        <f t="shared" si="0"/>
        <v>0</v>
      </c>
    </row>
    <row r="16" spans="1:9" ht="15.75" customHeight="1">
      <c r="A16" s="35">
        <v>4</v>
      </c>
      <c r="B16" s="209"/>
      <c r="C16" s="209"/>
      <c r="D16" s="502"/>
      <c r="E16" s="503"/>
      <c r="F16" s="502"/>
      <c r="G16" s="504"/>
      <c r="H16" s="82"/>
      <c r="I16" s="110">
        <f t="shared" si="0"/>
        <v>0</v>
      </c>
    </row>
    <row r="17" spans="1:9" ht="15.75" customHeight="1">
      <c r="A17" s="35">
        <v>5</v>
      </c>
      <c r="B17" s="209"/>
      <c r="C17" s="209"/>
      <c r="D17" s="502"/>
      <c r="E17" s="503"/>
      <c r="F17" s="502"/>
      <c r="G17" s="504"/>
      <c r="H17" s="82"/>
      <c r="I17" s="110">
        <f t="shared" si="0"/>
        <v>0</v>
      </c>
    </row>
    <row r="18" spans="1:9" ht="15.75" customHeight="1">
      <c r="A18" s="35">
        <v>6</v>
      </c>
      <c r="B18" s="209"/>
      <c r="C18" s="209"/>
      <c r="D18" s="207"/>
      <c r="E18" s="208"/>
      <c r="F18" s="502"/>
      <c r="G18" s="504"/>
      <c r="H18" s="82"/>
      <c r="I18" s="110">
        <f t="shared" si="0"/>
        <v>0</v>
      </c>
    </row>
    <row r="19" spans="1:9" ht="15.75" customHeight="1">
      <c r="A19" s="35">
        <v>7</v>
      </c>
      <c r="B19" s="209"/>
      <c r="C19" s="209"/>
      <c r="D19" s="502"/>
      <c r="E19" s="503"/>
      <c r="F19" s="502"/>
      <c r="G19" s="504"/>
      <c r="H19" s="82"/>
      <c r="I19" s="110">
        <f t="shared" si="0"/>
        <v>0</v>
      </c>
    </row>
    <row r="20" spans="1:9" ht="15.75" customHeight="1">
      <c r="A20" s="35">
        <v>8</v>
      </c>
      <c r="B20" s="209"/>
      <c r="C20" s="209"/>
      <c r="D20" s="502"/>
      <c r="E20" s="503"/>
      <c r="F20" s="502"/>
      <c r="G20" s="504"/>
      <c r="H20" s="82"/>
      <c r="I20" s="110">
        <f t="shared" si="0"/>
        <v>0</v>
      </c>
    </row>
    <row r="21" spans="1:9" ht="15.75" customHeight="1" thickBot="1">
      <c r="A21" s="37">
        <v>9</v>
      </c>
      <c r="B21" s="527" t="s">
        <v>227</v>
      </c>
      <c r="C21" s="500"/>
      <c r="D21" s="500"/>
      <c r="E21" s="500"/>
      <c r="F21" s="500"/>
      <c r="G21" s="501"/>
      <c r="H21" s="84">
        <f>SUM(H13:H20)</f>
        <v>0</v>
      </c>
      <c r="I21" s="210">
        <f>SUM(I13:I20)</f>
        <v>0</v>
      </c>
    </row>
    <row r="22" spans="1:9" ht="15.75" customHeight="1">
      <c r="A22" s="455" t="s">
        <v>64</v>
      </c>
      <c r="B22" s="544"/>
      <c r="C22" s="544"/>
      <c r="D22" s="544"/>
      <c r="E22" s="544"/>
      <c r="F22" s="544"/>
      <c r="G22" s="544"/>
      <c r="H22" s="544"/>
      <c r="I22" s="544"/>
    </row>
    <row r="23" spans="1:9" ht="15.75" customHeight="1" thickBot="1">
      <c r="A23" s="508" t="s">
        <v>21</v>
      </c>
      <c r="B23" s="545"/>
      <c r="C23" s="545"/>
      <c r="D23" s="545"/>
      <c r="E23" s="545"/>
      <c r="F23" s="545"/>
      <c r="G23" s="545"/>
      <c r="H23" s="545"/>
      <c r="I23" s="545"/>
    </row>
    <row r="24" spans="1:9" ht="15.75" customHeight="1">
      <c r="A24" s="439" t="s">
        <v>225</v>
      </c>
      <c r="B24" s="546" t="s">
        <v>229</v>
      </c>
      <c r="C24" s="547"/>
      <c r="D24" s="547"/>
      <c r="E24" s="547"/>
      <c r="F24" s="547"/>
      <c r="G24" s="548"/>
      <c r="H24" s="445" t="s">
        <v>247</v>
      </c>
      <c r="I24" s="446"/>
    </row>
    <row r="25" spans="1:9" ht="15.75" customHeight="1">
      <c r="A25" s="440"/>
      <c r="B25" s="549"/>
      <c r="C25" s="550"/>
      <c r="D25" s="550"/>
      <c r="E25" s="550"/>
      <c r="F25" s="550"/>
      <c r="G25" s="551"/>
      <c r="H25" s="194" t="s">
        <v>226</v>
      </c>
      <c r="I25" s="192" t="s">
        <v>261</v>
      </c>
    </row>
    <row r="26" spans="1:10" ht="24" customHeight="1">
      <c r="A26" s="30">
        <v>1</v>
      </c>
      <c r="B26" s="391" t="s">
        <v>36</v>
      </c>
      <c r="C26" s="541"/>
      <c r="D26" s="541"/>
      <c r="E26" s="541"/>
      <c r="F26" s="541"/>
      <c r="G26" s="542"/>
      <c r="H26" s="162" t="s">
        <v>123</v>
      </c>
      <c r="I26" s="163" t="s">
        <v>123</v>
      </c>
      <c r="J26" s="5"/>
    </row>
    <row r="27" spans="1:10" ht="24" customHeight="1">
      <c r="A27" s="112">
        <v>2</v>
      </c>
      <c r="B27" s="391" t="s">
        <v>36</v>
      </c>
      <c r="C27" s="541"/>
      <c r="D27" s="541"/>
      <c r="E27" s="541"/>
      <c r="F27" s="541"/>
      <c r="G27" s="542"/>
      <c r="H27" s="162" t="s">
        <v>123</v>
      </c>
      <c r="I27" s="163" t="s">
        <v>123</v>
      </c>
      <c r="J27" s="5"/>
    </row>
    <row r="28" spans="1:10" ht="24" customHeight="1">
      <c r="A28" s="30">
        <v>3</v>
      </c>
      <c r="B28" s="391" t="s">
        <v>36</v>
      </c>
      <c r="C28" s="541"/>
      <c r="D28" s="541"/>
      <c r="E28" s="541"/>
      <c r="F28" s="541"/>
      <c r="G28" s="542"/>
      <c r="H28" s="162" t="s">
        <v>123</v>
      </c>
      <c r="I28" s="163" t="s">
        <v>123</v>
      </c>
      <c r="J28" s="5"/>
    </row>
    <row r="29" spans="1:10" ht="36" customHeight="1">
      <c r="A29" s="30">
        <v>4</v>
      </c>
      <c r="B29" s="391" t="s">
        <v>407</v>
      </c>
      <c r="C29" s="541"/>
      <c r="D29" s="541"/>
      <c r="E29" s="541"/>
      <c r="F29" s="541"/>
      <c r="G29" s="542"/>
      <c r="H29" s="68">
        <v>0</v>
      </c>
      <c r="I29" s="42"/>
      <c r="J29" s="5"/>
    </row>
    <row r="30" spans="1:10" ht="24" customHeight="1" thickBot="1">
      <c r="A30" s="45">
        <v>5</v>
      </c>
      <c r="B30" s="391" t="s">
        <v>36</v>
      </c>
      <c r="C30" s="541"/>
      <c r="D30" s="541"/>
      <c r="E30" s="541"/>
      <c r="F30" s="541"/>
      <c r="G30" s="542"/>
      <c r="H30" s="162" t="s">
        <v>123</v>
      </c>
      <c r="I30" s="163" t="s">
        <v>123</v>
      </c>
      <c r="J30" s="5"/>
    </row>
    <row r="31" spans="1:10" ht="15.75" customHeight="1" thickBot="1">
      <c r="A31" s="543" t="s">
        <v>41</v>
      </c>
      <c r="B31" s="258"/>
      <c r="C31" s="258"/>
      <c r="D31" s="258"/>
      <c r="E31" s="258"/>
      <c r="F31" s="258"/>
      <c r="G31" s="258"/>
      <c r="H31" s="258"/>
      <c r="I31" s="258"/>
      <c r="J31" s="5"/>
    </row>
    <row r="32" spans="1:10" ht="15.75" customHeight="1">
      <c r="A32" s="408" t="s">
        <v>225</v>
      </c>
      <c r="B32" s="530" t="s">
        <v>0</v>
      </c>
      <c r="C32" s="531"/>
      <c r="D32" s="530" t="s">
        <v>395</v>
      </c>
      <c r="E32" s="531"/>
      <c r="F32" s="530" t="s">
        <v>383</v>
      </c>
      <c r="G32" s="537"/>
      <c r="H32" s="537"/>
      <c r="I32" s="538"/>
      <c r="J32" s="5"/>
    </row>
    <row r="33" spans="1:10" ht="60" customHeight="1">
      <c r="A33" s="534"/>
      <c r="B33" s="532"/>
      <c r="C33" s="533"/>
      <c r="D33" s="539"/>
      <c r="E33" s="540"/>
      <c r="F33" s="535" t="s">
        <v>382</v>
      </c>
      <c r="G33" s="536"/>
      <c r="H33" s="115" t="s">
        <v>380</v>
      </c>
      <c r="I33" s="116" t="s">
        <v>381</v>
      </c>
      <c r="J33" s="5"/>
    </row>
    <row r="34" spans="1:10" ht="12.75">
      <c r="A34" s="35">
        <v>0</v>
      </c>
      <c r="B34" s="506">
        <v>1</v>
      </c>
      <c r="C34" s="507"/>
      <c r="D34" s="506">
        <v>2</v>
      </c>
      <c r="E34" s="507"/>
      <c r="F34" s="506">
        <v>3</v>
      </c>
      <c r="G34" s="260"/>
      <c r="H34" s="203">
        <v>4</v>
      </c>
      <c r="I34" s="204">
        <v>5</v>
      </c>
      <c r="J34" s="5"/>
    </row>
    <row r="35" spans="1:10" ht="15.75" customHeight="1">
      <c r="A35" s="35">
        <v>1</v>
      </c>
      <c r="B35" s="205"/>
      <c r="C35" s="206"/>
      <c r="D35" s="502"/>
      <c r="E35" s="503"/>
      <c r="F35" s="502"/>
      <c r="G35" s="504"/>
      <c r="H35" s="82"/>
      <c r="I35" s="110">
        <f>+D35-F35-H35</f>
        <v>0</v>
      </c>
      <c r="J35" s="5"/>
    </row>
    <row r="36" spans="1:10" ht="15.75" customHeight="1">
      <c r="A36" s="35">
        <v>2</v>
      </c>
      <c r="B36" s="209"/>
      <c r="C36" s="209"/>
      <c r="D36" s="502"/>
      <c r="E36" s="503"/>
      <c r="F36" s="502"/>
      <c r="G36" s="504"/>
      <c r="H36" s="82"/>
      <c r="I36" s="110">
        <f>+D36-F36-H36</f>
        <v>0</v>
      </c>
      <c r="J36" s="5"/>
    </row>
    <row r="37" spans="1:10" ht="15.75" customHeight="1">
      <c r="A37" s="35">
        <v>3</v>
      </c>
      <c r="B37" s="209"/>
      <c r="C37" s="209"/>
      <c r="D37" s="502"/>
      <c r="E37" s="503"/>
      <c r="F37" s="502"/>
      <c r="G37" s="504"/>
      <c r="H37" s="82"/>
      <c r="I37" s="110">
        <f>+D37-F37-H37</f>
        <v>0</v>
      </c>
      <c r="J37" s="5"/>
    </row>
    <row r="38" spans="1:10" ht="15.75" customHeight="1">
      <c r="A38" s="35">
        <v>4</v>
      </c>
      <c r="B38" s="209"/>
      <c r="C38" s="209"/>
      <c r="D38" s="502"/>
      <c r="E38" s="503"/>
      <c r="F38" s="502"/>
      <c r="G38" s="504"/>
      <c r="H38" s="82"/>
      <c r="I38" s="110">
        <f>+D38-F38-H38</f>
        <v>0</v>
      </c>
      <c r="J38" s="5"/>
    </row>
    <row r="39" spans="1:10" ht="15.75" customHeight="1" thickBot="1">
      <c r="A39" s="35">
        <v>5</v>
      </c>
      <c r="B39" s="499" t="s">
        <v>227</v>
      </c>
      <c r="C39" s="500"/>
      <c r="D39" s="500"/>
      <c r="E39" s="500"/>
      <c r="F39" s="500"/>
      <c r="G39" s="501"/>
      <c r="H39" s="82">
        <f>+SUM(H35:H38)</f>
        <v>0</v>
      </c>
      <c r="I39" s="110">
        <f>+SUM(I35:I38)</f>
        <v>0</v>
      </c>
      <c r="J39" s="5"/>
    </row>
    <row r="40" spans="1:10" ht="12" customHeight="1">
      <c r="A40" s="450">
        <v>5</v>
      </c>
      <c r="B40" s="451"/>
      <c r="C40" s="451"/>
      <c r="D40" s="451"/>
      <c r="E40" s="451"/>
      <c r="F40" s="451"/>
      <c r="G40" s="451"/>
      <c r="H40" s="451"/>
      <c r="I40" s="451"/>
      <c r="J40" s="5"/>
    </row>
    <row r="41" ht="12.75">
      <c r="J41" s="5"/>
    </row>
    <row r="42" ht="12.75">
      <c r="J42" s="5"/>
    </row>
    <row r="43" ht="12.75">
      <c r="J43" s="5"/>
    </row>
    <row r="44" ht="12.75">
      <c r="J44" s="5"/>
    </row>
    <row r="45" ht="12.75">
      <c r="J45" s="5"/>
    </row>
    <row r="46" ht="12.75">
      <c r="J46" s="5"/>
    </row>
    <row r="47" ht="12.75">
      <c r="J47" s="5"/>
    </row>
    <row r="48" ht="12.75">
      <c r="J48" s="5"/>
    </row>
    <row r="49" ht="12.75">
      <c r="J49" s="5"/>
    </row>
    <row r="50" ht="12.75">
      <c r="J50" s="5"/>
    </row>
    <row r="51" ht="12.75">
      <c r="J51" s="5"/>
    </row>
    <row r="52" ht="12.75">
      <c r="J52" s="5"/>
    </row>
    <row r="53" ht="12.75">
      <c r="J53" s="5"/>
    </row>
    <row r="54" ht="12.75">
      <c r="J54" s="5"/>
    </row>
    <row r="55" ht="12.75">
      <c r="J55" s="5"/>
    </row>
    <row r="56" ht="12.75">
      <c r="J56" s="5"/>
    </row>
    <row r="57" ht="12.75">
      <c r="J57" s="5"/>
    </row>
    <row r="58" ht="12.75">
      <c r="J58" s="5"/>
    </row>
    <row r="59" ht="12.75">
      <c r="J59" s="5"/>
    </row>
    <row r="60" ht="12.75">
      <c r="J60" s="5"/>
    </row>
    <row r="61" ht="12.75">
      <c r="J61" s="5"/>
    </row>
    <row r="62" ht="12.75">
      <c r="J62" s="5"/>
    </row>
    <row r="63" ht="12.75">
      <c r="J63" s="5"/>
    </row>
    <row r="64" ht="12.75">
      <c r="J64" s="5"/>
    </row>
    <row r="65" ht="12.75">
      <c r="J65" s="5"/>
    </row>
    <row r="66" ht="12.75">
      <c r="J66" s="5"/>
    </row>
    <row r="67" ht="12.75">
      <c r="J67" s="5"/>
    </row>
    <row r="68" ht="12.75">
      <c r="J68" s="5"/>
    </row>
    <row r="69" ht="12.75">
      <c r="J69" s="5"/>
    </row>
    <row r="70" ht="12.75">
      <c r="J70" s="5"/>
    </row>
    <row r="71" ht="12.75">
      <c r="J71" s="5"/>
    </row>
    <row r="72" ht="12.75">
      <c r="J72" s="5"/>
    </row>
    <row r="73" ht="12.75">
      <c r="J73" s="5"/>
    </row>
    <row r="74" ht="12.75">
      <c r="J74" s="5"/>
    </row>
    <row r="75" ht="12.75">
      <c r="J75" s="5"/>
    </row>
    <row r="76" ht="12.75">
      <c r="J76" s="5"/>
    </row>
    <row r="77" ht="12.75">
      <c r="J77" s="5"/>
    </row>
    <row r="78" ht="12.75">
      <c r="J78" s="5"/>
    </row>
    <row r="79" ht="12.75">
      <c r="J79" s="5"/>
    </row>
    <row r="80" ht="12.75">
      <c r="J80" s="5"/>
    </row>
    <row r="81" ht="12.75">
      <c r="J81" s="5"/>
    </row>
    <row r="82" ht="12.75">
      <c r="J82" s="5"/>
    </row>
    <row r="83" ht="12.75">
      <c r="J83" s="5"/>
    </row>
    <row r="84" ht="12.75">
      <c r="J84" s="5"/>
    </row>
  </sheetData>
  <sheetProtection password="EF65" sheet="1" objects="1" scenarios="1"/>
  <mergeCells count="72">
    <mergeCell ref="A1:I1"/>
    <mergeCell ref="B2:E2"/>
    <mergeCell ref="B3:E3"/>
    <mergeCell ref="F2:G2"/>
    <mergeCell ref="F3:G3"/>
    <mergeCell ref="H2:I2"/>
    <mergeCell ref="H3:I3"/>
    <mergeCell ref="B27:G27"/>
    <mergeCell ref="B26:G26"/>
    <mergeCell ref="B29:G29"/>
    <mergeCell ref="A23:I23"/>
    <mergeCell ref="A24:A25"/>
    <mergeCell ref="H24:I24"/>
    <mergeCell ref="B24:G25"/>
    <mergeCell ref="B28:G28"/>
    <mergeCell ref="D14:E14"/>
    <mergeCell ref="A40:I40"/>
    <mergeCell ref="B30:G30"/>
    <mergeCell ref="F32:I32"/>
    <mergeCell ref="F33:G33"/>
    <mergeCell ref="A31:I31"/>
    <mergeCell ref="B32:C33"/>
    <mergeCell ref="D32:E33"/>
    <mergeCell ref="A32:A33"/>
    <mergeCell ref="A22:I22"/>
    <mergeCell ref="D13:E13"/>
    <mergeCell ref="D12:E12"/>
    <mergeCell ref="A9:I9"/>
    <mergeCell ref="B10:C11"/>
    <mergeCell ref="A10:A11"/>
    <mergeCell ref="F11:G11"/>
    <mergeCell ref="B12:C12"/>
    <mergeCell ref="F10:I10"/>
    <mergeCell ref="D10:E11"/>
    <mergeCell ref="D15:E15"/>
    <mergeCell ref="D16:E16"/>
    <mergeCell ref="F17:G17"/>
    <mergeCell ref="F16:G16"/>
    <mergeCell ref="D19:E19"/>
    <mergeCell ref="D17:E17"/>
    <mergeCell ref="D20:E20"/>
    <mergeCell ref="B21:G21"/>
    <mergeCell ref="F19:G19"/>
    <mergeCell ref="A4:I4"/>
    <mergeCell ref="H5:I5"/>
    <mergeCell ref="H6:I6"/>
    <mergeCell ref="H7:I7"/>
    <mergeCell ref="B5:E5"/>
    <mergeCell ref="B6:E6"/>
    <mergeCell ref="B7:E7"/>
    <mergeCell ref="F5:G5"/>
    <mergeCell ref="F6:G6"/>
    <mergeCell ref="F7:G7"/>
    <mergeCell ref="A8:I8"/>
    <mergeCell ref="B34:C34"/>
    <mergeCell ref="D34:E34"/>
    <mergeCell ref="F34:G34"/>
    <mergeCell ref="F12:G12"/>
    <mergeCell ref="F13:G13"/>
    <mergeCell ref="F14:G14"/>
    <mergeCell ref="F15:G15"/>
    <mergeCell ref="F20:G20"/>
    <mergeCell ref="F18:G18"/>
    <mergeCell ref="D35:E35"/>
    <mergeCell ref="F35:G35"/>
    <mergeCell ref="D38:E38"/>
    <mergeCell ref="F38:G38"/>
    <mergeCell ref="B39:G39"/>
    <mergeCell ref="D36:E36"/>
    <mergeCell ref="F36:G36"/>
    <mergeCell ref="D37:E37"/>
    <mergeCell ref="F37:G37"/>
  </mergeCells>
  <printOptions horizontalCentered="1" verticalCentered="1"/>
  <pageMargins left="0.3937007874015748" right="0.3937007874015748" top="0.4330708661417323" bottom="0.4330708661417323" header="0.31496062992125984" footer="0.31496062992125984"/>
  <pageSetup fitToHeight="1" fitToWidth="1" horizontalDpi="300" verticalDpi="300" orientation="portrait" paperSize="9" scale="96" r:id="rId1"/>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42"/>
  <sheetViews>
    <sheetView showOutlineSymbols="0" zoomScalePageLayoutView="0" workbookViewId="0" topLeftCell="A1">
      <selection activeCell="D4" sqref="D4"/>
    </sheetView>
  </sheetViews>
  <sheetFormatPr defaultColWidth="9.140625" defaultRowHeight="12.75"/>
  <cols>
    <col min="1" max="1" width="6.7109375" style="5" customWidth="1"/>
    <col min="2" max="2" width="39.140625" style="5" customWidth="1"/>
    <col min="3" max="3" width="17.140625" style="5" customWidth="1"/>
    <col min="4" max="5" width="16.57421875" style="5" customWidth="1"/>
    <col min="6" max="16384" width="9.140625" style="6" customWidth="1"/>
  </cols>
  <sheetData>
    <row r="1" spans="1:5" ht="15" customHeight="1" thickBot="1">
      <c r="A1" s="578" t="s">
        <v>364</v>
      </c>
      <c r="B1" s="579"/>
      <c r="C1" s="579"/>
      <c r="D1" s="579"/>
      <c r="E1" s="579"/>
    </row>
    <row r="2" spans="1:5" ht="12" customHeight="1">
      <c r="A2" s="439" t="s">
        <v>225</v>
      </c>
      <c r="B2" s="441" t="s">
        <v>229</v>
      </c>
      <c r="C2" s="574"/>
      <c r="D2" s="445" t="s">
        <v>247</v>
      </c>
      <c r="E2" s="564"/>
    </row>
    <row r="3" spans="1:5" ht="12" customHeight="1">
      <c r="A3" s="573"/>
      <c r="B3" s="575"/>
      <c r="C3" s="576"/>
      <c r="D3" s="194" t="s">
        <v>226</v>
      </c>
      <c r="E3" s="192" t="s">
        <v>261</v>
      </c>
    </row>
    <row r="4" spans="1:5" ht="27" customHeight="1">
      <c r="A4" s="30">
        <v>1</v>
      </c>
      <c r="B4" s="391" t="s">
        <v>189</v>
      </c>
      <c r="C4" s="583"/>
      <c r="D4" s="68">
        <v>0</v>
      </c>
      <c r="E4" s="42"/>
    </row>
    <row r="5" spans="1:5" ht="27" customHeight="1" thickBot="1">
      <c r="A5" s="37">
        <v>2</v>
      </c>
      <c r="B5" s="581" t="s">
        <v>20</v>
      </c>
      <c r="C5" s="582"/>
      <c r="D5" s="106">
        <v>0</v>
      </c>
      <c r="E5" s="22"/>
    </row>
    <row r="6" spans="1:5" ht="12" customHeight="1" thickBot="1">
      <c r="A6" s="577" t="s">
        <v>398</v>
      </c>
      <c r="B6" s="580"/>
      <c r="C6" s="580"/>
      <c r="D6" s="580"/>
      <c r="E6" s="580"/>
    </row>
    <row r="7" spans="1:5" ht="12" customHeight="1">
      <c r="A7" s="439" t="s">
        <v>225</v>
      </c>
      <c r="B7" s="441" t="s">
        <v>229</v>
      </c>
      <c r="C7" s="574"/>
      <c r="D7" s="445" t="s">
        <v>247</v>
      </c>
      <c r="E7" s="564"/>
    </row>
    <row r="8" spans="1:5" ht="12" customHeight="1">
      <c r="A8" s="573"/>
      <c r="B8" s="575"/>
      <c r="C8" s="576"/>
      <c r="D8" s="194" t="s">
        <v>226</v>
      </c>
      <c r="E8" s="192" t="s">
        <v>261</v>
      </c>
    </row>
    <row r="9" spans="1:5" ht="18" customHeight="1">
      <c r="A9" s="35">
        <v>1</v>
      </c>
      <c r="B9" s="376" t="s">
        <v>396</v>
      </c>
      <c r="C9" s="378"/>
      <c r="D9" s="68">
        <v>0</v>
      </c>
      <c r="E9" s="21"/>
    </row>
    <row r="10" spans="1:5" ht="18" customHeight="1">
      <c r="A10" s="35">
        <v>2</v>
      </c>
      <c r="B10" s="376" t="s">
        <v>397</v>
      </c>
      <c r="C10" s="378"/>
      <c r="D10" s="68">
        <v>0</v>
      </c>
      <c r="E10" s="21"/>
    </row>
    <row r="11" spans="1:5" ht="18" customHeight="1">
      <c r="A11" s="107" t="s">
        <v>37</v>
      </c>
      <c r="B11" s="376" t="s">
        <v>36</v>
      </c>
      <c r="C11" s="378"/>
      <c r="D11" s="241" t="s">
        <v>35</v>
      </c>
      <c r="E11" s="243" t="s">
        <v>35</v>
      </c>
    </row>
    <row r="12" spans="1:5" ht="18" customHeight="1">
      <c r="A12" s="30">
        <v>4</v>
      </c>
      <c r="B12" s="376" t="s">
        <v>65</v>
      </c>
      <c r="C12" s="378"/>
      <c r="D12" s="68">
        <f>SUM(D9:D10)</f>
        <v>0</v>
      </c>
      <c r="E12" s="42"/>
    </row>
    <row r="13" spans="1:5" ht="18" customHeight="1" thickBot="1">
      <c r="A13" s="37" t="s">
        <v>1</v>
      </c>
      <c r="B13" s="419" t="s">
        <v>399</v>
      </c>
      <c r="C13" s="454"/>
      <c r="D13" s="106">
        <v>0</v>
      </c>
      <c r="E13" s="22"/>
    </row>
    <row r="14" spans="1:5" ht="15.75" customHeight="1">
      <c r="A14" s="569"/>
      <c r="B14" s="258"/>
      <c r="C14" s="258"/>
      <c r="D14" s="258"/>
      <c r="E14" s="258"/>
    </row>
    <row r="15" spans="1:5" ht="14.25" thickBot="1">
      <c r="A15" s="563" t="s">
        <v>301</v>
      </c>
      <c r="B15" s="304"/>
      <c r="C15" s="567" t="s">
        <v>42</v>
      </c>
      <c r="D15" s="568"/>
      <c r="E15" s="211"/>
    </row>
    <row r="16" spans="1:5" ht="12" customHeight="1">
      <c r="A16" s="439" t="s">
        <v>225</v>
      </c>
      <c r="B16" s="441" t="s">
        <v>229</v>
      </c>
      <c r="C16" s="574"/>
      <c r="D16" s="445" t="s">
        <v>247</v>
      </c>
      <c r="E16" s="564"/>
    </row>
    <row r="17" spans="1:5" ht="12" customHeight="1">
      <c r="A17" s="573"/>
      <c r="B17" s="575"/>
      <c r="C17" s="576"/>
      <c r="D17" s="194" t="s">
        <v>226</v>
      </c>
      <c r="E17" s="192" t="s">
        <v>261</v>
      </c>
    </row>
    <row r="18" spans="1:5" ht="27" customHeight="1">
      <c r="A18" s="107" t="s">
        <v>217</v>
      </c>
      <c r="B18" s="382" t="s">
        <v>214</v>
      </c>
      <c r="C18" s="384"/>
      <c r="D18" s="109">
        <v>0</v>
      </c>
      <c r="E18" s="21"/>
    </row>
    <row r="19" spans="1:5" ht="27" customHeight="1">
      <c r="A19" s="107" t="s">
        <v>408</v>
      </c>
      <c r="B19" s="382" t="s">
        <v>190</v>
      </c>
      <c r="C19" s="384"/>
      <c r="D19" s="108">
        <v>0</v>
      </c>
      <c r="E19" s="42"/>
    </row>
    <row r="20" spans="1:5" ht="27" customHeight="1">
      <c r="A20" s="107" t="s">
        <v>409</v>
      </c>
      <c r="B20" s="382" t="s">
        <v>43</v>
      </c>
      <c r="C20" s="384"/>
      <c r="D20" s="108">
        <v>0</v>
      </c>
      <c r="E20" s="42"/>
    </row>
    <row r="21" spans="1:5" ht="27" customHeight="1">
      <c r="A21" s="107">
        <v>4</v>
      </c>
      <c r="B21" s="382" t="s">
        <v>365</v>
      </c>
      <c r="C21" s="384"/>
      <c r="D21" s="108">
        <f>+D20+D18</f>
        <v>0</v>
      </c>
      <c r="E21" s="42"/>
    </row>
    <row r="22" spans="1:5" ht="39.75" customHeight="1" thickBot="1">
      <c r="A22" s="107">
        <v>5</v>
      </c>
      <c r="B22" s="382" t="s">
        <v>400</v>
      </c>
      <c r="C22" s="384"/>
      <c r="D22" s="108">
        <f>MAX(+D19-D20,0)+MAX(7!C25-6!D21,0)</f>
        <v>0</v>
      </c>
      <c r="E22" s="42"/>
    </row>
    <row r="23" spans="1:5" ht="14.25" thickBot="1">
      <c r="A23" s="577" t="s">
        <v>302</v>
      </c>
      <c r="B23" s="255"/>
      <c r="C23" s="255"/>
      <c r="D23" s="255"/>
      <c r="E23" s="255"/>
    </row>
    <row r="24" spans="1:5" ht="12" customHeight="1">
      <c r="A24" s="570" t="s">
        <v>225</v>
      </c>
      <c r="B24" s="212" t="s">
        <v>264</v>
      </c>
      <c r="C24" s="212" t="s">
        <v>230</v>
      </c>
      <c r="D24" s="212" t="s">
        <v>230</v>
      </c>
      <c r="E24" s="213" t="s">
        <v>233</v>
      </c>
    </row>
    <row r="25" spans="1:5" ht="12" customHeight="1">
      <c r="A25" s="571"/>
      <c r="B25" s="214" t="s">
        <v>191</v>
      </c>
      <c r="C25" s="214" t="s">
        <v>231</v>
      </c>
      <c r="D25" s="214" t="s">
        <v>232</v>
      </c>
      <c r="E25" s="215" t="s">
        <v>234</v>
      </c>
    </row>
    <row r="26" spans="1:5" ht="12" customHeight="1">
      <c r="A26" s="572"/>
      <c r="B26" s="214" t="s">
        <v>265</v>
      </c>
      <c r="C26" s="214"/>
      <c r="D26" s="214"/>
      <c r="E26" s="215" t="s">
        <v>235</v>
      </c>
    </row>
    <row r="27" spans="1:5" ht="12" customHeight="1">
      <c r="A27" s="35">
        <v>0</v>
      </c>
      <c r="B27" s="203">
        <v>1</v>
      </c>
      <c r="C27" s="203">
        <v>2</v>
      </c>
      <c r="D27" s="203">
        <v>3</v>
      </c>
      <c r="E27" s="204">
        <v>4</v>
      </c>
    </row>
    <row r="28" spans="1:5" ht="18" customHeight="1">
      <c r="A28" s="111">
        <v>1</v>
      </c>
      <c r="B28" s="76" t="s">
        <v>192</v>
      </c>
      <c r="C28" s="82">
        <v>0</v>
      </c>
      <c r="D28" s="82">
        <v>0</v>
      </c>
      <c r="E28" s="110">
        <f>+C28+D28</f>
        <v>0</v>
      </c>
    </row>
    <row r="29" spans="1:5" ht="27" customHeight="1">
      <c r="A29" s="30">
        <v>2</v>
      </c>
      <c r="B29" s="86" t="s">
        <v>193</v>
      </c>
      <c r="C29" s="82">
        <v>0</v>
      </c>
      <c r="D29" s="82">
        <v>0</v>
      </c>
      <c r="E29" s="110">
        <f aca="true" t="shared" si="0" ref="E29:E36">+C29+D29</f>
        <v>0</v>
      </c>
    </row>
    <row r="30" spans="1:5" ht="18" customHeight="1">
      <c r="A30" s="30">
        <v>3</v>
      </c>
      <c r="B30" s="242" t="s">
        <v>36</v>
      </c>
      <c r="C30" s="241" t="s">
        <v>35</v>
      </c>
      <c r="D30" s="241" t="s">
        <v>35</v>
      </c>
      <c r="E30" s="243" t="s">
        <v>35</v>
      </c>
    </row>
    <row r="31" spans="1:5" ht="27" customHeight="1">
      <c r="A31" s="30">
        <v>4</v>
      </c>
      <c r="B31" s="86" t="s">
        <v>44</v>
      </c>
      <c r="C31" s="82">
        <v>0</v>
      </c>
      <c r="D31" s="82">
        <v>0</v>
      </c>
      <c r="E31" s="110">
        <f>+C31+D31</f>
        <v>0</v>
      </c>
    </row>
    <row r="32" spans="1:5" ht="27" customHeight="1">
      <c r="A32" s="30">
        <v>5</v>
      </c>
      <c r="B32" s="71" t="s">
        <v>215</v>
      </c>
      <c r="C32" s="82">
        <v>0</v>
      </c>
      <c r="D32" s="82">
        <v>0</v>
      </c>
      <c r="E32" s="110">
        <f t="shared" si="0"/>
        <v>0</v>
      </c>
    </row>
    <row r="33" spans="1:5" ht="27" customHeight="1">
      <c r="A33" s="35">
        <v>6</v>
      </c>
      <c r="B33" s="71" t="s">
        <v>4</v>
      </c>
      <c r="C33" s="82">
        <v>0</v>
      </c>
      <c r="D33" s="82">
        <v>0</v>
      </c>
      <c r="E33" s="110">
        <f t="shared" si="0"/>
        <v>0</v>
      </c>
    </row>
    <row r="34" spans="1:5" ht="27" customHeight="1">
      <c r="A34" s="35">
        <v>7</v>
      </c>
      <c r="B34" s="86" t="s">
        <v>66</v>
      </c>
      <c r="C34" s="82">
        <v>0</v>
      </c>
      <c r="D34" s="82">
        <v>0</v>
      </c>
      <c r="E34" s="110">
        <f t="shared" si="0"/>
        <v>0</v>
      </c>
    </row>
    <row r="35" spans="1:5" ht="18" customHeight="1">
      <c r="A35" s="35">
        <v>8</v>
      </c>
      <c r="B35" s="242" t="s">
        <v>36</v>
      </c>
      <c r="C35" s="241" t="s">
        <v>35</v>
      </c>
      <c r="D35" s="241" t="s">
        <v>35</v>
      </c>
      <c r="E35" s="243" t="s">
        <v>35</v>
      </c>
    </row>
    <row r="36" spans="1:5" ht="27" customHeight="1" thickBot="1">
      <c r="A36" s="37">
        <v>9</v>
      </c>
      <c r="B36" s="113" t="s">
        <v>216</v>
      </c>
      <c r="C36" s="99">
        <v>0</v>
      </c>
      <c r="D36" s="99">
        <v>0</v>
      </c>
      <c r="E36" s="120">
        <f t="shared" si="0"/>
        <v>0</v>
      </c>
    </row>
    <row r="37" spans="1:5" ht="13.5" thickBot="1">
      <c r="A37" s="131" t="s">
        <v>266</v>
      </c>
      <c r="B37" s="176"/>
      <c r="C37" s="176"/>
      <c r="D37" s="176"/>
      <c r="E37" s="176"/>
    </row>
    <row r="38" spans="1:5" ht="12" customHeight="1">
      <c r="A38" s="439" t="s">
        <v>225</v>
      </c>
      <c r="B38" s="565" t="s">
        <v>229</v>
      </c>
      <c r="C38" s="123" t="s">
        <v>250</v>
      </c>
      <c r="D38" s="445" t="s">
        <v>251</v>
      </c>
      <c r="E38" s="564"/>
    </row>
    <row r="39" spans="1:5" ht="12" customHeight="1">
      <c r="A39" s="573"/>
      <c r="B39" s="566"/>
      <c r="C39" s="124" t="s">
        <v>249</v>
      </c>
      <c r="D39" s="194" t="s">
        <v>226</v>
      </c>
      <c r="E39" s="192" t="s">
        <v>261</v>
      </c>
    </row>
    <row r="40" spans="1:5" ht="18" customHeight="1">
      <c r="A40" s="18">
        <v>1</v>
      </c>
      <c r="B40" s="19" t="s">
        <v>384</v>
      </c>
      <c r="C40" s="117" t="s">
        <v>243</v>
      </c>
      <c r="D40" s="82">
        <v>0</v>
      </c>
      <c r="E40" s="21"/>
    </row>
    <row r="41" spans="1:5" ht="25.5" customHeight="1" thickBot="1">
      <c r="A41" s="118">
        <v>2</v>
      </c>
      <c r="B41" s="126" t="s">
        <v>32</v>
      </c>
      <c r="C41" s="117" t="s">
        <v>333</v>
      </c>
      <c r="D41" s="99">
        <v>0</v>
      </c>
      <c r="E41" s="119"/>
    </row>
    <row r="42" spans="1:5" ht="12" customHeight="1">
      <c r="A42" s="490">
        <v>6</v>
      </c>
      <c r="B42" s="490"/>
      <c r="C42" s="490"/>
      <c r="D42" s="490"/>
      <c r="E42" s="490"/>
    </row>
  </sheetData>
  <sheetProtection password="EF65" sheet="1" objects="1" scenarios="1"/>
  <mergeCells count="32">
    <mergeCell ref="A1:E1"/>
    <mergeCell ref="A6:E6"/>
    <mergeCell ref="B9:C9"/>
    <mergeCell ref="B5:C5"/>
    <mergeCell ref="D2:E2"/>
    <mergeCell ref="B2:C3"/>
    <mergeCell ref="A2:A3"/>
    <mergeCell ref="A7:A8"/>
    <mergeCell ref="B7:C8"/>
    <mergeCell ref="B4:C4"/>
    <mergeCell ref="A24:A26"/>
    <mergeCell ref="A16:A17"/>
    <mergeCell ref="A38:A39"/>
    <mergeCell ref="A42:E42"/>
    <mergeCell ref="B16:C17"/>
    <mergeCell ref="A23:E23"/>
    <mergeCell ref="D38:E38"/>
    <mergeCell ref="D16:E16"/>
    <mergeCell ref="D7:E7"/>
    <mergeCell ref="B38:B39"/>
    <mergeCell ref="B10:C10"/>
    <mergeCell ref="B11:C11"/>
    <mergeCell ref="B12:C12"/>
    <mergeCell ref="C15:D15"/>
    <mergeCell ref="B13:C13"/>
    <mergeCell ref="A14:E14"/>
    <mergeCell ref="B21:C21"/>
    <mergeCell ref="B22:C22"/>
    <mergeCell ref="A15:B15"/>
    <mergeCell ref="B18:C18"/>
    <mergeCell ref="B19:C19"/>
    <mergeCell ref="B20:C20"/>
  </mergeCells>
  <printOptions horizontalCentered="1" verticalCentered="1"/>
  <pageMargins left="0.3937007874015748" right="0.3937007874015748" top="0.4330708661417323" bottom="0.4330708661417323" header="0.31496062992125984" footer="0.31496062992125984"/>
  <pageSetup fitToHeight="1" fitToWidth="1"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56"/>
  <sheetViews>
    <sheetView showOutlineSymbols="0" zoomScalePageLayoutView="0" workbookViewId="0" topLeftCell="A1">
      <selection activeCell="C3" sqref="C3"/>
    </sheetView>
  </sheetViews>
  <sheetFormatPr defaultColWidth="9.140625" defaultRowHeight="12.75"/>
  <cols>
    <col min="1" max="1" width="9.140625" style="6" customWidth="1"/>
    <col min="2" max="2" width="59.57421875" style="5" customWidth="1"/>
    <col min="3" max="4" width="15.7109375" style="5" customWidth="1"/>
    <col min="5" max="16384" width="9.140625" style="6" customWidth="1"/>
  </cols>
  <sheetData>
    <row r="1" spans="1:4" s="49" customFormat="1" ht="9.75" customHeight="1">
      <c r="A1" s="585" t="s">
        <v>225</v>
      </c>
      <c r="B1" s="597"/>
      <c r="C1" s="595" t="s">
        <v>247</v>
      </c>
      <c r="D1" s="596"/>
    </row>
    <row r="2" spans="1:4" s="49" customFormat="1" ht="9.75" customHeight="1">
      <c r="A2" s="586"/>
      <c r="B2" s="598"/>
      <c r="C2" s="216" t="s">
        <v>226</v>
      </c>
      <c r="D2" s="204" t="s">
        <v>261</v>
      </c>
    </row>
    <row r="3" spans="1:4" ht="72" customHeight="1">
      <c r="A3" s="75">
        <v>200</v>
      </c>
      <c r="B3" s="85" t="s">
        <v>401</v>
      </c>
      <c r="C3" s="83">
        <f>+2!E5+2!E15-2!E29</f>
        <v>0</v>
      </c>
      <c r="D3" s="42"/>
    </row>
    <row r="4" spans="1:4" ht="19.5" customHeight="1">
      <c r="A4" s="30">
        <v>201</v>
      </c>
      <c r="B4" s="74" t="s">
        <v>303</v>
      </c>
      <c r="C4" s="68">
        <v>0</v>
      </c>
      <c r="D4" s="42"/>
    </row>
    <row r="5" spans="1:4" ht="24" customHeight="1">
      <c r="A5" s="30" t="s">
        <v>304</v>
      </c>
      <c r="B5" s="86" t="s">
        <v>385</v>
      </c>
      <c r="C5" s="68">
        <v>0</v>
      </c>
      <c r="D5" s="42"/>
    </row>
    <row r="6" spans="1:4" ht="72" customHeight="1" thickBot="1">
      <c r="A6" s="30">
        <v>220</v>
      </c>
      <c r="B6" s="71" t="s">
        <v>195</v>
      </c>
      <c r="C6" s="69">
        <f>C3-C4-C5</f>
        <v>0</v>
      </c>
      <c r="D6" s="42"/>
    </row>
    <row r="7" spans="1:4" ht="3" customHeight="1" thickBot="1">
      <c r="A7" s="425"/>
      <c r="B7" s="255"/>
      <c r="C7" s="255"/>
      <c r="D7" s="255"/>
    </row>
    <row r="8" spans="1:4" ht="19.5" customHeight="1">
      <c r="A8" s="72">
        <v>230</v>
      </c>
      <c r="B8" s="77" t="s">
        <v>305</v>
      </c>
      <c r="C8" s="87">
        <f>+5!H21</f>
        <v>0</v>
      </c>
      <c r="D8" s="193"/>
    </row>
    <row r="9" spans="1:4" ht="36" customHeight="1">
      <c r="A9" s="30">
        <v>240</v>
      </c>
      <c r="B9" s="71" t="s">
        <v>2</v>
      </c>
      <c r="C9" s="69">
        <f>+5!H29</f>
        <v>0</v>
      </c>
      <c r="D9" s="42"/>
    </row>
    <row r="10" spans="1:4" ht="19.5" customHeight="1">
      <c r="A10" s="30">
        <v>241</v>
      </c>
      <c r="B10" s="217"/>
      <c r="C10" s="68">
        <v>0</v>
      </c>
      <c r="D10" s="42"/>
    </row>
    <row r="11" spans="1:4" ht="19.5" customHeight="1">
      <c r="A11" s="30">
        <v>242</v>
      </c>
      <c r="B11" s="71" t="s">
        <v>196</v>
      </c>
      <c r="C11" s="68">
        <f>+5!H39</f>
        <v>0</v>
      </c>
      <c r="D11" s="42"/>
    </row>
    <row r="12" spans="1:4" ht="48" customHeight="1" thickBot="1">
      <c r="A12" s="30">
        <v>250</v>
      </c>
      <c r="B12" s="71" t="s">
        <v>402</v>
      </c>
      <c r="C12" s="69">
        <f>MAX(+C6-C8-C9-C10-C11,0)</f>
        <v>0</v>
      </c>
      <c r="D12" s="42"/>
    </row>
    <row r="13" spans="1:4" ht="3" customHeight="1" thickBot="1">
      <c r="A13" s="425"/>
      <c r="B13" s="255"/>
      <c r="C13" s="255"/>
      <c r="D13" s="255"/>
    </row>
    <row r="14" spans="1:4" ht="36" customHeight="1">
      <c r="A14" s="72">
        <v>251</v>
      </c>
      <c r="B14" s="73" t="s">
        <v>67</v>
      </c>
      <c r="C14" s="70">
        <v>0</v>
      </c>
      <c r="D14" s="193"/>
    </row>
    <row r="15" spans="1:4" ht="36" customHeight="1">
      <c r="A15" s="30">
        <v>260</v>
      </c>
      <c r="B15" s="86" t="s">
        <v>68</v>
      </c>
      <c r="C15" s="68">
        <f>ROUND(+MIN(0.05*C12,6!D4),0)</f>
        <v>0</v>
      </c>
      <c r="D15" s="42"/>
    </row>
    <row r="16" spans="1:4" ht="48" customHeight="1" thickBot="1">
      <c r="A16" s="30">
        <v>270</v>
      </c>
      <c r="B16" s="88" t="s">
        <v>371</v>
      </c>
      <c r="C16" s="69">
        <f>MAX(+ROUND(+C12-C14-C15-499.9,-3),0)</f>
        <v>0</v>
      </c>
      <c r="D16" s="42"/>
    </row>
    <row r="17" spans="1:4" ht="3" customHeight="1" thickBot="1">
      <c r="A17" s="425"/>
      <c r="B17" s="255"/>
      <c r="C17" s="255"/>
      <c r="D17" s="255"/>
    </row>
    <row r="18" spans="1:4" ht="24" customHeight="1">
      <c r="A18" s="72">
        <v>280</v>
      </c>
      <c r="B18" s="73" t="s">
        <v>366</v>
      </c>
      <c r="C18" s="89">
        <v>0.19</v>
      </c>
      <c r="D18" s="193"/>
    </row>
    <row r="19" spans="1:4" ht="19.5" customHeight="1" thickBot="1">
      <c r="A19" s="30">
        <v>290</v>
      </c>
      <c r="B19" s="74" t="s">
        <v>38</v>
      </c>
      <c r="C19" s="69">
        <f>+C18*C16</f>
        <v>0</v>
      </c>
      <c r="D19" s="42"/>
    </row>
    <row r="20" spans="1:4" ht="3" customHeight="1" thickBot="1">
      <c r="A20" s="425"/>
      <c r="B20" s="255"/>
      <c r="C20" s="255"/>
      <c r="D20" s="255"/>
    </row>
    <row r="21" spans="1:4" ht="24" customHeight="1">
      <c r="A21" s="72">
        <v>300</v>
      </c>
      <c r="B21" s="73" t="s">
        <v>403</v>
      </c>
      <c r="C21" s="87">
        <f>+MIN(C19,6!D13+6!D12)</f>
        <v>0</v>
      </c>
      <c r="D21" s="193"/>
    </row>
    <row r="22" spans="1:4" ht="19.5" customHeight="1">
      <c r="A22" s="30">
        <v>301</v>
      </c>
      <c r="B22" s="217"/>
      <c r="C22" s="68">
        <v>0</v>
      </c>
      <c r="D22" s="42"/>
    </row>
    <row r="23" spans="1:4" ht="19.5" customHeight="1" thickBot="1">
      <c r="A23" s="30">
        <v>310</v>
      </c>
      <c r="B23" s="74" t="s">
        <v>386</v>
      </c>
      <c r="C23" s="69">
        <f>+C19-C21-C22</f>
        <v>0</v>
      </c>
      <c r="D23" s="42"/>
    </row>
    <row r="24" spans="1:4" ht="3" customHeight="1" thickBot="1">
      <c r="A24" s="425"/>
      <c r="B24" s="255"/>
      <c r="C24" s="255"/>
      <c r="D24" s="255"/>
    </row>
    <row r="25" spans="1:4" ht="24" customHeight="1">
      <c r="A25" s="72">
        <v>320</v>
      </c>
      <c r="B25" s="90" t="s">
        <v>352</v>
      </c>
      <c r="C25" s="70">
        <v>0</v>
      </c>
      <c r="D25" s="193"/>
    </row>
    <row r="26" spans="1:4" ht="19.5" customHeight="1" thickBot="1">
      <c r="A26" s="30">
        <v>330</v>
      </c>
      <c r="B26" s="46" t="s">
        <v>306</v>
      </c>
      <c r="C26" s="69">
        <f>+C23-C25</f>
        <v>0</v>
      </c>
      <c r="D26" s="42"/>
    </row>
    <row r="27" spans="1:4" ht="3" customHeight="1" thickBot="1">
      <c r="A27" s="425"/>
      <c r="B27" s="255"/>
      <c r="C27" s="255"/>
      <c r="D27" s="255"/>
    </row>
    <row r="28" spans="1:4" ht="19.5" customHeight="1">
      <c r="A28" s="72" t="s">
        <v>307</v>
      </c>
      <c r="B28" s="92" t="s">
        <v>321</v>
      </c>
      <c r="C28" s="70">
        <v>0</v>
      </c>
      <c r="D28" s="193"/>
    </row>
    <row r="29" spans="1:4" ht="19.5" customHeight="1">
      <c r="A29" s="30">
        <v>332</v>
      </c>
      <c r="B29" s="47" t="s">
        <v>367</v>
      </c>
      <c r="C29" s="91">
        <v>0.15</v>
      </c>
      <c r="D29" s="42"/>
    </row>
    <row r="30" spans="1:4" ht="24" customHeight="1">
      <c r="A30" s="30">
        <v>333</v>
      </c>
      <c r="B30" s="47" t="s">
        <v>45</v>
      </c>
      <c r="C30" s="69">
        <f>+ROUND(C28*C29+0.49,0)</f>
        <v>0</v>
      </c>
      <c r="D30" s="42"/>
    </row>
    <row r="31" spans="1:4" ht="24" customHeight="1">
      <c r="A31" s="30" t="s">
        <v>308</v>
      </c>
      <c r="B31" s="47" t="s">
        <v>368</v>
      </c>
      <c r="C31" s="68">
        <v>0</v>
      </c>
      <c r="D31" s="42"/>
    </row>
    <row r="32" spans="1:4" ht="24" customHeight="1" thickBot="1">
      <c r="A32" s="30">
        <v>335</v>
      </c>
      <c r="B32" s="93" t="s">
        <v>353</v>
      </c>
      <c r="C32" s="69">
        <f>+C30-C31</f>
        <v>0</v>
      </c>
      <c r="D32" s="42"/>
    </row>
    <row r="33" spans="1:4" ht="3.75" customHeight="1" thickBot="1">
      <c r="A33" s="425"/>
      <c r="B33" s="255"/>
      <c r="C33" s="255"/>
      <c r="D33" s="255"/>
    </row>
    <row r="34" spans="1:4" ht="9.75" customHeight="1">
      <c r="A34" s="593">
        <v>340</v>
      </c>
      <c r="B34" s="587" t="s">
        <v>267</v>
      </c>
      <c r="C34" s="591">
        <f>+C26+C32</f>
        <v>0</v>
      </c>
      <c r="D34" s="589"/>
    </row>
    <row r="35" spans="1:4" ht="9.75" customHeight="1" thickBot="1">
      <c r="A35" s="594"/>
      <c r="B35" s="588"/>
      <c r="C35" s="592"/>
      <c r="D35" s="590"/>
    </row>
    <row r="36" spans="1:4" ht="4.5" customHeight="1" thickBot="1">
      <c r="A36" s="425"/>
      <c r="B36" s="255"/>
      <c r="C36" s="255"/>
      <c r="D36" s="255"/>
    </row>
    <row r="37" spans="1:4" ht="24" customHeight="1" thickBot="1">
      <c r="A37" s="34">
        <v>360</v>
      </c>
      <c r="B37" s="48" t="s">
        <v>344</v>
      </c>
      <c r="C37" s="83">
        <f>+C34-C32</f>
        <v>0</v>
      </c>
      <c r="D37" s="218"/>
    </row>
    <row r="38" spans="1:4" ht="12" customHeight="1">
      <c r="A38" s="450">
        <v>7</v>
      </c>
      <c r="B38" s="584"/>
      <c r="C38" s="584"/>
      <c r="D38" s="584"/>
    </row>
    <row r="39" ht="12.75">
      <c r="A39" s="5"/>
    </row>
    <row r="40" ht="12.75">
      <c r="A40" s="5"/>
    </row>
    <row r="41" ht="12.75">
      <c r="A41" s="5"/>
    </row>
    <row r="42" ht="12.75">
      <c r="A42" s="5"/>
    </row>
    <row r="43" ht="12.75">
      <c r="A43" s="5"/>
    </row>
    <row r="44" ht="12.75">
      <c r="A44" s="5"/>
    </row>
    <row r="45" ht="12.75">
      <c r="A45" s="5"/>
    </row>
    <row r="46" ht="12.75">
      <c r="A46" s="5"/>
    </row>
    <row r="47" ht="12.75">
      <c r="A47" s="5"/>
    </row>
    <row r="48" ht="12.75">
      <c r="A48" s="5"/>
    </row>
    <row r="49" ht="12.75">
      <c r="A49" s="5"/>
    </row>
    <row r="50" ht="12.75">
      <c r="A50" s="5"/>
    </row>
    <row r="51" ht="12.75">
      <c r="A51" s="5"/>
    </row>
    <row r="52" ht="12.75">
      <c r="A52" s="5"/>
    </row>
    <row r="53" ht="12.75">
      <c r="A53" s="5"/>
    </row>
    <row r="54" ht="12.75">
      <c r="A54" s="5"/>
    </row>
    <row r="55" ht="12.75">
      <c r="A55" s="5"/>
    </row>
    <row r="56" ht="12.75">
      <c r="A56" s="5"/>
    </row>
  </sheetData>
  <sheetProtection password="EF65" sheet="1" objects="1" scenarios="1"/>
  <mergeCells count="16">
    <mergeCell ref="A34:A35"/>
    <mergeCell ref="C1:D1"/>
    <mergeCell ref="B1:B2"/>
    <mergeCell ref="A13:D13"/>
    <mergeCell ref="A7:D7"/>
    <mergeCell ref="A27:D27"/>
    <mergeCell ref="A38:D38"/>
    <mergeCell ref="A1:A2"/>
    <mergeCell ref="A24:D24"/>
    <mergeCell ref="A20:D20"/>
    <mergeCell ref="B34:B35"/>
    <mergeCell ref="A33:D33"/>
    <mergeCell ref="A36:D36"/>
    <mergeCell ref="D34:D35"/>
    <mergeCell ref="A17:D17"/>
    <mergeCell ref="C34:C35"/>
  </mergeCells>
  <printOptions horizontalCentered="1" verticalCentered="1"/>
  <pageMargins left="0.3937007874015748" right="0.3937007874015748" top="0.4330708661417323" bottom="0.4330708661417323" header="0.31496062992125984" footer="0.31496062992125984"/>
  <pageSetup fitToHeight="1" fitToWidth="1"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2012-05-27T18:05:03Z</cp:lastPrinted>
  <dcterms:created xsi:type="dcterms:W3CDTF">2000-01-03T15:14:32Z</dcterms:created>
  <dcterms:modified xsi:type="dcterms:W3CDTF">2012-05-27T18:05:51Z</dcterms:modified>
  <cp:category/>
  <cp:version/>
  <cp:contentType/>
  <cp:contentStatus/>
</cp:coreProperties>
</file>