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030" tabRatio="500" activeTab="0"/>
  </bookViews>
  <sheets>
    <sheet name="1" sheetId="1" r:id="rId1"/>
    <sheet name="2" sheetId="2" r:id="rId2"/>
    <sheet name="3" sheetId="3" r:id="rId3"/>
    <sheet name="4" sheetId="4" r:id="rId4"/>
    <sheet name="5" sheetId="5" r:id="rId5"/>
    <sheet name="6" sheetId="6" r:id="rId6"/>
    <sheet name="7" sheetId="7" r:id="rId7"/>
    <sheet name="8" sheetId="8" r:id="rId8"/>
    <sheet name="zalohy" sheetId="9" r:id="rId9"/>
  </sheets>
  <definedNames>
    <definedName name="_xlnm.Print_Area" localSheetId="0">'1'!$A$1:$L$56</definedName>
    <definedName name="_xlnm.Print_Area" localSheetId="1">'2'!$A$1:$F$30</definedName>
    <definedName name="_xlnm.Print_Area" localSheetId="2">'3'!$A$1:$E$42</definedName>
    <definedName name="_xlnm.Print_Area" localSheetId="3">'4'!$A$1:$F$33</definedName>
    <definedName name="_xlnm.Print_Area" localSheetId="4">'5'!$A$1:$H$51</definedName>
    <definedName name="_xlnm.Print_Area" localSheetId="5">'6'!$A$1:$E$42</definedName>
    <definedName name="_xlnm.Print_Area" localSheetId="6">'7'!$A$1:$D$37</definedName>
    <definedName name="_xlnm.Print_Area" localSheetId="7">'8'!$A$1:$F$51</definedName>
    <definedName name="_xlnm.Print_Area" localSheetId="8">'zalohy'!$A$1:$B$17</definedName>
  </definedNames>
  <calcPr fullCalcOnLoad="1"/>
</workbook>
</file>

<file path=xl/sharedStrings.xml><?xml version="1.0" encoding="utf-8"?>
<sst xmlns="http://schemas.openxmlformats.org/spreadsheetml/2006/main" count="444" uniqueCount="311">
  <si>
    <t>Odpisy hmotného majetku podle § 30 odst. 6 až 8 zákona</t>
  </si>
  <si>
    <t>Odpisy nehmotného majetku podle § 32a zákona, zaevidovaného do majetku poplatníka ve zdaňovacím období, které započalo v roce 2004</t>
  </si>
  <si>
    <t>d) Rezervy v pojišťovnictví - vyplňují pouze pojišťovny</t>
  </si>
  <si>
    <t>f) Rezervy na opravy hmotného majetku - vyplňují všichni poplatníci</t>
  </si>
  <si>
    <r>
      <t>19</t>
    </r>
    <r>
      <rPr>
        <vertAlign val="superscript"/>
        <sz val="8"/>
        <rFont val="Arial CE"/>
        <family val="2"/>
      </rPr>
      <t>8)</t>
    </r>
  </si>
  <si>
    <t>Průměrný stav rozvahové hodnoty nepromlčených pohledávek z úvěrů poskytnutých fyzickým osobám na základě smlouvy o úvěru, bez příslušenství, v ocenění nesníženém o opravné položky již vytvořené (§ 5a odst. 3 zákona o rezervách )</t>
  </si>
  <si>
    <t>Výše základního kapitálu k poslednímu dni zdaňovacího období ( § 5a odst. 4 zákona o rezervách )</t>
  </si>
  <si>
    <t>Stav zákonných opravných položek k nepromlčeným pohledávkám z úvěrů poskytnutých fyzickým osobám na základě smlouvy o úvěru ( § 5a odst. 4 zákona o rezervách ) ke konci zdaňovacího období</t>
  </si>
  <si>
    <t>Opravné položky k nepromlčeným pohledávkám z úvěrů poskytnutých fyzickým osobám na základě smlouvy o úvěru, vytvořené podle § 5a odst. 4 zákona o rezervách za dané zdaňovací období</t>
  </si>
  <si>
    <t>f) Ostatní zákonné rezervy - vyplňují pouze poplatníci oprávění k jejich tvorbě a použití</t>
  </si>
  <si>
    <r>
      <t>27</t>
    </r>
    <r>
      <rPr>
        <vertAlign val="superscript"/>
        <sz val="8"/>
        <rFont val="Arial CE"/>
        <family val="2"/>
      </rPr>
      <t>8)</t>
    </r>
  </si>
  <si>
    <t xml:space="preserve">Celková hodnota darů poskytnutých na účely vymezené v § 20 odst. 8 zákona pro odečet ze základu daně, sníženého podle § 34 zákona </t>
  </si>
  <si>
    <t>Sleva na dani podle § 35a1) nebo § 35b1) zákona</t>
  </si>
  <si>
    <t>Úhrn slev podle § 35 zákona ( ř. 1 + 2 + 3 )</t>
  </si>
  <si>
    <t>Úhrn daní zaplacených v zahraničí, o které lze snížit daňovou povinnost metodou úplného zápočtu</t>
  </si>
  <si>
    <t>Úhrn daní zaplacených v zahraničí, u nichž lze uplatnit metodu prostého zápočtu ( úhrn částek ze ř. 3 zvláštních příloh k tabuce I )</t>
  </si>
  <si>
    <t>Úhrn částek daní zaplacených v zahraničí, o které lze snížit daňovou povinnost metodou prostého zápočtu ( úhrn částek ze ř. 7 zvláštních příloh k tabuce I )</t>
  </si>
  <si>
    <r>
      <t xml:space="preserve">Výše daně zaplacené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 )</t>
    </r>
  </si>
  <si>
    <t>Úhrn hrubých příjmů ( výnosů ) podléhajících zdanění v zahraničí, vyňatých ze zdanění ( ř. 210 )</t>
  </si>
  <si>
    <t>Hodnota darů poskytnutých na účely vymezené v § 20 odst. 8 zákona  ( ř. 1 tabulky G )</t>
  </si>
  <si>
    <t>Úhrn daně zaplacené v zahraničí, kterou lze započíst metodou úplného a prostého zápočtu ( ř. 4 tabulky I )</t>
  </si>
  <si>
    <t>Splatnost záloh na daň z příjmu v letech 2005 - 2006</t>
  </si>
  <si>
    <r>
      <t>F. Odečet podle § 34 odst. 3 písm. a) až f) a následujících odstavců zákona</t>
    </r>
    <r>
      <rPr>
        <vertAlign val="superscript"/>
        <sz val="10"/>
        <rFont val="Arial CE"/>
        <family val="2"/>
      </rPr>
      <t>5)</t>
    </r>
  </si>
  <si>
    <r>
      <t>1</t>
    </r>
    <r>
      <rPr>
        <vertAlign val="superscript"/>
        <sz val="8"/>
        <rFont val="Arial CE"/>
        <family val="2"/>
      </rPr>
      <t>8)</t>
    </r>
  </si>
  <si>
    <r>
      <t>2</t>
    </r>
    <r>
      <rPr>
        <vertAlign val="superscript"/>
        <sz val="8"/>
        <rFont val="Arial CE"/>
        <family val="2"/>
      </rPr>
      <t>8)</t>
    </r>
  </si>
  <si>
    <r>
      <t>3</t>
    </r>
    <r>
      <rPr>
        <vertAlign val="superscript"/>
        <sz val="8"/>
        <rFont val="Arial CE"/>
        <family val="2"/>
      </rPr>
      <t>8)</t>
    </r>
  </si>
  <si>
    <t>Částka nároku na odečet podle § 34 odst. 3 písm. f) zákona</t>
  </si>
  <si>
    <t>Celková částka nároku na odečet podle § 34 odst. 3 zákona vzniklého v daném zdaňovacím období (ř.4 + 5)</t>
  </si>
  <si>
    <t>na ř. 6</t>
  </si>
  <si>
    <t>Nevyužitá část nároku uvedeného na ř. 6, jejíž odečet lze uplatnit v dalších</t>
  </si>
  <si>
    <t>zdaňovacích obdobích ( ř. 6 - 7 )</t>
  </si>
  <si>
    <t>zdaňovacím období (ř. 7 + 9 =  ř. 240 II. oddílu)</t>
  </si>
  <si>
    <t>Finančnímu úřadu</t>
  </si>
  <si>
    <t>xxxxx</t>
  </si>
  <si>
    <t>xxxxxxxxxxxxxxxxxx</t>
  </si>
  <si>
    <t>P Ř I Z N Á N Í</t>
  </si>
  <si>
    <t>Pořadové číslo podílového fondu</t>
  </si>
  <si>
    <t>Počet zvláštních příloh</t>
  </si>
  <si>
    <t>XXX I NE</t>
  </si>
  <si>
    <t>xxx</t>
  </si>
  <si>
    <t>Řádek</t>
  </si>
  <si>
    <t xml:space="preserve">          Vyplní v celých Kč</t>
  </si>
  <si>
    <t>poplatník</t>
  </si>
  <si>
    <t>Celkem</t>
  </si>
  <si>
    <t>xxxx</t>
  </si>
  <si>
    <t>Název položky</t>
  </si>
  <si>
    <t xml:space="preserve">            Vyplní v celých Kč</t>
  </si>
  <si>
    <t>b) Odečet uplatněný v daném zdaňovacím období</t>
  </si>
  <si>
    <t>Zdaňovací období,</t>
  </si>
  <si>
    <t xml:space="preserve">v němž daňová ztráta </t>
  </si>
  <si>
    <t>vznikla</t>
  </si>
  <si>
    <t>Úhrn vstupních cen nově pořízeného hmotného majetku, u něhož lze uplatnit</t>
  </si>
  <si>
    <t>podle § 34 odst. 3 zákona odečet ve výši 10 % vstupní ceny</t>
  </si>
  <si>
    <t>podle § 34 odst. 3 zákona odečet ve výši 15 % vstupní ceny</t>
  </si>
  <si>
    <t>Částka odečtu uplatněná v daném zdaňovacím období z nároku uvedeného</t>
  </si>
  <si>
    <t xml:space="preserve">Celková částka odečtu uplatněného podle § 34 odst. 3 zákona v daném </t>
  </si>
  <si>
    <t>Část daňové ztráty</t>
  </si>
  <si>
    <t>odečtená</t>
  </si>
  <si>
    <t>v předcházejících</t>
  </si>
  <si>
    <t>zdaň. obdobích</t>
  </si>
  <si>
    <t>v daném</t>
  </si>
  <si>
    <t>Část ztráty, kterou</t>
  </si>
  <si>
    <t>je možno odečíst</t>
  </si>
  <si>
    <t>v následujících</t>
  </si>
  <si>
    <t>Sleva na dani podle § 35 odst. 1 písm. a) zákona</t>
  </si>
  <si>
    <t>Sleva na dani podle § 35 odst. 1 písm. b) zákona</t>
  </si>
  <si>
    <t>Částka připadající na</t>
  </si>
  <si>
    <t>komplementáře</t>
  </si>
  <si>
    <t>komandisty</t>
  </si>
  <si>
    <t>Částka za komanditní</t>
  </si>
  <si>
    <t>společnost jako celek</t>
  </si>
  <si>
    <t>( sl. 2 + 3 )</t>
  </si>
  <si>
    <t>Daň</t>
  </si>
  <si>
    <t>PROHLAŠUJI, ŽE VŠECHNY ÚDAJE UVEDENÉ V TOMTO PŘIZNÁNÍ JSOU PRAVDIVÉ A ÚPLNÉ</t>
  </si>
  <si>
    <t>Pokud daňové přiznání zpracovává daňový poradce, uvede dále evidenční číslo osvědčení</t>
  </si>
  <si>
    <t>a své sídlo</t>
  </si>
  <si>
    <t>Datum</t>
  </si>
  <si>
    <t>Přiznání sestavil</t>
  </si>
  <si>
    <t>jméno</t>
  </si>
  <si>
    <t>příjmení</t>
  </si>
  <si>
    <t>Podpis</t>
  </si>
  <si>
    <t>Telefon</t>
  </si>
  <si>
    <t>Celková daňová povinnost :</t>
  </si>
  <si>
    <t>Zaplacené zálohy :</t>
  </si>
  <si>
    <t>Poslední známá daňová povinnost :</t>
  </si>
  <si>
    <t xml:space="preserve">Měsíc </t>
  </si>
  <si>
    <t>Výše platby</t>
  </si>
  <si>
    <t>Kč</t>
  </si>
  <si>
    <t>Než začnete vyplňovat, přečtěte si, prosím, pokyny.</t>
  </si>
  <si>
    <t>Počet příloh II. oddílu</t>
  </si>
  <si>
    <t>Příjmy nezahrnované do základu daně podle § 23 odst. 4 písm. a) zákona</t>
  </si>
  <si>
    <t>Příjmy nezahrnované do základu daně podle § 23 odst. 4 písm. b) zákona</t>
  </si>
  <si>
    <t>Vyplní v celých Kč</t>
  </si>
  <si>
    <t>Odpisy hmotného majetku podle § 30 odst. 4 zákona</t>
  </si>
  <si>
    <t>Daňové odpisy hmotného a nehmotného majetku celkem</t>
  </si>
  <si>
    <t>Celková výše daňové</t>
  </si>
  <si>
    <t>ztráty vyměřené (vzniklé)</t>
  </si>
  <si>
    <t>nebo přiznávané</t>
  </si>
  <si>
    <t xml:space="preserve">Částka odečtu z nevyužitého nároku vzniklého v předchozích zdaňovacích </t>
  </si>
  <si>
    <t>obdobích</t>
  </si>
  <si>
    <t>jednotka</t>
  </si>
  <si>
    <t>Měrná</t>
  </si>
  <si>
    <t>Vyplní</t>
  </si>
  <si>
    <t>Základ daně nebo daňová ztráta ze ř.200 ( ř. 201 )</t>
  </si>
  <si>
    <t>Poslední známá daňová povinnost pro účely stanovení záloh podle § 38a zákona</t>
  </si>
  <si>
    <t>Celková daňová povinnost za podílové fondy</t>
  </si>
  <si>
    <t>Celková daňová povinnost (ř. 1 + ř. 340 II. oddílu )</t>
  </si>
  <si>
    <t>IV. ODDÍL - dodatečné daňové přiznání</t>
  </si>
  <si>
    <t>Nově zjištěná částka daně ( ř. 340 II. oddílu, resp. ř. 2 III. oddílu )</t>
  </si>
  <si>
    <t>Zvýšení (+), snížení (-) částky daně ( ř. 2 - ř. 1 )</t>
  </si>
  <si>
    <t>Poslední známá daňová ztráta</t>
  </si>
  <si>
    <t>Nově zjištěná daňová ztráta ( ř. 220 II. oddílu )</t>
  </si>
  <si>
    <t>Zvýšení (+), snížení (-) daňové ztráty ( ř. 5 - ř. 4 )</t>
  </si>
  <si>
    <t>V. ODDÍL - placení daně</t>
  </si>
  <si>
    <t>o správě daní a poplatků, ve znění pozdějších přepisů dne</t>
  </si>
  <si>
    <t>ke dni</t>
  </si>
  <si>
    <t>Podpis odpovědného pracovníka</t>
  </si>
  <si>
    <t>07 Bankovní spojení</t>
  </si>
  <si>
    <t>06 Sídlo právnické osoby</t>
  </si>
  <si>
    <t>k dani z příjmů právnických osob</t>
  </si>
  <si>
    <t>finanční úřad</t>
  </si>
  <si>
    <t>II. ODDÍL - daň z příjmů právnických osob ( dále jen "daň " )</t>
  </si>
  <si>
    <t>B. Odpisy hmotného a nehmotného majetku</t>
  </si>
  <si>
    <t>a) Nárok na odečet vzniklý v daném zdaňovacím období</t>
  </si>
  <si>
    <t>podle § 34 odst. 3 zákona odečet ve výši 20 % vstupní ceny</t>
  </si>
  <si>
    <t>řádku vyznačené tabulky přílohy č. 1 II. oddílu</t>
  </si>
  <si>
    <t>Název položky a číslo řádku II. oddílu, případně číslo</t>
  </si>
  <si>
    <t>s nimiž souvisí částka ze sloupce 2 nebo 3 této tabulky</t>
  </si>
  <si>
    <t>K. Vybrané ukazatele hospodaření</t>
  </si>
  <si>
    <t>Celková daňová povinnost ( ř. 330 + 335 )</t>
  </si>
  <si>
    <t>III. ODDÍL - výsledná daň investiční společnosti obhospodařující majetek v podílových fondech</t>
  </si>
  <si>
    <t>Poslední známá částka daně</t>
  </si>
  <si>
    <t>Za finanční úřad přiznanou daňovou povinnost vyměřil - dodatečně vyměřil podle § 46 odst. 5 zákona ČNR č. 337/1992 Sb.</t>
  </si>
  <si>
    <t>řádné</t>
  </si>
  <si>
    <t>ANO I NE</t>
  </si>
  <si>
    <t>ANO I XX</t>
  </si>
  <si>
    <t>postavení vzhledem k právnické osobě</t>
  </si>
  <si>
    <t>1 A</t>
  </si>
  <si>
    <t>do</t>
  </si>
  <si>
    <t>01 Daňové identifikační číslo</t>
  </si>
  <si>
    <t>Osoba oprávněná k podání daňového přiznání za právnickou osobu :</t>
  </si>
  <si>
    <t>Vysvětlivky :</t>
  </si>
  <si>
    <t>1) Nehodící se škrtněte</t>
  </si>
  <si>
    <t>2) Vyplní finanční úřad</t>
  </si>
  <si>
    <t>4) Vyplní pouze poplatník, který je komanditní společnost.</t>
  </si>
  <si>
    <t>5) Pokud je poplatníkem komanditní společnost, uvede pouze částky připadající na komandisty.</t>
  </si>
  <si>
    <t>6) Zákon č. 248/1992 Sb. o investičních společnostech a investičních fondech, ve znění pozdějších předpisů</t>
  </si>
  <si>
    <t>a)   Daňové odpisy hmotného a nehmotného majetku uplatněné jako výdaj (náklad) na dosažení, zajištění  a udržení zdanitelných příjmů podle § 24 odst. 2 písm a) zákona</t>
  </si>
  <si>
    <t>Česká republika</t>
  </si>
  <si>
    <t>Počet podílových fondů,jejichž majetek je obhospodařován</t>
  </si>
  <si>
    <t>Důvody pro podání dodatečného daňového přiznání zjištěny dne</t>
  </si>
  <si>
    <t>zákona</t>
  </si>
  <si>
    <t>Zdaňovací období podle § 17a písm.</t>
  </si>
  <si>
    <r>
      <t>61</t>
    </r>
    <r>
      <rPr>
        <vertAlign val="superscript"/>
        <sz val="8"/>
        <rFont val="Arial CE"/>
        <family val="2"/>
      </rPr>
      <t>8)</t>
    </r>
  </si>
  <si>
    <r>
      <t>62</t>
    </r>
    <r>
      <rPr>
        <vertAlign val="superscript"/>
        <sz val="8"/>
        <rFont val="Arial CE"/>
        <family val="2"/>
      </rPr>
      <t>8)</t>
    </r>
  </si>
  <si>
    <t>Mezisoučet (ř. 20 + 30 + 40 + 50 + 61 + 62)</t>
  </si>
  <si>
    <r>
      <t>111</t>
    </r>
    <r>
      <rPr>
        <vertAlign val="superscript"/>
        <sz val="8"/>
        <rFont val="Arial CE"/>
        <family val="2"/>
      </rPr>
      <t>8)</t>
    </r>
  </si>
  <si>
    <r>
      <t>112</t>
    </r>
    <r>
      <rPr>
        <vertAlign val="superscript"/>
        <sz val="8"/>
        <rFont val="Arial CE"/>
        <family val="2"/>
      </rPr>
      <t>8)</t>
    </r>
  </si>
  <si>
    <t>Příjmy a částky podle § 23 odst. 4 zákona, s výjimkou příjmů podle § 23  odst. 4. písm. a) a b) zákona, nezahrnované do základu daně</t>
  </si>
  <si>
    <r>
      <t>140</t>
    </r>
    <r>
      <rPr>
        <vertAlign val="superscript"/>
        <sz val="8"/>
        <rFont val="Arial CE"/>
        <family val="2"/>
      </rPr>
      <t>8)</t>
    </r>
  </si>
  <si>
    <t>Rozdíl, o který odpisy hmotného a nehmotného majetku stanovené podle § 26 až 33 zákona převyšují odpisy tohoto majetku uplatněné v účetnictví</t>
  </si>
  <si>
    <r>
      <t>160</t>
    </r>
    <r>
      <rPr>
        <vertAlign val="superscript"/>
        <sz val="8"/>
        <rFont val="Arial CE"/>
        <family val="2"/>
      </rPr>
      <t>8)</t>
    </r>
  </si>
  <si>
    <r>
      <t>161</t>
    </r>
    <r>
      <rPr>
        <vertAlign val="superscript"/>
        <sz val="8"/>
        <rFont val="Arial CE"/>
        <family val="2"/>
      </rPr>
      <t>8)</t>
    </r>
  </si>
  <si>
    <r>
      <t>162</t>
    </r>
    <r>
      <rPr>
        <vertAlign val="superscript"/>
        <sz val="8"/>
        <rFont val="Arial CE"/>
        <family val="2"/>
      </rPr>
      <t>8)</t>
    </r>
  </si>
  <si>
    <t xml:space="preserve">Příloha č. 1 II. oddílu </t>
  </si>
  <si>
    <t>Identifikační číslo; u podílového fondu se tento údaj nevyplňuje</t>
  </si>
  <si>
    <t>Pořadové číslo  podílového fondu</t>
  </si>
  <si>
    <t>Opravné položky k pohledávkám za dlužníky v konkursním a vyrovnacím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</si>
  <si>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</si>
  <si>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</si>
  <si>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</si>
  <si>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Ostatní rezervy vytvořené podle § 10 zákona o rezervách v daném zdaňovacím období</t>
  </si>
  <si>
    <t>Sleva na dani podle § 35 odst. 1 písm. c) zákona</t>
  </si>
  <si>
    <r>
      <t>I. Zápočet daně zaplacené v zahraničí</t>
    </r>
    <r>
      <rPr>
        <vertAlign val="superscript"/>
        <sz val="9"/>
        <rFont val="Arial CE"/>
        <family val="2"/>
      </rPr>
      <t>5)</t>
    </r>
  </si>
  <si>
    <r>
      <t>J. Rozdělení některých položek v případě komanditní společnosti</t>
    </r>
    <r>
      <rPr>
        <vertAlign val="superscript"/>
        <sz val="9"/>
        <rFont val="Arial CE"/>
        <family val="2"/>
      </rPr>
      <t>4)</t>
    </r>
    <r>
      <rPr>
        <sz val="9"/>
        <rFont val="Arial CE"/>
        <family val="2"/>
      </rPr>
      <t xml:space="preserve"> ( vyplní se v celých Kč )</t>
    </r>
  </si>
  <si>
    <r>
      <t>Část základu daně nebo daňové ztráty připadající na komplementáře</t>
    </r>
    <r>
      <rPr>
        <vertAlign val="superscript"/>
        <sz val="8"/>
        <rFont val="Arial CE"/>
        <family val="2"/>
      </rPr>
      <t>3),4)</t>
    </r>
  </si>
  <si>
    <r>
      <t>210</t>
    </r>
    <r>
      <rPr>
        <vertAlign val="superscript"/>
        <sz val="8"/>
        <rFont val="Arial CE"/>
        <family val="2"/>
      </rPr>
      <t>8)</t>
    </r>
  </si>
  <si>
    <r>
      <t>Odečet podle § 34 odst. 3 písm a) až f) a následujících odstavců zákona</t>
    </r>
    <r>
      <rPr>
        <vertAlign val="superscript"/>
        <sz val="8"/>
        <rFont val="Arial CE"/>
        <family val="2"/>
      </rPr>
      <t>5)</t>
    </r>
  </si>
  <si>
    <r>
      <t>Odečet daňové ztráty podle § 34 odst. 1 zákona</t>
    </r>
    <r>
      <rPr>
        <vertAlign val="superscript"/>
        <sz val="8"/>
        <rFont val="Arial CE"/>
        <family val="2"/>
      </rPr>
      <t>5)</t>
    </r>
  </si>
  <si>
    <r>
      <t>Daň upravená o položky uvedené na ř. 300 a 301 (ř. 290 - 300 + - 301)</t>
    </r>
    <r>
      <rPr>
        <vertAlign val="superscript"/>
        <sz val="8"/>
        <rFont val="Arial CE"/>
        <family val="2"/>
      </rPr>
      <t>5)</t>
    </r>
  </si>
  <si>
    <r>
      <t xml:space="preserve">Daň po zápočtu na ř. 320 ( ř.310 - 320 ), zaokrouhlená na celé Kč nahoru </t>
    </r>
    <r>
      <rPr>
        <vertAlign val="superscript"/>
        <sz val="8"/>
        <rFont val="Arial CE"/>
        <family val="2"/>
      </rPr>
      <t>5)</t>
    </r>
  </si>
  <si>
    <r>
      <t>331</t>
    </r>
    <r>
      <rPr>
        <vertAlign val="superscript"/>
        <sz val="8"/>
        <rFont val="Arial CE"/>
        <family val="2"/>
      </rPr>
      <t>8)</t>
    </r>
  </si>
  <si>
    <r>
      <t>334</t>
    </r>
    <r>
      <rPr>
        <vertAlign val="superscript"/>
        <sz val="8"/>
        <rFont val="Arial CE"/>
        <family val="2"/>
      </rPr>
      <t>8)</t>
    </r>
  </si>
  <si>
    <r>
      <t>I. ODDÍL - údaje o poplatníkovi ( podílovém fondu )</t>
    </r>
    <r>
      <rPr>
        <vertAlign val="superscript"/>
        <sz val="10"/>
        <rFont val="Arial CE"/>
        <family val="2"/>
      </rPr>
      <t>6)</t>
    </r>
  </si>
  <si>
    <t xml:space="preserve"> podle zákona č. 586/1992 Sb. o daních z příjmů, ve znění pozdějších předpisů ( dále jen "zákon")</t>
  </si>
  <si>
    <r>
      <t>a výdaji</t>
    </r>
    <r>
      <rPr>
        <vertAlign val="superscript"/>
        <sz val="8"/>
        <rFont val="Arial CE"/>
        <family val="2"/>
      </rPr>
      <t>3)</t>
    </r>
    <r>
      <rPr>
        <sz val="8"/>
        <rFont val="Arial CE"/>
        <family val="0"/>
      </rPr>
      <t xml:space="preserve"> ke dni</t>
    </r>
  </si>
  <si>
    <r>
      <t>10</t>
    </r>
    <r>
      <rPr>
        <vertAlign val="superscript"/>
        <sz val="8"/>
        <rFont val="Arial CE"/>
        <family val="2"/>
      </rPr>
      <t>8)</t>
    </r>
  </si>
  <si>
    <r>
      <t>20</t>
    </r>
    <r>
      <rPr>
        <vertAlign val="superscript"/>
        <sz val="8"/>
        <rFont val="Arial CE"/>
        <family val="2"/>
      </rPr>
      <t>8)</t>
    </r>
  </si>
  <si>
    <r>
      <t>30</t>
    </r>
    <r>
      <rPr>
        <vertAlign val="superscript"/>
        <sz val="8"/>
        <rFont val="Arial CE"/>
        <family val="2"/>
      </rPr>
      <t>8)</t>
    </r>
  </si>
  <si>
    <t>Úprava základu daně podle § 23 odst. 8 zákona v případě zrušení poplatníka s likvidací</t>
  </si>
  <si>
    <t>Stav zákonných opravných položek k pohledávkám za dlužníky v konkursním a vyrovnacím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</si>
  <si>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</si>
  <si>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zákonných opravných položek k nepromlčeným pohledávkám splatným po 31. prosinci 1994 (§ 8a zákona o rezervách) ke konci období, za které se podává daňové přiznání</t>
  </si>
  <si>
    <t>Rezervy v pojišťovnictví vytvořené podle § 6 zákona o rezervách v daném období, za které se podává daňové přiznání</t>
  </si>
  <si>
    <t>Stav rezerv v pojišťovnictví (§ 6 zákona o rezervách) ke konci období, za které se podává daňové přiznání</t>
  </si>
  <si>
    <t xml:space="preserve">Rezerva na pěstební činnost vytvořená podle § 9 zákona o rezervách v daném období, za které se podává daňové přiznání </t>
  </si>
  <si>
    <t xml:space="preserve">Stav rezerv na pěstební činnost (§ 9 zákona o rezervách) ke konci období, za které se podává daňové přiznání </t>
  </si>
  <si>
    <r>
      <t>E. Odečet daňové ztráty od základu daně podle §34 odst. 1 zákona</t>
    </r>
    <r>
      <rPr>
        <vertAlign val="superscript"/>
        <sz val="10"/>
        <rFont val="Arial CE"/>
        <family val="2"/>
      </rPr>
      <t>5)</t>
    </r>
    <r>
      <rPr>
        <b/>
        <sz val="10"/>
        <rFont val="Arial CE"/>
        <family val="0"/>
      </rPr>
      <t xml:space="preserve"> nebo snížení základu daně podílového fondu o záporný rozdíl mezi jeho příjmy a výdaji podle §20 odst. 3 zákona </t>
    </r>
    <r>
      <rPr>
        <sz val="10"/>
        <rFont val="Arial CE"/>
        <family val="2"/>
      </rPr>
      <t>( vyplní se v celých Kč )</t>
    </r>
  </si>
  <si>
    <t>zdaň. období</t>
  </si>
  <si>
    <t>za zdaňovací období</t>
  </si>
  <si>
    <t>uvedené ve sl. 1</t>
  </si>
  <si>
    <t>Částka nároku na odečet  podle § 34 odst. 3 písm a) až e) zákona, vzniklého v daném zdaňovacím období</t>
  </si>
  <si>
    <r>
      <t>Samostatný základ daně podle § 20b zákona, zaokrouhlený na celé tisícikoruny dolů</t>
    </r>
    <r>
      <rPr>
        <vertAlign val="superscript"/>
        <sz val="8"/>
        <rFont val="Arial CE"/>
        <family val="2"/>
      </rPr>
      <t>5)</t>
    </r>
  </si>
  <si>
    <t>Otisk razítka</t>
  </si>
  <si>
    <t>Název účtové skupiny ( včetně číselného označení )</t>
  </si>
  <si>
    <t>A</t>
  </si>
  <si>
    <r>
      <t>08 Přiznání zpracoval a předložil daňový poradce</t>
    </r>
    <r>
      <rPr>
        <vertAlign val="superscript"/>
        <sz val="8"/>
        <rFont val="Arial CE"/>
        <family val="2"/>
      </rPr>
      <t>1)</t>
    </r>
  </si>
  <si>
    <r>
      <t>09 Plná moc daňového poradce k zastupování uložena u finančního úřadu dne</t>
    </r>
    <r>
      <rPr>
        <vertAlign val="superscript"/>
        <sz val="8"/>
        <rFont val="Arial CE"/>
        <family val="2"/>
      </rPr>
      <t>2)</t>
    </r>
  </si>
  <si>
    <r>
      <t>10 Zákonná povinnost ověření účetní závěrky auditorem</t>
    </r>
    <r>
      <rPr>
        <vertAlign val="superscript"/>
        <sz val="8"/>
        <rFont val="Arial CE"/>
        <family val="2"/>
      </rPr>
      <t>1)</t>
    </r>
  </si>
  <si>
    <r>
      <t>11 Účetní závěrka nebo přehledy o majetku a závazcích a o příjmech a výdajích, přiloženy</t>
    </r>
    <r>
      <rPr>
        <vertAlign val="superscript"/>
        <sz val="8"/>
        <rFont val="Arial CE"/>
        <family val="2"/>
      </rPr>
      <t>1),7)</t>
    </r>
  </si>
  <si>
    <t>13 Hlavní ( převažující ) činnost</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</si>
  <si>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</si>
  <si>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</si>
  <si>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</si>
  <si>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</si>
  <si>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</si>
  <si>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 ke konci zdaňovacího období</t>
  </si>
  <si>
    <r>
      <t xml:space="preserve">D. Odečet nevyužitých částí rozdílů, o které úhrn hodnot prodaných cenných papírů převýšil úhrn příjmů z jejich prodeje, od základu daně </t>
    </r>
    <r>
      <rPr>
        <sz val="10"/>
        <rFont val="Arial CE"/>
        <family val="2"/>
      </rPr>
      <t>( vyplní se v celých Kč )</t>
    </r>
  </si>
  <si>
    <t>Zdaňovací období</t>
  </si>
  <si>
    <t>byl podle čl. V bodu 2 zákona č. 260/2002 Sb. v daném zdaňovacím období uplatněn jako odpočet od základu daně</t>
  </si>
  <si>
    <t>Průměrný přepočtený počet zaměstnanců</t>
  </si>
  <si>
    <t>osoby</t>
  </si>
  <si>
    <r>
      <t>241</t>
    </r>
    <r>
      <rPr>
        <vertAlign val="superscript"/>
        <sz val="8"/>
        <rFont val="Arial CE"/>
        <family val="2"/>
      </rPr>
      <t>8)</t>
    </r>
  </si>
  <si>
    <t>Na zálohách ( § 38a zákona ) zaplaceno</t>
  </si>
  <si>
    <t>Na zajištění daně sraženo plátcem ( § 38e zákona )</t>
  </si>
  <si>
    <t xml:space="preserve">Obchodní firma poplatníka : </t>
  </si>
  <si>
    <t>Termín pro odevzdání daňového přiznání*) :</t>
  </si>
  <si>
    <t>Počet měsíců existence společnosti*):</t>
  </si>
  <si>
    <t>*) tato políčka je potřeba vyplnit ručně,nejsou-li uvedené údaje v pořádku</t>
  </si>
  <si>
    <t>a) Odpis neuhrazených pohledávek zahrnovaný do daňových výdajů (nákladů) a zákonné opravné položky k pohledávkám, mimo bankovních opravných položek podle § 5 zákona o rezervách - vyplňují všichni poplatníci</t>
  </si>
  <si>
    <t>Úhrn hodnot pohledávek nebo pořizovacích cen pohledávek nabytých postoupením, uplatněných v daném období, za které se podává přiznání, jako výdaj (náklad) na dosažení, zajištění a udržení příjmů podle § 24 odst. 2 písm. y) zákona</t>
  </si>
  <si>
    <t>b) Bankovní rezervy a opravné položky podle § 5 zákona o rezervách - vyplňují pouze banky</t>
  </si>
  <si>
    <t>3) V případě vykázání ztráty se uvede částka se znaménkem mínus (-)</t>
  </si>
  <si>
    <t>Formulář zpracovala ASPEKT HM, daňová, účetní a auditorská kancelář, Vodňanského 4, Praha 6-Břevnov, tel. 233 356 811</t>
  </si>
  <si>
    <t>Formulář zpracovala ASPEKT HM, tel. 233 356 811, pro server business.center.cz</t>
  </si>
  <si>
    <t>Daňové identifikační číslo : u podílového fondu se uvede daňové identifikační číslo investiční společnosti obhospodařující jeho majetek</t>
  </si>
  <si>
    <t>Odpisy hmotného a nehmotného majetku zařazeného do 1. odpisové skupiny</t>
  </si>
  <si>
    <t>Odpisy hmotného a nehmotného majetku zařazeného do 2. odpisové skupiny</t>
  </si>
  <si>
    <t>Odpisy hmotného a nehmotného majetku zařazeného do 3. odpisové skupiny</t>
  </si>
  <si>
    <t>Odpisy hmotného majetku zařazeného do 4. odpisové skupiny</t>
  </si>
  <si>
    <t>Odpisy hmotného majetku zařazeného do 5. odpisové skupiny</t>
  </si>
  <si>
    <t>b)   Účetní odpisy hmotného a nehmotného  majetku uplatněné jako výdaj (náklad) na dosažení, zajištění a udržení zdanitelných příjmů podle § 24 odst. 2 písm v) zákona</t>
  </si>
  <si>
    <r>
      <t>12</t>
    </r>
    <r>
      <rPr>
        <vertAlign val="superscript"/>
        <sz val="8"/>
        <rFont val="Arial CE"/>
        <family val="2"/>
      </rPr>
      <t>8)</t>
    </r>
  </si>
  <si>
    <r>
      <t>15</t>
    </r>
    <r>
      <rPr>
        <vertAlign val="superscript"/>
        <sz val="8"/>
        <rFont val="Arial CE"/>
        <family val="2"/>
      </rPr>
      <t>8)</t>
    </r>
  </si>
  <si>
    <t>Stav zákonných opravných položek k pohledávkám z titulu ručení za celní dluh ( § 8b zákona o rezervách ) ke konci období, za které se podává daňové přiznání</t>
  </si>
  <si>
    <t>Opravných položky k pohledávkám z titulu ručení za celní dluh vytvořené podle § 8b zákona o rezervách v daném období období, za které se podává daňové přiznání</t>
  </si>
  <si>
    <t>Nevyužitý rozdíl, o který úhrn hodnot prodaných cenných papírů převýšil úhrn příjmů z jejich prodeje, který</t>
  </si>
  <si>
    <r>
      <t>Slevy na dani podle podle § 35a nebo § 35b a § 35 zákona ( nejvýše do částky na ř. 290 )</t>
    </r>
    <r>
      <rPr>
        <vertAlign val="superscript"/>
        <sz val="8"/>
        <rFont val="Arial CE"/>
        <family val="2"/>
      </rPr>
      <t>5)</t>
    </r>
  </si>
  <si>
    <t xml:space="preserve">Poslední známá daňová povinnost pro účely stanovení výše a periodicity záloh podle § 38a odst. 1 zákona ( ř. 340 - 335 = ř. 330 ) </t>
  </si>
  <si>
    <t>CZ</t>
  </si>
  <si>
    <t>otisk prezentačního razítka finančního úřadu</t>
  </si>
  <si>
    <t>a) ulice (část obce) a číslo popisné ( číslo orientační )</t>
  </si>
  <si>
    <t>b) obec</t>
  </si>
  <si>
    <t>c) PSČ</t>
  </si>
  <si>
    <t>d) stát / kód státu</t>
  </si>
  <si>
    <t>e) číslo telefonu</t>
  </si>
  <si>
    <t>f) číslo faxu</t>
  </si>
  <si>
    <r>
      <t>12 Spojení se zahraničními osobami</t>
    </r>
    <r>
      <rPr>
        <vertAlign val="superscript"/>
        <sz val="8"/>
        <rFont val="Arial CE"/>
        <family val="2"/>
      </rPr>
      <t>1)</t>
    </r>
  </si>
  <si>
    <t>25 5404 Mfin 5404-vzor č. 14</t>
  </si>
  <si>
    <r>
      <t>Kod klasifikace OKEČ</t>
    </r>
    <r>
      <rPr>
        <vertAlign val="superscript"/>
        <sz val="8"/>
        <rFont val="Arial CE"/>
        <family val="2"/>
      </rPr>
      <t>2)</t>
    </r>
  </si>
  <si>
    <t>( platný pro zdaňovací období započatá v roce 2004 )</t>
  </si>
  <si>
    <t>Souhrn jednotlivých rozdílů, o které částky výdajů (nákladů) vynaložených na dosažení, zajištění a udržení příjmů převyšují náklady uplatněné v účetnictví</t>
  </si>
  <si>
    <r>
      <t>Mezisoučet</t>
    </r>
    <r>
      <rPr>
        <sz val="7"/>
        <rFont val="Arial CE"/>
        <family val="2"/>
      </rPr>
      <t xml:space="preserve"> (ř. 100 + 101 + 110 + 111 + 112 + 120 + 130 + 140 + 150 + 160 + 161 + 162)</t>
    </r>
  </si>
  <si>
    <r>
      <t>Základ daně před úpravou o část základu daně ( daňové ztráty ) připadající na komplementáře a o příjmy podléhající zdanění v zahraničí, u nichž je uplatňováno vynětí, a před snížením o položky podle § 34 a § 20 odst. 7 nebo odst. 8, nebo daňová ztráta před úpravou o část základu daně ( daňové ztráty ) připadající na komplementáře a o příjmy podléhající zdanění v zahraničí, u nichž je uplatňováno vynětí (ř. 10 + 70 - 170)</t>
    </r>
    <r>
      <rPr>
        <vertAlign val="superscript"/>
        <sz val="8"/>
        <rFont val="Arial CE"/>
        <family val="2"/>
      </rPr>
      <t>3)</t>
    </r>
  </si>
  <si>
    <t>Úhrn hrubých příjmů ( výnosů ) podléhajících zdanění v zahraničí, vyňatých ze zdanění</t>
  </si>
  <si>
    <r>
      <t>Základ daně po úpravě o část základu daně ( daňové ztráty ) připadající na komplementáře a o příjmy podléhající zdanění v zahraničí, u nichž je uplatňováno vynětí, a před snížením o položky podle § 34 a § 20 odst. 7 nebo odst. 8 zákona</t>
    </r>
    <r>
      <rPr>
        <vertAlign val="superscript"/>
        <sz val="8"/>
        <rFont val="Arial CE"/>
        <family val="2"/>
      </rPr>
      <t>5)</t>
    </r>
    <r>
      <rPr>
        <sz val="8"/>
        <rFont val="Arial CE"/>
        <family val="0"/>
      </rPr>
      <t>, nebo daňová ztráta po úpravě o část základu daně ( daňové ztráty ) připadající na komplementáře a o příjmy podléhající zdanění v zahraničí, u nichž je uplatňováno vynětí (ř. 200 - 201 - 210 )</t>
    </r>
    <r>
      <rPr>
        <vertAlign val="superscript"/>
        <sz val="8"/>
        <rFont val="Arial CE"/>
        <family val="2"/>
      </rPr>
      <t>3)</t>
    </r>
  </si>
  <si>
    <t>Částka podle § 20 odst. 7 zákona, o níž mohou poplatníci, kteří nejsou založeni nebo zřízeni za účelem podnikání, dále snížit základ daně ( až 30 %, nejvýše však 1 000 000 Kč z částky na ř.250, zvýšené o částku ze ř. 241)</t>
  </si>
  <si>
    <r>
      <t>Základ daně po úpravě o část základu daně ( daňové ztráty )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t>
    </r>
    <r>
      <rPr>
        <vertAlign val="superscript"/>
        <sz val="8"/>
        <rFont val="Arial CE"/>
        <family val="2"/>
      </rPr>
      <t>3)</t>
    </r>
  </si>
  <si>
    <t>Odečet darů podle § 20 odst. 8 zákona ( nejvýše 5 % az částky na ř. 250, zvýšené o částku ze ř. 241 )</t>
  </si>
  <si>
    <r>
      <t>Zápočet daně zaplacené v zahraničí na daň uvedenou na ř. 310</t>
    </r>
    <r>
      <rPr>
        <vertAlign val="superscript"/>
        <sz val="8"/>
        <rFont val="Arial CE"/>
        <family val="2"/>
      </rPr>
      <t>5)</t>
    </r>
    <r>
      <rPr>
        <sz val="8"/>
        <rFont val="Arial CE"/>
        <family val="2"/>
      </rPr>
      <t xml:space="preserve"> (nejvýše do částky uvedené na ř. 310)</t>
    </r>
  </si>
  <si>
    <t>Daň ze samostatného základu daně, zaokrouhlená na celé Kč nahoru</t>
  </si>
  <si>
    <t>Daň ze samostatného základu daně po zápočtu ( ř. 333 - 334 ), zaokrouhlená na celé Kč nahoru</t>
  </si>
  <si>
    <t>Daň sražená penzijnímu fondu z příjmů uvedených v § 36 odst. 2 zákona, kterou lze podle § 36 odst. 6 zákona započíst na jeho celkovou daňovou povinnost</t>
  </si>
  <si>
    <r>
      <t xml:space="preserve">7) Účetní závěrkanebo přehled o majetku a závazcích a přehled o příjmech a výdajích, jako příloha vyznačená pod položkou 11 v I. oddílu, je součástí daňového přiznání (§40 odst. 2 zákona 337/1992 Sb. o správě daní a poplatků, ve znění pozdějších předpisů). Za podílové fondy předkládá účetní závěrku investiční společnost, která obhospodařuje jejich majetek. Pro účely elektronického podání daňového přiznání se Účetní závěrkou nebo přehledy o majetku a závazcích a o příjmech a výdajích rozumí elektronické přílohy </t>
    </r>
    <r>
      <rPr>
        <b/>
        <sz val="7"/>
        <rFont val="Arial CE"/>
        <family val="2"/>
      </rPr>
      <t>Vybrané údaje z Rozvahy</t>
    </r>
    <r>
      <rPr>
        <sz val="7"/>
        <rFont val="Arial CE"/>
        <family val="0"/>
      </rPr>
      <t xml:space="preserve"> a </t>
    </r>
    <r>
      <rPr>
        <b/>
        <sz val="7"/>
        <rFont val="Arial CE"/>
        <family val="2"/>
      </rPr>
      <t>Vybrané údaje z Výkazu zisků a ztrát</t>
    </r>
    <r>
      <rPr>
        <sz val="7"/>
        <rFont val="Arial CE"/>
        <family val="0"/>
      </rPr>
      <t xml:space="preserve">, které jsou součástí programového vybavení aplikace, a </t>
    </r>
    <r>
      <rPr>
        <b/>
        <sz val="7"/>
        <rFont val="Arial CE"/>
        <family val="2"/>
      </rPr>
      <t>Opis účetní záběrky</t>
    </r>
    <r>
      <rPr>
        <sz val="7"/>
        <rFont val="Arial CE"/>
        <family val="0"/>
      </rPr>
      <t>, vkládaný jako samostatný soubor.</t>
    </r>
  </si>
  <si>
    <t>8) Bude-li vyplněn něterý z takto označených řádků, je nutné ve smyslu dílčích pokynů pro jejich vyplnění, rozvést na zvláštní příloze věcnou náplň částky vykázané na příslušném řádku, popřípadě její propočet. Při elektronickém podání daňového přiznáníjsou textová pole pro vyplněných zvláštních příloh součástí programového vybavení aplikace.</t>
  </si>
  <si>
    <r>
      <t xml:space="preserve">A. Rozdělení výdajů ( nákladů ), které se neuznávají za výdaje ( náklady )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</si>
  <si>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Odpisy hmotného majetku zařazeného do 6. odpisové skupiny</t>
  </si>
  <si>
    <t>02 Identifikační číslo</t>
  </si>
  <si>
    <r>
      <t>03 Daňové přiznání</t>
    </r>
    <r>
      <rPr>
        <vertAlign val="superscript"/>
        <sz val="8"/>
        <rFont val="Arial CE"/>
        <family val="2"/>
      </rPr>
      <t>1)</t>
    </r>
  </si>
  <si>
    <t>04 kód rozlišení typu přiznání</t>
  </si>
  <si>
    <t xml:space="preserve">za zdaňovací období  nebo za období, za které se podává daňové přiznání </t>
  </si>
  <si>
    <t>od</t>
  </si>
  <si>
    <t>05 Obchodní firma</t>
  </si>
  <si>
    <t>Částky, o které se podle § 23 odst. 3 písm. a) bodů 3 až 12 zákona zvyšuje výsledek hospodaření nebo rozdíl mezi příjmy a výdaji</t>
  </si>
  <si>
    <t>Částky, o které se podle §23 odst. 3 písm. b) zákona snižuje výsledek hospodaření nebo rozdíl mezi příjmy a výdaji (ř. 10)</t>
  </si>
  <si>
    <t>Částky, o které lze podle §23 odst. 3 písm. c) zákona snížit výsledek hospodaření nebo rozdíl mezi příjmy a výdaji (ř. 10)</t>
  </si>
  <si>
    <t>Výsledek hospodaření před zdaněním ( zisk +, ztráta - )3) nebo rozdíl mezi příjmy</t>
  </si>
  <si>
    <t>Částky neoprávněně zkracující příjmy ( §23 odst. 3 písm. a) bod 1 zákona ), a hodnota nepeněžitých příjmů ( §23 odst. 6 zákona ), pokud nejsou zahrnuty ve výsledku hospodaření nebo v rozdílu mezi příjmy a výdaji na ř. 10</t>
  </si>
  <si>
    <t>Výdaje (náklady), neuznávané za výdaje (náklady) vynaložené na dosažení, zajištění a udržení příjmů (§ 25 nebo § 24 zákona), pokud jsou zahrnuty ve výsledku hospodaření nebo v rozdílu mezi příjmy a výdaji na ř. 10</t>
  </si>
  <si>
    <t>Rozdíl, o který odpisy hmotného a nehmotného majetku (§ 26 a § 32a zákona) uplatněné v účetnictví převyšují odpisy tohoto majetku stanovené podle § 26 až 33 zákona</t>
  </si>
  <si>
    <t>Příjmy, které nejsou předmětem daně podle § 18 odst. 2 zákona, pokud jsou zahrnuty ve výsledku hospodaření nebo v rozdílu mezi příjmy a výdaji (ř. 10)</t>
  </si>
  <si>
    <t>Příjmy, jež u poplatníků, kteří nebyli založeni nebo zřízeni za účelem podnikání, nejsou předmětem daně podle § 18 odst.4 a 13 zákona, pokud jsou zahrnuty ve výsledku hospodaření nebo rozdílu mezi příjmy a výdaji (ř. 10)</t>
  </si>
  <si>
    <t>Příjmy osvobozené od daně podle § 19 zákona, pokud jsou zahrnuty  ve výsledku hospodaření nebo rozdílu mezi příjmy a výdaji (ř. 10)</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</si>
  <si>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 náklad ) na dosaření, zajištění a udržení zdanitelných příjmů. Pro nehmotný majetek zaevidovaný do majetku poplatníka do 31. prosince 2000, se použije zákon ve znění platném do uvedeného data, a to až do doby jeho vyřazení z majetku poplatníka.</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</si>
  <si>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</si>
  <si>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Úhrn neuhrazených hodnot pohledávek nebo pořizovacích cen pohledávek nabytých postoupením, u nichž termín splatnosti nastal do konce roku 1994, jejichž část lze uplatnit jako výdaj (náklad) k dosažení, zajištění a udržení příjmů podle čl. II bodu 5 části první zákona č. 438/2003 Sb., a to podle stavu ke konci zdaňovacího období</t>
  </si>
  <si>
    <t>Částka odpisu uplatněná v daném zdaňovacím období jako výdaj (náklad) na dosažení, zajištění a udržení příjmů podle čl. II bodu 5 části první zákona č. 438/2003 Sb. ( maximálně 20 % z ř. 1 )</t>
  </si>
  <si>
    <t>c)Opravné položky podle § 5a zákona o rezervách - vyplňují pouze spořitelní a úvěrní družstva a ostatní finanční instituce</t>
  </si>
  <si>
    <t>v předhozím zdaňovacím období zbýval podle čl. V odst. 2 zákona č. 260/2002 Sb. k uplatnění odpočtu od základu daně ve třech zdaňovacích obdobích následujících od jeho vykázání</t>
  </si>
  <si>
    <r>
      <t xml:space="preserve">G. Celková hodnota poskytnutých darů, z níž lze na ř. 260 uplatnit odečet podle § 20 odst. 8 zákona </t>
    </r>
    <r>
      <rPr>
        <b/>
        <vertAlign val="superscript"/>
        <sz val="9"/>
        <rFont val="Arial CE"/>
        <family val="0"/>
      </rPr>
      <t>5)</t>
    </r>
  </si>
  <si>
    <r>
      <t>H. Rozčlenění celkového nároku na slevy na dani ( §35 a §35a nebo a §35b zákona ), kterýlze uplatnit na ř. 300</t>
    </r>
    <r>
      <rPr>
        <vertAlign val="superscript"/>
        <sz val="9"/>
        <rFont val="Arial CE"/>
        <family val="2"/>
      </rPr>
      <t>5)</t>
    </r>
  </si>
  <si>
    <r>
      <t xml:space="preserve">Výše daní zaplacených v zahraničí, kterou </t>
    </r>
    <r>
      <rPr>
        <b/>
        <sz val="8"/>
        <rFont val="Arial CE"/>
        <family val="2"/>
      </rPr>
      <t>lze započíst</t>
    </r>
    <r>
      <rPr>
        <sz val="8"/>
        <rFont val="Arial CE"/>
        <family val="0"/>
      </rPr>
      <t xml:space="preserve"> metodou úplného a prostého zápočtu ( součet částek ze ř. 1 a 3 )</t>
    </r>
  </si>
  <si>
    <t>Odečet podle § 34 odst. 3 zákona ( ř. 6 tabulky F)</t>
  </si>
  <si>
    <t>Celkový nárok na slevy na dani podle § 35 a § 35a nebo § 35b zákona (ř. 4 + ř. 5 tabulky H )</t>
  </si>
  <si>
    <t>Roční úhran čistého obratu</t>
  </si>
  <si>
    <t>Sazba daně (v %) podle § 21 odst. 1 nebo odst. 2 anebo odst. 3 zákona, ve spojení s § 21 odst. 6 zákona</t>
  </si>
  <si>
    <t>Sazba daně ( v % ) podle § 21 odst. 4 zákona, ve spojení s § 21 odst. 6 zákona</t>
  </si>
  <si>
    <t>Zápočet daně zaplacené v zahraničí na daň ze samostatného základu daně ( nejvýše do částky uvedené na ř. 333 )</t>
  </si>
  <si>
    <t xml:space="preserve">Nedoplatek (-) (ř. 1 + ř. 2 + ř. 3 - ř. 340 II.oddílu, resp. ř. 2 III. oddílu ) &lt; 0 </t>
  </si>
  <si>
    <t xml:space="preserve">Přeplatek    (+)(ř. 1 + ř. 2 + ř. 3 - ř. 340 II.oddílu, resp. ř. 2 III. oddílu ) &gt; 0 </t>
  </si>
  <si>
    <r>
      <t>Základ daně po úpravě o část základu daně ( daňové ztráty )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250 - 251- 260 )</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</si>
</sst>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mmmm\ yy"/>
    <numFmt numFmtId="167" formatCode="d/mmmm\ yyyy"/>
    <numFmt numFmtId="168" formatCode="#,##0.00\ &quot;Kč&quot;"/>
    <numFmt numFmtId="169" formatCode="d/m/yy"/>
  </numFmts>
  <fonts count="2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sz val="8"/>
      <name val="Arial CE"/>
      <family val="0"/>
    </font>
    <font>
      <b/>
      <sz val="10"/>
      <name val="Arial CE"/>
      <family val="0"/>
    </font>
    <font>
      <b/>
      <sz val="12"/>
      <name val="Arial CE"/>
      <family val="0"/>
    </font>
    <font>
      <b/>
      <sz val="8"/>
      <name val="Arial CE"/>
      <family val="0"/>
    </font>
    <font>
      <sz val="8"/>
      <name val="Arial"/>
      <family val="0"/>
    </font>
    <font>
      <i/>
      <sz val="8"/>
      <name val="Arial CE"/>
      <family val="2"/>
    </font>
    <font>
      <sz val="9"/>
      <name val="Arial CE"/>
      <family val="2"/>
    </font>
    <font>
      <b/>
      <u val="single"/>
      <sz val="12"/>
      <name val="Arial CE"/>
      <family val="2"/>
    </font>
    <font>
      <sz val="7"/>
      <name val="Arial CE"/>
      <family val="2"/>
    </font>
    <font>
      <b/>
      <sz val="7"/>
      <name val="Arial CE"/>
      <family val="2"/>
    </font>
    <font>
      <sz val="7"/>
      <name val="Arial"/>
      <family val="0"/>
    </font>
    <font>
      <b/>
      <sz val="9"/>
      <name val="Arial CE"/>
      <family val="2"/>
    </font>
    <font>
      <b/>
      <sz val="18"/>
      <name val="Arial CE"/>
      <family val="0"/>
    </font>
    <font>
      <sz val="18"/>
      <name val="Arial"/>
      <family val="0"/>
    </font>
    <font>
      <vertAlign val="superscript"/>
      <sz val="8"/>
      <name val="Arial CE"/>
      <family val="2"/>
    </font>
    <font>
      <vertAlign val="superscript"/>
      <sz val="10"/>
      <name val="Arial CE"/>
      <family val="2"/>
    </font>
    <font>
      <vertAlign val="superscript"/>
      <sz val="9"/>
      <name val="Arial CE"/>
      <family val="2"/>
    </font>
    <font>
      <sz val="9"/>
      <name val="Arial"/>
      <family val="0"/>
    </font>
    <font>
      <b/>
      <vertAlign val="superscript"/>
      <sz val="9"/>
      <name val="Arial CE"/>
      <family val="0"/>
    </font>
    <font>
      <i/>
      <sz val="8"/>
      <name val="Arial"/>
      <family val="2"/>
    </font>
    <font>
      <b/>
      <u val="single"/>
      <sz val="10"/>
      <name val="Arial CE"/>
      <family val="2"/>
    </font>
    <font>
      <b/>
      <sz val="9"/>
      <name val="Arial"/>
      <family val="2"/>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s>
  <borders count="70">
    <border>
      <left/>
      <right/>
      <top/>
      <bottom/>
      <diagonal/>
    </border>
    <border>
      <left>
        <color indexed="63"/>
      </left>
      <right>
        <color indexed="63"/>
      </right>
      <top style="double"/>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thin"/>
      <top style="medium"/>
      <bottom style="thin"/>
    </border>
    <border>
      <left>
        <color indexed="63"/>
      </left>
      <right style="medium"/>
      <top style="medium"/>
      <bottom style="medium"/>
    </border>
    <border>
      <left style="thin"/>
      <right style="thin"/>
      <top style="thin"/>
      <bottom style="medium"/>
    </border>
    <border>
      <left style="thin"/>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597">
    <xf numFmtId="0" fontId="0" fillId="0" borderId="0" xfId="0" applyAlignment="1">
      <alignment/>
    </xf>
    <xf numFmtId="0" fontId="0" fillId="2" borderId="0" xfId="0" applyFill="1" applyAlignment="1">
      <alignment/>
    </xf>
    <xf numFmtId="0" fontId="6" fillId="2" borderId="0" xfId="23" applyFont="1" applyFill="1" applyAlignment="1">
      <alignment/>
    </xf>
    <xf numFmtId="0" fontId="7" fillId="2" borderId="2" xfId="23" applyFont="1" applyFill="1" applyBorder="1" applyAlignment="1" applyProtection="1">
      <alignment horizontal="center"/>
      <protection locked="0"/>
    </xf>
    <xf numFmtId="0" fontId="7" fillId="3" borderId="0" xfId="23" applyFont="1" applyFill="1" applyAlignment="1">
      <alignment/>
    </xf>
    <xf numFmtId="0" fontId="6" fillId="3" borderId="0" xfId="23" applyFont="1" applyFill="1" applyAlignment="1">
      <alignment/>
    </xf>
    <xf numFmtId="0" fontId="0" fillId="3" borderId="0" xfId="0" applyFill="1" applyAlignment="1">
      <alignment/>
    </xf>
    <xf numFmtId="0" fontId="6" fillId="2" borderId="2" xfId="23" applyFont="1" applyFill="1" applyBorder="1" applyAlignment="1" applyProtection="1">
      <alignment horizontal="center"/>
      <protection locked="0"/>
    </xf>
    <xf numFmtId="49" fontId="6" fillId="2" borderId="2" xfId="23" applyNumberFormat="1" applyFont="1" applyFill="1" applyBorder="1" applyAlignment="1" applyProtection="1">
      <alignment horizontal="center"/>
      <protection locked="0"/>
    </xf>
    <xf numFmtId="14" fontId="6" fillId="2" borderId="2" xfId="23" applyNumberFormat="1" applyFont="1" applyFill="1" applyBorder="1" applyAlignment="1" applyProtection="1">
      <alignment horizontal="center"/>
      <protection locked="0"/>
    </xf>
    <xf numFmtId="0" fontId="6" fillId="2" borderId="3" xfId="23" applyFont="1" applyFill="1" applyBorder="1" applyAlignment="1" applyProtection="1">
      <alignment horizontal="center"/>
      <protection locked="0"/>
    </xf>
    <xf numFmtId="0" fontId="6" fillId="4" borderId="0" xfId="23" applyFont="1" applyFill="1" applyAlignment="1">
      <alignment/>
    </xf>
    <xf numFmtId="0" fontId="6" fillId="5" borderId="0" xfId="23" applyFont="1" applyFill="1" applyAlignment="1">
      <alignment/>
    </xf>
    <xf numFmtId="0" fontId="7" fillId="5" borderId="0" xfId="23" applyFont="1" applyFill="1" applyAlignment="1">
      <alignment/>
    </xf>
    <xf numFmtId="0" fontId="6" fillId="4" borderId="0" xfId="23" applyFont="1" applyFill="1" applyAlignment="1">
      <alignment horizontal="center"/>
    </xf>
    <xf numFmtId="0" fontId="8" fillId="5" borderId="0" xfId="23" applyFont="1" applyFill="1" applyAlignment="1">
      <alignment/>
    </xf>
    <xf numFmtId="0" fontId="6" fillId="4" borderId="3" xfId="23" applyFont="1" applyFill="1" applyBorder="1" applyAlignment="1">
      <alignment horizontal="center"/>
    </xf>
    <xf numFmtId="0" fontId="6" fillId="4" borderId="3" xfId="23" applyFont="1" applyFill="1" applyBorder="1" applyAlignment="1">
      <alignment/>
    </xf>
    <xf numFmtId="14" fontId="8" fillId="3" borderId="4" xfId="23" applyNumberFormat="1" applyFont="1" applyFill="1" applyBorder="1" applyAlignment="1">
      <alignment horizontal="center"/>
    </xf>
    <xf numFmtId="0" fontId="6" fillId="5" borderId="5" xfId="23" applyFont="1" applyFill="1" applyBorder="1" applyAlignment="1">
      <alignment horizontal="center"/>
    </xf>
    <xf numFmtId="0" fontId="6" fillId="5" borderId="6" xfId="23" applyFont="1" applyFill="1" applyBorder="1" applyAlignment="1">
      <alignment horizontal="center"/>
    </xf>
    <xf numFmtId="0" fontId="6" fillId="5" borderId="6" xfId="23" applyFont="1" applyFill="1" applyBorder="1" applyAlignment="1">
      <alignment/>
    </xf>
    <xf numFmtId="0" fontId="6" fillId="5" borderId="7" xfId="23" applyFont="1" applyFill="1" applyBorder="1" applyAlignment="1">
      <alignment/>
    </xf>
    <xf numFmtId="0" fontId="6" fillId="5" borderId="8" xfId="23" applyFont="1" applyFill="1" applyBorder="1" applyAlignment="1">
      <alignment/>
    </xf>
    <xf numFmtId="0" fontId="6" fillId="5" borderId="9" xfId="23" applyFont="1" applyFill="1" applyBorder="1" applyAlignment="1">
      <alignment/>
    </xf>
    <xf numFmtId="0" fontId="6" fillId="5" borderId="10" xfId="23" applyFont="1" applyFill="1" applyBorder="1" applyAlignment="1">
      <alignment/>
    </xf>
    <xf numFmtId="0" fontId="6" fillId="5" borderId="11" xfId="23" applyFont="1" applyFill="1" applyBorder="1" applyAlignment="1">
      <alignment/>
    </xf>
    <xf numFmtId="0" fontId="6" fillId="5" borderId="12" xfId="23" applyFont="1" applyFill="1" applyBorder="1" applyAlignment="1">
      <alignment/>
    </xf>
    <xf numFmtId="0" fontId="6" fillId="4" borderId="6" xfId="23" applyFont="1" applyFill="1" applyBorder="1" applyAlignment="1">
      <alignment/>
    </xf>
    <xf numFmtId="0" fontId="7" fillId="5" borderId="0" xfId="23" applyFont="1" applyFill="1" applyBorder="1" applyAlignment="1">
      <alignment/>
    </xf>
    <xf numFmtId="0" fontId="6" fillId="5" borderId="13" xfId="23" applyFont="1" applyFill="1" applyBorder="1" applyAlignment="1">
      <alignment/>
    </xf>
    <xf numFmtId="0" fontId="6" fillId="5" borderId="14" xfId="23" applyFont="1" applyFill="1" applyBorder="1" applyAlignment="1">
      <alignment/>
    </xf>
    <xf numFmtId="0" fontId="6" fillId="3" borderId="3" xfId="23" applyFont="1" applyFill="1" applyBorder="1" applyAlignment="1">
      <alignment horizontal="center"/>
    </xf>
    <xf numFmtId="0" fontId="7" fillId="3" borderId="3" xfId="23" applyFont="1" applyFill="1" applyBorder="1" applyAlignment="1" applyProtection="1">
      <alignment/>
      <protection locked="0"/>
    </xf>
    <xf numFmtId="0" fontId="7" fillId="3" borderId="0" xfId="23" applyFont="1" applyFill="1" applyAlignment="1">
      <alignment horizontal="right"/>
    </xf>
    <xf numFmtId="0" fontId="6" fillId="3" borderId="3" xfId="23" applyFont="1" applyFill="1" applyBorder="1" applyAlignment="1" applyProtection="1">
      <alignment horizontal="center"/>
      <protection locked="0"/>
    </xf>
    <xf numFmtId="0" fontId="6" fillId="5" borderId="15" xfId="23" applyFont="1" applyFill="1" applyBorder="1" applyAlignment="1">
      <alignment/>
    </xf>
    <xf numFmtId="0" fontId="7" fillId="5" borderId="16" xfId="23" applyFont="1" applyFill="1" applyBorder="1" applyAlignment="1">
      <alignment horizontal="center" vertical="center"/>
    </xf>
    <xf numFmtId="0" fontId="7" fillId="5" borderId="4" xfId="23" applyFont="1" applyFill="1" applyBorder="1" applyAlignment="1">
      <alignment vertical="center"/>
    </xf>
    <xf numFmtId="0" fontId="6" fillId="5" borderId="17" xfId="23" applyFont="1" applyFill="1" applyBorder="1" applyAlignment="1">
      <alignment horizontal="center" vertical="center"/>
    </xf>
    <xf numFmtId="0" fontId="7" fillId="5" borderId="18" xfId="23" applyFont="1" applyFill="1" applyBorder="1" applyAlignment="1">
      <alignment horizontal="center" vertical="center"/>
    </xf>
    <xf numFmtId="0" fontId="6" fillId="5" borderId="19" xfId="23" applyFont="1" applyFill="1" applyBorder="1" applyAlignment="1">
      <alignment horizontal="center" vertical="center"/>
    </xf>
    <xf numFmtId="0" fontId="6" fillId="5" borderId="17" xfId="23" applyFont="1" applyFill="1" applyBorder="1" applyAlignment="1">
      <alignment vertical="center"/>
    </xf>
    <xf numFmtId="0" fontId="6" fillId="5" borderId="19" xfId="23" applyFont="1" applyFill="1" applyBorder="1" applyAlignment="1">
      <alignment vertical="center"/>
    </xf>
    <xf numFmtId="0" fontId="6" fillId="5" borderId="17" xfId="23" applyFont="1" applyFill="1" applyBorder="1" applyAlignment="1">
      <alignment/>
    </xf>
    <xf numFmtId="0" fontId="13" fillId="5" borderId="0" xfId="23" applyFont="1" applyFill="1" applyAlignment="1">
      <alignment/>
    </xf>
    <xf numFmtId="0" fontId="6" fillId="5" borderId="3" xfId="23" applyFont="1" applyFill="1" applyBorder="1" applyAlignment="1">
      <alignment/>
    </xf>
    <xf numFmtId="0" fontId="13" fillId="5" borderId="0" xfId="23" applyFont="1" applyFill="1" applyAlignment="1">
      <alignment horizontal="center"/>
    </xf>
    <xf numFmtId="0" fontId="16" fillId="5" borderId="0" xfId="23" applyFont="1" applyFill="1" applyAlignment="1">
      <alignment/>
    </xf>
    <xf numFmtId="0" fontId="15" fillId="5" borderId="0" xfId="23" applyFont="1" applyFill="1" applyAlignment="1">
      <alignment/>
    </xf>
    <xf numFmtId="0" fontId="13" fillId="5" borderId="0" xfId="23" applyFont="1" applyFill="1" applyAlignment="1">
      <alignment horizontal="right"/>
    </xf>
    <xf numFmtId="0" fontId="7" fillId="5" borderId="0" xfId="23" applyFont="1" applyFill="1" applyAlignment="1">
      <alignment horizontal="right"/>
    </xf>
    <xf numFmtId="0" fontId="8" fillId="3" borderId="3" xfId="23" applyFont="1" applyFill="1" applyBorder="1" applyAlignment="1">
      <alignment horizontal="center"/>
    </xf>
    <xf numFmtId="0" fontId="6" fillId="5" borderId="19" xfId="23" applyFont="1" applyFill="1" applyBorder="1" applyAlignment="1">
      <alignment/>
    </xf>
    <xf numFmtId="0" fontId="10" fillId="5" borderId="0" xfId="23" applyFont="1" applyFill="1" applyAlignment="1">
      <alignment/>
    </xf>
    <xf numFmtId="0" fontId="6" fillId="5" borderId="20" xfId="23" applyFont="1" applyFill="1" applyBorder="1" applyAlignment="1">
      <alignment/>
    </xf>
    <xf numFmtId="0" fontId="6" fillId="5" borderId="21" xfId="23" applyFont="1" applyFill="1" applyBorder="1" applyAlignment="1">
      <alignment/>
    </xf>
    <xf numFmtId="0" fontId="6" fillId="5" borderId="22" xfId="23" applyFont="1" applyFill="1" applyBorder="1" applyAlignment="1">
      <alignment horizontal="center"/>
    </xf>
    <xf numFmtId="0" fontId="8" fillId="3" borderId="0" xfId="23" applyFont="1" applyFill="1" applyAlignment="1">
      <alignment/>
    </xf>
    <xf numFmtId="0" fontId="0" fillId="3" borderId="3" xfId="0" applyFill="1" applyBorder="1" applyAlignment="1">
      <alignment horizontal="center"/>
    </xf>
    <xf numFmtId="0" fontId="11" fillId="5" borderId="23" xfId="0" applyFont="1" applyFill="1" applyBorder="1" applyAlignment="1">
      <alignment horizontal="center"/>
    </xf>
    <xf numFmtId="0" fontId="11" fillId="5" borderId="3" xfId="0" applyFont="1" applyFill="1" applyBorder="1" applyAlignment="1">
      <alignment horizontal="center"/>
    </xf>
    <xf numFmtId="0" fontId="11" fillId="5" borderId="24" xfId="0" applyFont="1" applyFill="1" applyBorder="1" applyAlignment="1">
      <alignment horizontal="center"/>
    </xf>
    <xf numFmtId="0" fontId="0" fillId="5" borderId="25" xfId="0" applyFill="1" applyBorder="1" applyAlignment="1">
      <alignment horizontal="center"/>
    </xf>
    <xf numFmtId="0" fontId="7" fillId="5" borderId="26" xfId="23" applyFont="1" applyFill="1" applyBorder="1" applyAlignment="1">
      <alignment horizontal="center"/>
    </xf>
    <xf numFmtId="0" fontId="7" fillId="5" borderId="27" xfId="23" applyFont="1" applyFill="1" applyBorder="1" applyAlignment="1">
      <alignment horizontal="center"/>
    </xf>
    <xf numFmtId="0" fontId="7" fillId="5" borderId="12" xfId="23" applyFont="1" applyFill="1" applyBorder="1" applyAlignment="1">
      <alignment horizontal="center"/>
    </xf>
    <xf numFmtId="0" fontId="7" fillId="5" borderId="22" xfId="23" applyFont="1" applyFill="1" applyBorder="1" applyAlignment="1">
      <alignment horizontal="center"/>
    </xf>
    <xf numFmtId="0" fontId="7" fillId="5" borderId="7" xfId="23" applyFont="1" applyFill="1" applyBorder="1" applyAlignment="1">
      <alignment horizontal="center"/>
    </xf>
    <xf numFmtId="0" fontId="7" fillId="5" borderId="28" xfId="23" applyFont="1" applyFill="1" applyBorder="1" applyAlignment="1">
      <alignment horizontal="center"/>
    </xf>
    <xf numFmtId="0" fontId="7" fillId="5" borderId="23" xfId="23" applyFont="1" applyFill="1" applyBorder="1" applyAlignment="1">
      <alignment horizontal="center"/>
    </xf>
    <xf numFmtId="0" fontId="7" fillId="5" borderId="3" xfId="23" applyFont="1" applyFill="1" applyBorder="1" applyAlignment="1">
      <alignment horizontal="center"/>
    </xf>
    <xf numFmtId="0" fontId="7" fillId="5" borderId="17" xfId="23" applyFont="1" applyFill="1" applyBorder="1" applyAlignment="1">
      <alignment horizontal="center"/>
    </xf>
    <xf numFmtId="0" fontId="7" fillId="5" borderId="29" xfId="23" applyFont="1" applyFill="1" applyBorder="1" applyAlignment="1">
      <alignment horizontal="center"/>
    </xf>
    <xf numFmtId="0" fontId="7" fillId="5" borderId="30" xfId="23" applyFont="1" applyFill="1" applyBorder="1" applyAlignment="1">
      <alignment horizontal="center"/>
    </xf>
    <xf numFmtId="0" fontId="0" fillId="5" borderId="27" xfId="0" applyFill="1" applyBorder="1" applyAlignment="1">
      <alignment horizontal="center" vertical="center"/>
    </xf>
    <xf numFmtId="0" fontId="0" fillId="5" borderId="31" xfId="0" applyFill="1" applyBorder="1" applyAlignment="1">
      <alignment horizontal="center" vertical="center"/>
    </xf>
    <xf numFmtId="0" fontId="7" fillId="5" borderId="16" xfId="23" applyFont="1" applyFill="1" applyBorder="1" applyAlignment="1">
      <alignment horizontal="center"/>
    </xf>
    <xf numFmtId="0" fontId="7" fillId="5" borderId="4" xfId="23" applyFont="1" applyFill="1" applyBorder="1" applyAlignment="1">
      <alignment/>
    </xf>
    <xf numFmtId="0" fontId="7" fillId="5" borderId="3" xfId="23" applyFont="1" applyFill="1" applyBorder="1" applyAlignment="1">
      <alignment horizontal="center"/>
    </xf>
    <xf numFmtId="0" fontId="7" fillId="5" borderId="24" xfId="23" applyFont="1" applyFill="1" applyBorder="1" applyAlignment="1">
      <alignment horizontal="center"/>
    </xf>
    <xf numFmtId="168" fontId="6" fillId="3" borderId="17" xfId="23" applyNumberFormat="1" applyFont="1" applyFill="1" applyBorder="1" applyAlignment="1">
      <alignment horizontal="center"/>
    </xf>
    <xf numFmtId="168" fontId="6" fillId="3" borderId="19" xfId="23" applyNumberFormat="1" applyFont="1" applyFill="1" applyBorder="1" applyAlignment="1">
      <alignment horizontal="center"/>
    </xf>
    <xf numFmtId="0" fontId="6" fillId="6" borderId="0" xfId="23" applyFont="1" applyFill="1" applyAlignment="1">
      <alignment/>
    </xf>
    <xf numFmtId="0" fontId="0" fillId="6" borderId="0" xfId="0" applyFill="1" applyAlignment="1">
      <alignment/>
    </xf>
    <xf numFmtId="0" fontId="6" fillId="6" borderId="0" xfId="23" applyFont="1" applyFill="1" applyAlignment="1">
      <alignment horizontal="right"/>
    </xf>
    <xf numFmtId="168" fontId="6" fillId="3" borderId="32" xfId="23" applyNumberFormat="1" applyFont="1" applyFill="1" applyBorder="1" applyAlignment="1">
      <alignment horizontal="center"/>
    </xf>
    <xf numFmtId="0" fontId="7" fillId="4" borderId="30" xfId="23" applyFont="1" applyFill="1" applyBorder="1" applyAlignment="1">
      <alignment horizontal="center" vertical="center"/>
    </xf>
    <xf numFmtId="0" fontId="7" fillId="5" borderId="30" xfId="23" applyFont="1" applyFill="1" applyBorder="1" applyAlignment="1">
      <alignment horizontal="center" vertical="center"/>
    </xf>
    <xf numFmtId="0" fontId="7" fillId="5" borderId="33" xfId="23" applyFont="1" applyFill="1" applyBorder="1" applyAlignment="1">
      <alignment horizontal="center" vertical="center"/>
    </xf>
    <xf numFmtId="0" fontId="6" fillId="5" borderId="33" xfId="23" applyFont="1" applyFill="1" applyBorder="1" applyAlignment="1">
      <alignment horizontal="center" vertical="center"/>
    </xf>
    <xf numFmtId="0" fontId="6" fillId="5" borderId="30" xfId="23" applyFont="1" applyFill="1" applyBorder="1" applyAlignment="1">
      <alignment horizontal="center" vertical="center"/>
    </xf>
    <xf numFmtId="0" fontId="7" fillId="5" borderId="34" xfId="23" applyFont="1" applyFill="1" applyBorder="1" applyAlignment="1">
      <alignment horizontal="center" vertical="center"/>
    </xf>
    <xf numFmtId="0" fontId="7" fillId="5" borderId="23" xfId="23" applyFont="1" applyFill="1" applyBorder="1" applyAlignment="1">
      <alignment horizontal="center" vertical="center"/>
    </xf>
    <xf numFmtId="0" fontId="6" fillId="5" borderId="35" xfId="23" applyFont="1" applyFill="1" applyBorder="1" applyAlignment="1">
      <alignment/>
    </xf>
    <xf numFmtId="0" fontId="7" fillId="5" borderId="29" xfId="23" applyFont="1" applyFill="1" applyBorder="1" applyAlignment="1">
      <alignment horizontal="center" vertical="center"/>
    </xf>
    <xf numFmtId="0" fontId="6" fillId="5" borderId="36" xfId="23" applyFont="1" applyFill="1" applyBorder="1" applyAlignment="1">
      <alignment/>
    </xf>
    <xf numFmtId="0" fontId="0" fillId="3" borderId="0" xfId="0" applyFill="1" applyAlignment="1">
      <alignment vertical="center"/>
    </xf>
    <xf numFmtId="0" fontId="6" fillId="4" borderId="17" xfId="23" applyFont="1" applyFill="1" applyBorder="1" applyAlignment="1">
      <alignment/>
    </xf>
    <xf numFmtId="0" fontId="6" fillId="4" borderId="19" xfId="23" applyFont="1" applyFill="1" applyBorder="1" applyAlignment="1">
      <alignment/>
    </xf>
    <xf numFmtId="0" fontId="6" fillId="5" borderId="6" xfId="23" applyFont="1" applyFill="1" applyBorder="1" applyAlignment="1">
      <alignment/>
    </xf>
    <xf numFmtId="0" fontId="7" fillId="5" borderId="0" xfId="23" applyFont="1" applyFill="1" applyAlignment="1">
      <alignment horizontal="center" wrapText="1"/>
    </xf>
    <xf numFmtId="0" fontId="6" fillId="5" borderId="6" xfId="23" applyFont="1" applyFill="1" applyBorder="1" applyAlignment="1">
      <alignment vertical="center"/>
    </xf>
    <xf numFmtId="0" fontId="6" fillId="5" borderId="29" xfId="23" applyFont="1" applyFill="1" applyBorder="1" applyAlignment="1">
      <alignment horizontal="center" vertical="center"/>
    </xf>
    <xf numFmtId="0" fontId="6" fillId="5" borderId="37" xfId="23" applyFont="1" applyFill="1" applyBorder="1" applyAlignment="1">
      <alignment horizontal="center" vertical="center"/>
    </xf>
    <xf numFmtId="0" fontId="6" fillId="5" borderId="12" xfId="23" applyFont="1" applyFill="1" applyBorder="1" applyAlignment="1">
      <alignment/>
    </xf>
    <xf numFmtId="0" fontId="11" fillId="4" borderId="23" xfId="0" applyFont="1" applyFill="1" applyBorder="1" applyAlignment="1">
      <alignment horizontal="center" vertical="center"/>
    </xf>
    <xf numFmtId="0" fontId="11" fillId="4" borderId="29" xfId="0" applyFont="1" applyFill="1" applyBorder="1" applyAlignment="1">
      <alignment horizontal="center" vertical="center"/>
    </xf>
    <xf numFmtId="0" fontId="7" fillId="5" borderId="5" xfId="23" applyFont="1" applyFill="1" applyBorder="1" applyAlignment="1">
      <alignment vertical="center" wrapText="1"/>
    </xf>
    <xf numFmtId="0" fontId="7" fillId="5" borderId="3" xfId="23" applyFont="1" applyFill="1" applyBorder="1" applyAlignment="1">
      <alignment vertical="center" wrapText="1"/>
    </xf>
    <xf numFmtId="0" fontId="7" fillId="5" borderId="22" xfId="23" applyFont="1" applyFill="1" applyBorder="1" applyAlignment="1">
      <alignment vertical="center" wrapText="1"/>
    </xf>
    <xf numFmtId="0" fontId="11" fillId="3" borderId="0" xfId="0" applyFont="1" applyFill="1" applyAlignment="1">
      <alignment/>
    </xf>
    <xf numFmtId="0" fontId="7" fillId="5" borderId="31" xfId="23" applyFont="1" applyFill="1" applyBorder="1" applyAlignment="1">
      <alignment horizontal="center"/>
    </xf>
    <xf numFmtId="0" fontId="7" fillId="5" borderId="16" xfId="23" applyFont="1" applyFill="1" applyBorder="1" applyAlignment="1">
      <alignment horizontal="center" vertical="center"/>
    </xf>
    <xf numFmtId="0" fontId="0" fillId="4" borderId="38" xfId="0" applyFill="1" applyBorder="1" applyAlignment="1">
      <alignment vertical="center"/>
    </xf>
    <xf numFmtId="0" fontId="0" fillId="4" borderId="39" xfId="0" applyFill="1" applyBorder="1" applyAlignment="1">
      <alignment vertical="center"/>
    </xf>
    <xf numFmtId="0" fontId="0" fillId="2" borderId="2" xfId="0" applyFill="1" applyBorder="1" applyAlignment="1" applyProtection="1">
      <alignment horizontal="left"/>
      <protection locked="0"/>
    </xf>
    <xf numFmtId="0" fontId="11" fillId="4" borderId="14" xfId="0" applyFont="1" applyFill="1" applyBorder="1" applyAlignment="1">
      <alignment/>
    </xf>
    <xf numFmtId="0" fontId="0" fillId="4" borderId="40" xfId="0" applyFill="1" applyBorder="1" applyAlignment="1" applyProtection="1">
      <alignment horizontal="left"/>
      <protection/>
    </xf>
    <xf numFmtId="0" fontId="8" fillId="5" borderId="33" xfId="23" applyFont="1" applyFill="1" applyBorder="1" applyAlignment="1">
      <alignment horizontal="center"/>
    </xf>
    <xf numFmtId="0" fontId="8" fillId="5" borderId="12" xfId="23" applyFont="1" applyFill="1" applyBorder="1" applyAlignment="1">
      <alignment horizontal="center"/>
    </xf>
    <xf numFmtId="167" fontId="8" fillId="5" borderId="16" xfId="23" applyNumberFormat="1" applyFont="1" applyFill="1" applyBorder="1" applyAlignment="1">
      <alignment horizontal="center"/>
    </xf>
    <xf numFmtId="168" fontId="6" fillId="5" borderId="17" xfId="23" applyNumberFormat="1" applyFont="1" applyFill="1" applyBorder="1" applyAlignment="1">
      <alignment horizontal="center"/>
    </xf>
    <xf numFmtId="167" fontId="8" fillId="5" borderId="29" xfId="23" applyNumberFormat="1" applyFont="1" applyFill="1" applyBorder="1" applyAlignment="1">
      <alignment horizontal="center"/>
    </xf>
    <xf numFmtId="0" fontId="8" fillId="5" borderId="41" xfId="23" applyFont="1" applyFill="1" applyBorder="1" applyAlignment="1">
      <alignment/>
    </xf>
    <xf numFmtId="0" fontId="6" fillId="5" borderId="32" xfId="23" applyFont="1" applyFill="1" applyBorder="1" applyAlignment="1">
      <alignment horizontal="center"/>
    </xf>
    <xf numFmtId="0" fontId="6" fillId="5" borderId="23" xfId="23" applyFont="1" applyFill="1" applyBorder="1" applyAlignment="1">
      <alignment/>
    </xf>
    <xf numFmtId="168" fontId="0" fillId="5" borderId="17" xfId="23" applyNumberFormat="1" applyFont="1" applyFill="1" applyBorder="1" applyAlignment="1">
      <alignment horizontal="center"/>
    </xf>
    <xf numFmtId="0" fontId="6" fillId="5" borderId="29" xfId="23" applyFont="1" applyFill="1" applyBorder="1" applyAlignment="1">
      <alignment/>
    </xf>
    <xf numFmtId="0" fontId="6" fillId="3" borderId="17" xfId="23" applyFont="1" applyFill="1" applyBorder="1" applyAlignment="1" applyProtection="1">
      <alignment horizontal="center"/>
      <protection locked="0"/>
    </xf>
    <xf numFmtId="14" fontId="6" fillId="3" borderId="19" xfId="23" applyNumberFormat="1" applyFont="1" applyFill="1" applyBorder="1" applyAlignment="1" applyProtection="1">
      <alignment horizontal="center"/>
      <protection locked="0"/>
    </xf>
    <xf numFmtId="14" fontId="8" fillId="5" borderId="41" xfId="23" applyNumberFormat="1" applyFont="1" applyFill="1" applyBorder="1" applyAlignment="1">
      <alignment horizontal="center"/>
    </xf>
    <xf numFmtId="49" fontId="0" fillId="2" borderId="42" xfId="0" applyNumberFormat="1" applyFill="1" applyBorder="1" applyAlignment="1" applyProtection="1">
      <alignment horizontal="center"/>
      <protection locked="0"/>
    </xf>
    <xf numFmtId="3" fontId="6" fillId="3" borderId="3" xfId="23" applyNumberFormat="1" applyFont="1" applyFill="1" applyBorder="1" applyAlignment="1" applyProtection="1">
      <alignment horizontal="center"/>
      <protection locked="0"/>
    </xf>
    <xf numFmtId="14" fontId="6" fillId="3" borderId="3" xfId="23" applyNumberFormat="1" applyFont="1" applyFill="1" applyBorder="1" applyAlignment="1" applyProtection="1">
      <alignment horizontal="center"/>
      <protection locked="0"/>
    </xf>
    <xf numFmtId="0" fontId="6" fillId="2" borderId="0" xfId="23" applyFont="1" applyFill="1" applyAlignment="1" applyProtection="1">
      <alignment/>
      <protection locked="0"/>
    </xf>
    <xf numFmtId="3" fontId="6" fillId="3" borderId="4" xfId="23" applyNumberFormat="1" applyFont="1" applyFill="1" applyBorder="1" applyAlignment="1" applyProtection="1">
      <alignment horizontal="center"/>
      <protection locked="0"/>
    </xf>
    <xf numFmtId="3" fontId="0" fillId="2" borderId="39" xfId="0" applyNumberFormat="1" applyFill="1" applyBorder="1" applyAlignment="1" applyProtection="1">
      <alignment horizontal="center"/>
      <protection locked="0"/>
    </xf>
    <xf numFmtId="3" fontId="6" fillId="3" borderId="3" xfId="23" applyNumberFormat="1" applyFont="1" applyFill="1" applyBorder="1" applyAlignment="1" applyProtection="1">
      <alignment horizontal="center"/>
      <protection locked="0"/>
    </xf>
    <xf numFmtId="3" fontId="0" fillId="2" borderId="3" xfId="0" applyNumberFormat="1" applyFill="1" applyBorder="1" applyAlignment="1" applyProtection="1">
      <alignment horizontal="center" vertical="center"/>
      <protection locked="0"/>
    </xf>
    <xf numFmtId="3" fontId="0" fillId="2" borderId="43" xfId="0" applyNumberFormat="1" applyFill="1" applyBorder="1" applyAlignment="1" applyProtection="1">
      <alignment horizontal="center" vertical="center"/>
      <protection/>
    </xf>
    <xf numFmtId="3" fontId="6" fillId="3" borderId="17" xfId="23" applyNumberFormat="1" applyFont="1" applyFill="1" applyBorder="1" applyAlignment="1" applyProtection="1">
      <alignment horizontal="center"/>
      <protection locked="0"/>
    </xf>
    <xf numFmtId="3" fontId="6" fillId="3" borderId="5" xfId="23" applyNumberFormat="1" applyFont="1" applyFill="1" applyBorder="1" applyAlignment="1" applyProtection="1">
      <alignment horizontal="center" vertical="center"/>
      <protection locked="0"/>
    </xf>
    <xf numFmtId="3" fontId="6" fillId="3" borderId="5" xfId="23" applyNumberFormat="1" applyFont="1" applyFill="1" applyBorder="1" applyAlignment="1">
      <alignment horizontal="center" vertical="center"/>
    </xf>
    <xf numFmtId="3" fontId="6" fillId="3" borderId="27" xfId="23" applyNumberFormat="1" applyFont="1" applyFill="1" applyBorder="1" applyAlignment="1" applyProtection="1">
      <alignment horizontal="center" vertical="center"/>
      <protection locked="0"/>
    </xf>
    <xf numFmtId="0" fontId="7" fillId="5" borderId="5" xfId="23" applyFont="1" applyFill="1" applyBorder="1" applyAlignment="1">
      <alignment vertical="center" wrapText="1"/>
    </xf>
    <xf numFmtId="0" fontId="7" fillId="5" borderId="33" xfId="23" applyFont="1" applyFill="1" applyBorder="1" applyAlignment="1">
      <alignment horizontal="center" vertical="center"/>
    </xf>
    <xf numFmtId="0" fontId="7" fillId="5" borderId="27" xfId="23" applyFont="1" applyFill="1" applyBorder="1" applyAlignment="1">
      <alignment vertical="center" wrapText="1"/>
    </xf>
    <xf numFmtId="0" fontId="7" fillId="5" borderId="5" xfId="23" applyFont="1" applyFill="1" applyBorder="1" applyAlignment="1">
      <alignment vertical="center"/>
    </xf>
    <xf numFmtId="0" fontId="7" fillId="3" borderId="5" xfId="23" applyFont="1" applyFill="1" applyBorder="1" applyAlignment="1" applyProtection="1">
      <alignment/>
      <protection locked="0"/>
    </xf>
    <xf numFmtId="0" fontId="7" fillId="5" borderId="34" xfId="23" applyFont="1" applyFill="1" applyBorder="1" applyAlignment="1">
      <alignment horizontal="center" vertical="center"/>
    </xf>
    <xf numFmtId="0" fontId="7" fillId="5" borderId="22" xfId="23" applyFont="1" applyFill="1" applyBorder="1" applyAlignment="1">
      <alignment vertical="center"/>
    </xf>
    <xf numFmtId="0" fontId="7" fillId="5" borderId="27" xfId="23" applyFont="1" applyFill="1" applyBorder="1" applyAlignment="1">
      <alignment vertical="center"/>
    </xf>
    <xf numFmtId="0" fontId="0" fillId="4" borderId="0" xfId="0" applyFill="1" applyAlignment="1">
      <alignment/>
    </xf>
    <xf numFmtId="0" fontId="1" fillId="4" borderId="0" xfId="0" applyFont="1" applyFill="1" applyAlignment="1">
      <alignment horizontal="right"/>
    </xf>
    <xf numFmtId="0" fontId="0" fillId="2" borderId="0" xfId="0" applyFill="1" applyBorder="1" applyAlignment="1">
      <alignment/>
    </xf>
    <xf numFmtId="0" fontId="0" fillId="2" borderId="0" xfId="0" applyFill="1" applyBorder="1" applyAlignment="1">
      <alignment/>
    </xf>
    <xf numFmtId="0" fontId="0" fillId="2" borderId="0" xfId="0" applyFill="1" applyBorder="1" applyAlignment="1" applyProtection="1">
      <alignment horizontal="left"/>
      <protection/>
    </xf>
    <xf numFmtId="3" fontId="6" fillId="2" borderId="5" xfId="23" applyNumberFormat="1" applyFont="1" applyFill="1" applyBorder="1" applyAlignment="1">
      <alignment horizontal="center" vertical="center"/>
    </xf>
    <xf numFmtId="3" fontId="6" fillId="3" borderId="3" xfId="23" applyNumberFormat="1" applyFont="1" applyFill="1" applyBorder="1" applyAlignment="1" applyProtection="1">
      <alignment horizontal="center" vertical="center"/>
      <protection locked="0"/>
    </xf>
    <xf numFmtId="3" fontId="6" fillId="3" borderId="22" xfId="23" applyNumberFormat="1" applyFont="1" applyFill="1" applyBorder="1" applyAlignment="1">
      <alignment horizontal="center" vertical="center"/>
    </xf>
    <xf numFmtId="3" fontId="6" fillId="3" borderId="43" xfId="23" applyNumberFormat="1" applyFont="1" applyFill="1" applyBorder="1" applyAlignment="1">
      <alignment horizontal="center" vertical="center"/>
    </xf>
    <xf numFmtId="0" fontId="7" fillId="5" borderId="5" xfId="23" applyFont="1" applyFill="1" applyBorder="1" applyAlignment="1">
      <alignment vertical="center" wrapText="1" shrinkToFit="1"/>
    </xf>
    <xf numFmtId="0" fontId="7" fillId="5" borderId="3" xfId="23" applyFont="1" applyFill="1" applyBorder="1" applyAlignment="1">
      <alignment vertical="center" wrapText="1"/>
    </xf>
    <xf numFmtId="3" fontId="6" fillId="3" borderId="27" xfId="23" applyNumberFormat="1" applyFont="1" applyFill="1" applyBorder="1" applyAlignment="1">
      <alignment horizontal="center" vertical="center"/>
    </xf>
    <xf numFmtId="0" fontId="7" fillId="5" borderId="22" xfId="23" applyFont="1" applyFill="1" applyBorder="1" applyAlignment="1">
      <alignment vertical="center" wrapText="1"/>
    </xf>
    <xf numFmtId="9" fontId="6" fillId="3" borderId="27" xfId="23" applyNumberFormat="1" applyFont="1" applyFill="1" applyBorder="1" applyAlignment="1" applyProtection="1">
      <alignment horizontal="center" vertical="center"/>
      <protection locked="0"/>
    </xf>
    <xf numFmtId="0" fontId="7" fillId="5" borderId="27" xfId="23" applyFont="1" applyFill="1" applyBorder="1" applyAlignment="1">
      <alignment horizontal="left" vertical="center" wrapText="1"/>
    </xf>
    <xf numFmtId="9" fontId="6" fillId="3" borderId="5" xfId="23" applyNumberFormat="1" applyFont="1" applyFill="1" applyBorder="1" applyAlignment="1">
      <alignment horizontal="center" vertical="center"/>
    </xf>
    <xf numFmtId="0" fontId="7" fillId="5" borderId="44" xfId="23" applyFont="1" applyFill="1" applyBorder="1" applyAlignment="1">
      <alignment vertical="center" wrapText="1"/>
    </xf>
    <xf numFmtId="0" fontId="7" fillId="5" borderId="43" xfId="23" applyFont="1" applyFill="1" applyBorder="1" applyAlignment="1">
      <alignment vertical="center" wrapText="1"/>
    </xf>
    <xf numFmtId="3" fontId="6" fillId="3" borderId="39" xfId="23" applyNumberFormat="1" applyFont="1" applyFill="1" applyBorder="1" applyAlignment="1" applyProtection="1">
      <alignment horizontal="center" vertical="center"/>
      <protection locked="0"/>
    </xf>
    <xf numFmtId="3" fontId="6" fillId="3" borderId="45" xfId="23" applyNumberFormat="1" applyFont="1" applyFill="1" applyBorder="1" applyAlignment="1" applyProtection="1">
      <alignment horizontal="center" vertical="center"/>
      <protection locked="0"/>
    </xf>
    <xf numFmtId="3" fontId="6" fillId="3" borderId="46" xfId="23" applyNumberFormat="1" applyFont="1" applyFill="1" applyBorder="1" applyAlignment="1" applyProtection="1">
      <alignment horizontal="center" vertical="center"/>
      <protection locked="0"/>
    </xf>
    <xf numFmtId="3" fontId="6" fillId="3" borderId="3" xfId="23" applyNumberFormat="1" applyFont="1" applyFill="1" applyBorder="1" applyAlignment="1">
      <alignment horizontal="center" vertical="center"/>
    </xf>
    <xf numFmtId="0" fontId="7" fillId="5" borderId="47" xfId="23" applyFont="1" applyFill="1" applyBorder="1" applyAlignment="1">
      <alignment horizontal="center" vertical="center"/>
    </xf>
    <xf numFmtId="0" fontId="6" fillId="5" borderId="19" xfId="23" applyFont="1" applyFill="1" applyBorder="1" applyAlignment="1">
      <alignment/>
    </xf>
    <xf numFmtId="3" fontId="6" fillId="3" borderId="43" xfId="23" applyNumberFormat="1" applyFont="1" applyFill="1" applyBorder="1" applyAlignment="1">
      <alignment horizontal="center"/>
    </xf>
    <xf numFmtId="3" fontId="6" fillId="3" borderId="19" xfId="23" applyNumberFormat="1" applyFont="1" applyFill="1" applyBorder="1" applyAlignment="1">
      <alignment horizontal="center"/>
    </xf>
    <xf numFmtId="3" fontId="0" fillId="5" borderId="37" xfId="0" applyNumberFormat="1" applyFill="1" applyBorder="1" applyAlignment="1">
      <alignment horizontal="center"/>
    </xf>
    <xf numFmtId="3" fontId="6" fillId="3" borderId="48" xfId="23" applyNumberFormat="1" applyFont="1" applyFill="1" applyBorder="1" applyAlignment="1" applyProtection="1">
      <alignment horizontal="center" vertical="center"/>
      <protection locked="0"/>
    </xf>
    <xf numFmtId="3" fontId="7" fillId="5" borderId="30" xfId="23" applyNumberFormat="1" applyFont="1" applyFill="1" applyBorder="1" applyAlignment="1">
      <alignment horizontal="center" vertical="center"/>
    </xf>
    <xf numFmtId="3" fontId="6" fillId="5" borderId="6" xfId="23" applyNumberFormat="1" applyFont="1" applyFill="1" applyBorder="1" applyAlignment="1">
      <alignment/>
    </xf>
    <xf numFmtId="3" fontId="6" fillId="5" borderId="6" xfId="23" applyNumberFormat="1" applyFont="1" applyFill="1" applyBorder="1" applyAlignment="1">
      <alignment/>
    </xf>
    <xf numFmtId="3" fontId="7" fillId="5" borderId="23" xfId="23" applyNumberFormat="1" applyFont="1" applyFill="1" applyBorder="1" applyAlignment="1">
      <alignment horizontal="center" vertical="center"/>
    </xf>
    <xf numFmtId="3" fontId="6" fillId="5" borderId="17" xfId="23" applyNumberFormat="1" applyFont="1" applyFill="1" applyBorder="1" applyAlignment="1">
      <alignment/>
    </xf>
    <xf numFmtId="3" fontId="7" fillId="5" borderId="34" xfId="23" applyNumberFormat="1" applyFont="1" applyFill="1" applyBorder="1" applyAlignment="1">
      <alignment horizontal="center"/>
    </xf>
    <xf numFmtId="3" fontId="6" fillId="3" borderId="22" xfId="23" applyNumberFormat="1" applyFont="1" applyFill="1" applyBorder="1" applyAlignment="1" applyProtection="1">
      <alignment horizontal="center" vertical="center"/>
      <protection locked="0"/>
    </xf>
    <xf numFmtId="3" fontId="0" fillId="4" borderId="17" xfId="0" applyNumberFormat="1" applyFill="1" applyBorder="1" applyAlignment="1">
      <alignment/>
    </xf>
    <xf numFmtId="3" fontId="7" fillId="5" borderId="29" xfId="23" applyNumberFormat="1" applyFont="1" applyFill="1" applyBorder="1" applyAlignment="1">
      <alignment horizontal="center" vertical="center"/>
    </xf>
    <xf numFmtId="3" fontId="0" fillId="2" borderId="43" xfId="0" applyNumberFormat="1" applyFill="1" applyBorder="1" applyAlignment="1" applyProtection="1">
      <alignment horizontal="center" vertical="center"/>
      <protection locked="0"/>
    </xf>
    <xf numFmtId="3" fontId="0" fillId="4" borderId="19" xfId="0" applyNumberFormat="1" applyFill="1" applyBorder="1" applyAlignment="1">
      <alignment/>
    </xf>
    <xf numFmtId="3" fontId="7" fillId="5" borderId="33" xfId="23" applyNumberFormat="1" applyFont="1" applyFill="1" applyBorder="1" applyAlignment="1">
      <alignment horizontal="center" vertical="center"/>
    </xf>
    <xf numFmtId="3" fontId="6" fillId="5" borderId="12" xfId="23" applyNumberFormat="1" applyFont="1" applyFill="1" applyBorder="1" applyAlignment="1">
      <alignment/>
    </xf>
    <xf numFmtId="3" fontId="6" fillId="5" borderId="17" xfId="23" applyNumberFormat="1" applyFont="1" applyFill="1" applyBorder="1" applyAlignment="1">
      <alignment/>
    </xf>
    <xf numFmtId="0" fontId="0" fillId="0" borderId="43" xfId="0" applyBorder="1" applyAlignment="1" applyProtection="1">
      <alignment horizontal="center"/>
      <protection locked="0"/>
    </xf>
    <xf numFmtId="3" fontId="6" fillId="3" borderId="5" xfId="23" applyNumberFormat="1" applyFont="1" applyFill="1" applyBorder="1" applyAlignment="1" applyProtection="1">
      <alignment horizontal="center"/>
      <protection locked="0"/>
    </xf>
    <xf numFmtId="3" fontId="6" fillId="3" borderId="43" xfId="23" applyNumberFormat="1" applyFont="1" applyFill="1" applyBorder="1" applyAlignment="1" applyProtection="1">
      <alignment horizontal="center" vertical="center"/>
      <protection locked="0"/>
    </xf>
    <xf numFmtId="0" fontId="7" fillId="5" borderId="30" xfId="23" applyFont="1" applyFill="1" applyBorder="1" applyAlignment="1">
      <alignment horizontal="center" vertical="center" wrapText="1"/>
    </xf>
    <xf numFmtId="3" fontId="6" fillId="3" borderId="5" xfId="23" applyNumberFormat="1" applyFont="1" applyFill="1" applyBorder="1" applyAlignment="1" applyProtection="1">
      <alignment horizontal="center" vertical="center" wrapText="1"/>
      <protection locked="0"/>
    </xf>
    <xf numFmtId="3" fontId="6" fillId="3" borderId="3" xfId="23" applyNumberFormat="1" applyFont="1" applyFill="1" applyBorder="1" applyAlignment="1" applyProtection="1">
      <alignment horizontal="center" vertical="center" wrapText="1"/>
      <protection locked="0"/>
    </xf>
    <xf numFmtId="3" fontId="6" fillId="3" borderId="48" xfId="23" applyNumberFormat="1" applyFont="1" applyFill="1" applyBorder="1" applyAlignment="1" applyProtection="1">
      <alignment horizontal="center"/>
      <protection locked="0"/>
    </xf>
    <xf numFmtId="3" fontId="6" fillId="3" borderId="17" xfId="23" applyNumberFormat="1" applyFont="1" applyFill="1" applyBorder="1" applyAlignment="1" applyProtection="1">
      <alignment horizontal="center" vertical="center"/>
      <protection locked="0"/>
    </xf>
    <xf numFmtId="0" fontId="7" fillId="3" borderId="3" xfId="23" applyFont="1" applyFill="1" applyBorder="1" applyAlignment="1" applyProtection="1">
      <alignment vertical="center" wrapText="1"/>
      <protection locked="0"/>
    </xf>
    <xf numFmtId="0" fontId="11" fillId="5" borderId="49" xfId="0" applyFont="1" applyFill="1" applyBorder="1" applyAlignment="1">
      <alignment horizontal="center" vertical="center"/>
    </xf>
    <xf numFmtId="0" fontId="11" fillId="5" borderId="23" xfId="0" applyFont="1" applyFill="1" applyBorder="1" applyAlignment="1">
      <alignment horizontal="center" vertical="center"/>
    </xf>
    <xf numFmtId="0" fontId="7" fillId="3" borderId="43" xfId="23" applyFont="1" applyFill="1" applyBorder="1" applyAlignment="1" applyProtection="1">
      <alignment vertical="center" wrapText="1"/>
      <protection locked="0"/>
    </xf>
    <xf numFmtId="3" fontId="6" fillId="3" borderId="19" xfId="23" applyNumberFormat="1" applyFont="1" applyFill="1" applyBorder="1" applyAlignment="1" applyProtection="1">
      <alignment horizontal="center" vertical="center"/>
      <protection locked="0"/>
    </xf>
    <xf numFmtId="0" fontId="1" fillId="4" borderId="0" xfId="0" applyFont="1" applyFill="1" applyAlignment="1">
      <alignment horizontal="right"/>
    </xf>
    <xf numFmtId="3" fontId="0" fillId="5" borderId="50" xfId="0" applyNumberFormat="1" applyFill="1" applyBorder="1" applyAlignment="1">
      <alignment horizontal="center"/>
    </xf>
    <xf numFmtId="0" fontId="0" fillId="4" borderId="0" xfId="0" applyFill="1" applyAlignment="1">
      <alignment/>
    </xf>
    <xf numFmtId="0" fontId="6" fillId="5" borderId="0" xfId="23" applyFont="1" applyFill="1" applyAlignment="1">
      <alignment/>
    </xf>
    <xf numFmtId="0" fontId="0" fillId="0" borderId="10" xfId="0" applyBorder="1" applyAlignment="1">
      <alignment/>
    </xf>
    <xf numFmtId="0" fontId="6" fillId="5" borderId="51" xfId="23" applyFont="1" applyFill="1" applyBorder="1" applyAlignment="1">
      <alignment/>
    </xf>
    <xf numFmtId="0" fontId="7" fillId="4" borderId="0" xfId="23" applyFont="1" applyFill="1" applyAlignment="1">
      <alignment/>
    </xf>
    <xf numFmtId="0" fontId="8" fillId="4" borderId="0" xfId="23" applyFont="1" applyFill="1" applyAlignment="1">
      <alignment horizontal="center"/>
    </xf>
    <xf numFmtId="0" fontId="7" fillId="4" borderId="52" xfId="23" applyFont="1" applyFill="1" applyBorder="1" applyAlignment="1">
      <alignment/>
    </xf>
    <xf numFmtId="0" fontId="0" fillId="4" borderId="52" xfId="0" applyFill="1" applyBorder="1" applyAlignment="1">
      <alignment/>
    </xf>
    <xf numFmtId="0" fontId="7" fillId="4" borderId="0" xfId="23" applyFont="1" applyFill="1" applyAlignment="1">
      <alignment horizontal="right"/>
    </xf>
    <xf numFmtId="0" fontId="0" fillId="0" borderId="0" xfId="0" applyAlignment="1">
      <alignment horizontal="right"/>
    </xf>
    <xf numFmtId="0" fontId="0" fillId="0" borderId="10" xfId="0" applyBorder="1" applyAlignment="1">
      <alignment horizontal="right"/>
    </xf>
    <xf numFmtId="0" fontId="0" fillId="0" borderId="0" xfId="0" applyAlignment="1">
      <alignment wrapText="1"/>
    </xf>
    <xf numFmtId="0" fontId="0" fillId="0" borderId="10" xfId="0" applyBorder="1" applyAlignment="1">
      <alignment wrapText="1"/>
    </xf>
    <xf numFmtId="0" fontId="7" fillId="5" borderId="0" xfId="23" applyFont="1" applyFill="1" applyAlignment="1">
      <alignment wrapText="1" shrinkToFit="1"/>
    </xf>
    <xf numFmtId="0" fontId="0" fillId="0" borderId="0" xfId="0" applyAlignment="1">
      <alignment wrapText="1" shrinkToFit="1"/>
    </xf>
    <xf numFmtId="0" fontId="0" fillId="0" borderId="10" xfId="0" applyBorder="1" applyAlignment="1">
      <alignment wrapText="1" shrinkToFit="1"/>
    </xf>
    <xf numFmtId="0" fontId="7" fillId="5" borderId="0" xfId="23" applyFont="1" applyFill="1" applyAlignment="1">
      <alignment wrapText="1"/>
    </xf>
    <xf numFmtId="0" fontId="7" fillId="4" borderId="0" xfId="23" applyFont="1" applyFill="1" applyAlignment="1">
      <alignment wrapText="1"/>
    </xf>
    <xf numFmtId="0" fontId="7" fillId="4" borderId="53" xfId="23" applyFont="1" applyFill="1" applyBorder="1" applyAlignment="1">
      <alignment horizontal="center"/>
    </xf>
    <xf numFmtId="0" fontId="0" fillId="4" borderId="50" xfId="0" applyFill="1" applyBorder="1" applyAlignment="1">
      <alignment horizontal="center"/>
    </xf>
    <xf numFmtId="0" fontId="0" fillId="4" borderId="46" xfId="0" applyFill="1" applyBorder="1" applyAlignment="1">
      <alignment horizontal="center"/>
    </xf>
    <xf numFmtId="0" fontId="0" fillId="4" borderId="13" xfId="0" applyFill="1" applyBorder="1" applyAlignment="1">
      <alignment horizontal="center"/>
    </xf>
    <xf numFmtId="0" fontId="0" fillId="4" borderId="0" xfId="0" applyFill="1" applyBorder="1" applyAlignment="1">
      <alignment horizontal="center"/>
    </xf>
    <xf numFmtId="0" fontId="0" fillId="4" borderId="28" xfId="0" applyFill="1" applyBorder="1" applyAlignment="1">
      <alignment horizontal="center"/>
    </xf>
    <xf numFmtId="0" fontId="0" fillId="4" borderId="54" xfId="0" applyFill="1" applyBorder="1" applyAlignment="1">
      <alignment horizontal="center"/>
    </xf>
    <xf numFmtId="0" fontId="0" fillId="4" borderId="55" xfId="0" applyFill="1" applyBorder="1" applyAlignment="1">
      <alignment horizontal="center"/>
    </xf>
    <xf numFmtId="0" fontId="0" fillId="4" borderId="56" xfId="0" applyFill="1" applyBorder="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0" fillId="0" borderId="0" xfId="0" applyAlignment="1">
      <alignment horizontal="center"/>
    </xf>
    <xf numFmtId="0" fontId="1" fillId="4" borderId="51" xfId="0" applyFont="1" applyFill="1" applyBorder="1" applyAlignment="1">
      <alignment horizontal="center"/>
    </xf>
    <xf numFmtId="0" fontId="8" fillId="2" borderId="57" xfId="23" applyFont="1" applyFill="1" applyBorder="1" applyAlignment="1" applyProtection="1">
      <alignment/>
      <protection locked="0"/>
    </xf>
    <xf numFmtId="0" fontId="1" fillId="2" borderId="52" xfId="0" applyFont="1" applyFill="1" applyBorder="1" applyAlignment="1" applyProtection="1">
      <alignment/>
      <protection locked="0"/>
    </xf>
    <xf numFmtId="0" fontId="1" fillId="2" borderId="42" xfId="0" applyFont="1" applyFill="1" applyBorder="1" applyAlignment="1" applyProtection="1">
      <alignment/>
      <protection locked="0"/>
    </xf>
    <xf numFmtId="0" fontId="6" fillId="4" borderId="0" xfId="23" applyFont="1" applyFill="1" applyAlignment="1">
      <alignment/>
    </xf>
    <xf numFmtId="0" fontId="0" fillId="0" borderId="0" xfId="0" applyAlignment="1">
      <alignment/>
    </xf>
    <xf numFmtId="0" fontId="11" fillId="4" borderId="51" xfId="0" applyFont="1" applyFill="1" applyBorder="1" applyAlignment="1">
      <alignment/>
    </xf>
    <xf numFmtId="0" fontId="7" fillId="4" borderId="14" xfId="23" applyFont="1" applyFill="1" applyBorder="1" applyAlignment="1">
      <alignment/>
    </xf>
    <xf numFmtId="0" fontId="0" fillId="0" borderId="14" xfId="0" applyBorder="1" applyAlignment="1">
      <alignment/>
    </xf>
    <xf numFmtId="0" fontId="11" fillId="4" borderId="0" xfId="0" applyFont="1" applyFill="1" applyAlignment="1">
      <alignment/>
    </xf>
    <xf numFmtId="0" fontId="11" fillId="0" borderId="0" xfId="0" applyFont="1" applyAlignment="1">
      <alignment/>
    </xf>
    <xf numFmtId="0" fontId="11" fillId="0" borderId="28" xfId="0" applyFont="1" applyBorder="1" applyAlignment="1">
      <alignment/>
    </xf>
    <xf numFmtId="0" fontId="8" fillId="4" borderId="0" xfId="0" applyFont="1" applyFill="1" applyAlignment="1">
      <alignment horizontal="center"/>
    </xf>
    <xf numFmtId="0" fontId="6" fillId="2" borderId="57" xfId="23" applyFont="1" applyFill="1" applyBorder="1" applyAlignment="1" applyProtection="1">
      <alignment/>
      <protection locked="0"/>
    </xf>
    <xf numFmtId="0" fontId="0" fillId="2" borderId="52" xfId="0" applyFill="1" applyBorder="1" applyAlignment="1" applyProtection="1">
      <alignment/>
      <protection locked="0"/>
    </xf>
    <xf numFmtId="0" fontId="0" fillId="2" borderId="42" xfId="0" applyFill="1" applyBorder="1" applyAlignment="1" applyProtection="1">
      <alignment/>
      <protection locked="0"/>
    </xf>
    <xf numFmtId="0" fontId="6" fillId="3" borderId="58" xfId="23" applyFont="1" applyFill="1" applyBorder="1" applyAlignment="1">
      <alignment horizontal="center"/>
    </xf>
    <xf numFmtId="0" fontId="0" fillId="2" borderId="59" xfId="0" applyFont="1" applyFill="1" applyBorder="1" applyAlignment="1">
      <alignment horizontal="center"/>
    </xf>
    <xf numFmtId="0" fontId="19" fillId="4" borderId="0" xfId="23" applyFont="1" applyFill="1" applyAlignment="1">
      <alignment horizontal="center"/>
    </xf>
    <xf numFmtId="0" fontId="20" fillId="4" borderId="0" xfId="0" applyFont="1" applyFill="1" applyAlignment="1">
      <alignment horizontal="center"/>
    </xf>
    <xf numFmtId="0" fontId="9" fillId="4" borderId="0" xfId="23" applyFont="1" applyFill="1" applyAlignment="1">
      <alignment horizontal="center"/>
    </xf>
    <xf numFmtId="0" fontId="5" fillId="4" borderId="0" xfId="0" applyFont="1" applyFill="1" applyAlignment="1">
      <alignment horizontal="center"/>
    </xf>
    <xf numFmtId="0" fontId="1" fillId="4" borderId="0" xfId="0" applyFont="1" applyFill="1" applyAlignment="1">
      <alignment horizontal="center"/>
    </xf>
    <xf numFmtId="0" fontId="8" fillId="2" borderId="57" xfId="23" applyFont="1" applyFill="1" applyBorder="1" applyAlignment="1" applyProtection="1">
      <alignment horizontal="left"/>
      <protection locked="0"/>
    </xf>
    <xf numFmtId="0" fontId="1" fillId="2" borderId="52" xfId="0" applyFont="1" applyFill="1" applyBorder="1" applyAlignment="1" applyProtection="1">
      <alignment horizontal="left"/>
      <protection locked="0"/>
    </xf>
    <xf numFmtId="0" fontId="1" fillId="2" borderId="42" xfId="0" applyFont="1" applyFill="1" applyBorder="1" applyAlignment="1" applyProtection="1">
      <alignment horizontal="left"/>
      <protection locked="0"/>
    </xf>
    <xf numFmtId="0" fontId="7" fillId="4" borderId="0" xfId="23" applyFont="1" applyFill="1" applyBorder="1" applyAlignment="1">
      <alignment horizontal="right"/>
    </xf>
    <xf numFmtId="0" fontId="11" fillId="0" borderId="14" xfId="0" applyFont="1" applyBorder="1" applyAlignment="1">
      <alignment/>
    </xf>
    <xf numFmtId="0" fontId="7" fillId="4" borderId="4" xfId="23" applyFont="1" applyFill="1" applyBorder="1" applyAlignment="1">
      <alignment horizontal="center"/>
    </xf>
    <xf numFmtId="0" fontId="0" fillId="0" borderId="39" xfId="0" applyBorder="1" applyAlignment="1">
      <alignment horizontal="center"/>
    </xf>
    <xf numFmtId="0" fontId="6" fillId="2" borderId="57" xfId="23" applyNumberFormat="1" applyFont="1" applyFill="1" applyBorder="1" applyAlignment="1" applyProtection="1">
      <alignment horizontal="left"/>
      <protection locked="0"/>
    </xf>
    <xf numFmtId="0" fontId="0" fillId="2" borderId="52" xfId="0" applyNumberFormat="1" applyFill="1" applyBorder="1" applyAlignment="1" applyProtection="1">
      <alignment horizontal="left"/>
      <protection locked="0"/>
    </xf>
    <xf numFmtId="0" fontId="0" fillId="2" borderId="42" xfId="0" applyNumberFormat="1" applyFill="1" applyBorder="1" applyAlignment="1" applyProtection="1">
      <alignment horizontal="left"/>
      <protection locked="0"/>
    </xf>
    <xf numFmtId="0" fontId="0" fillId="4" borderId="0" xfId="0" applyFill="1" applyBorder="1" applyAlignment="1">
      <alignment/>
    </xf>
    <xf numFmtId="0" fontId="7" fillId="4" borderId="10" xfId="23" applyFont="1" applyFill="1" applyBorder="1" applyAlignment="1">
      <alignment/>
    </xf>
    <xf numFmtId="0" fontId="7" fillId="4" borderId="60" xfId="23" applyFont="1" applyFill="1" applyBorder="1" applyAlignment="1">
      <alignment horizontal="left"/>
    </xf>
    <xf numFmtId="0" fontId="0" fillId="4" borderId="60" xfId="0" applyFill="1" applyBorder="1" applyAlignment="1">
      <alignment/>
    </xf>
    <xf numFmtId="0" fontId="0" fillId="0" borderId="60" xfId="0" applyBorder="1" applyAlignment="1">
      <alignment/>
    </xf>
    <xf numFmtId="0" fontId="6" fillId="3" borderId="61" xfId="23" applyFont="1" applyFill="1" applyBorder="1" applyAlignment="1" applyProtection="1">
      <alignment horizontal="center" wrapText="1"/>
      <protection locked="0"/>
    </xf>
    <xf numFmtId="0" fontId="0" fillId="0" borderId="9" xfId="0" applyFont="1" applyBorder="1" applyAlignment="1">
      <alignment horizontal="center" wrapText="1"/>
    </xf>
    <xf numFmtId="0" fontId="0" fillId="0" borderId="24" xfId="0" applyFont="1" applyBorder="1" applyAlignment="1">
      <alignment horizontal="center" wrapText="1"/>
    </xf>
    <xf numFmtId="0" fontId="0" fillId="0" borderId="62" xfId="0" applyFont="1" applyBorder="1" applyAlignment="1">
      <alignment horizontal="center" wrapText="1"/>
    </xf>
    <xf numFmtId="0" fontId="6" fillId="2" borderId="57" xfId="23" applyFont="1" applyFill="1" applyBorder="1" applyAlignment="1" applyProtection="1">
      <alignment horizontal="left"/>
      <protection locked="0"/>
    </xf>
    <xf numFmtId="0" fontId="0" fillId="2" borderId="52" xfId="0" applyFill="1" applyBorder="1" applyAlignment="1" applyProtection="1">
      <alignment horizontal="left"/>
      <protection locked="0"/>
    </xf>
    <xf numFmtId="0" fontId="0" fillId="0" borderId="52" xfId="0" applyBorder="1" applyAlignment="1">
      <alignment/>
    </xf>
    <xf numFmtId="0" fontId="0" fillId="0" borderId="42" xfId="0" applyBorder="1" applyAlignment="1">
      <alignment/>
    </xf>
    <xf numFmtId="0" fontId="7" fillId="4" borderId="14" xfId="23" applyFont="1" applyFill="1" applyBorder="1" applyAlignment="1">
      <alignment shrinkToFit="1"/>
    </xf>
    <xf numFmtId="0" fontId="0" fillId="0" borderId="14" xfId="0" applyBorder="1" applyAlignment="1">
      <alignment shrinkToFit="1"/>
    </xf>
    <xf numFmtId="0" fontId="0" fillId="0" borderId="0" xfId="0" applyBorder="1" applyAlignment="1">
      <alignment/>
    </xf>
    <xf numFmtId="0" fontId="7" fillId="5" borderId="0" xfId="23" applyFont="1" applyFill="1" applyAlignment="1">
      <alignment/>
    </xf>
    <xf numFmtId="0" fontId="7" fillId="5" borderId="10" xfId="23" applyFont="1" applyFill="1" applyBorder="1" applyAlignment="1">
      <alignment/>
    </xf>
    <xf numFmtId="0" fontId="6" fillId="4" borderId="51" xfId="23" applyFont="1" applyFill="1" applyBorder="1" applyAlignment="1">
      <alignment/>
    </xf>
    <xf numFmtId="0" fontId="8" fillId="5" borderId="0" xfId="23" applyFont="1" applyFill="1" applyAlignment="1">
      <alignment/>
    </xf>
    <xf numFmtId="0" fontId="7" fillId="4" borderId="0" xfId="23" applyFont="1" applyFill="1" applyBorder="1" applyAlignment="1">
      <alignment/>
    </xf>
    <xf numFmtId="0" fontId="0" fillId="0" borderId="52" xfId="0" applyBorder="1" applyAlignment="1" applyProtection="1">
      <alignment/>
      <protection locked="0"/>
    </xf>
    <xf numFmtId="0" fontId="0" fillId="0" borderId="42" xfId="0" applyBorder="1" applyAlignment="1" applyProtection="1">
      <alignment/>
      <protection locked="0"/>
    </xf>
    <xf numFmtId="3" fontId="6" fillId="2" borderId="57" xfId="23" applyNumberFormat="1" applyFont="1" applyFill="1" applyBorder="1" applyAlignment="1" applyProtection="1">
      <alignment horizontal="center"/>
      <protection locked="0"/>
    </xf>
    <xf numFmtId="3" fontId="0" fillId="2" borderId="52" xfId="0" applyNumberFormat="1" applyFill="1" applyBorder="1" applyAlignment="1" applyProtection="1">
      <alignment horizontal="center"/>
      <protection locked="0"/>
    </xf>
    <xf numFmtId="3" fontId="0" fillId="2" borderId="42" xfId="0" applyNumberFormat="1" applyFill="1" applyBorder="1" applyAlignment="1" applyProtection="1">
      <alignment horizontal="center"/>
      <protection locked="0"/>
    </xf>
    <xf numFmtId="0" fontId="7" fillId="2" borderId="0" xfId="23" applyFont="1" applyFill="1" applyBorder="1" applyAlignment="1">
      <alignment/>
    </xf>
    <xf numFmtId="0" fontId="0" fillId="2" borderId="0" xfId="0" applyFill="1" applyBorder="1" applyAlignment="1">
      <alignment/>
    </xf>
    <xf numFmtId="0" fontId="7" fillId="4" borderId="52" xfId="23" applyFont="1" applyFill="1" applyBorder="1" applyAlignment="1">
      <alignment horizontal="left"/>
    </xf>
    <xf numFmtId="0" fontId="7" fillId="4" borderId="60" xfId="23" applyFont="1" applyFill="1" applyBorder="1" applyAlignment="1">
      <alignment/>
    </xf>
    <xf numFmtId="0" fontId="7" fillId="4" borderId="0" xfId="23" applyFont="1" applyFill="1" applyBorder="1" applyAlignment="1">
      <alignment/>
    </xf>
    <xf numFmtId="0" fontId="26" fillId="4" borderId="0" xfId="0" applyFont="1" applyFill="1" applyAlignment="1">
      <alignment horizontal="right"/>
    </xf>
    <xf numFmtId="3" fontId="6" fillId="2" borderId="0" xfId="23" applyNumberFormat="1" applyFon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0" fontId="12" fillId="4" borderId="0" xfId="23" applyFont="1" applyFill="1" applyBorder="1" applyAlignment="1">
      <alignment horizontal="right"/>
    </xf>
    <xf numFmtId="0" fontId="8" fillId="5" borderId="60" xfId="23" applyFont="1" applyFill="1" applyBorder="1" applyAlignment="1">
      <alignment horizontal="center"/>
    </xf>
    <xf numFmtId="0" fontId="1" fillId="4" borderId="60" xfId="0" applyFont="1" applyFill="1" applyBorder="1" applyAlignment="1">
      <alignment horizontal="center"/>
    </xf>
    <xf numFmtId="0" fontId="6" fillId="5" borderId="20" xfId="23" applyFont="1" applyFill="1" applyBorder="1" applyAlignment="1">
      <alignment horizontal="center"/>
    </xf>
    <xf numFmtId="0" fontId="0" fillId="4" borderId="21" xfId="0" applyFill="1" applyBorder="1" applyAlignment="1">
      <alignment horizontal="center"/>
    </xf>
    <xf numFmtId="0" fontId="7" fillId="5" borderId="4" xfId="23" applyFont="1" applyFill="1" applyBorder="1" applyAlignment="1">
      <alignment vertical="center" wrapText="1"/>
    </xf>
    <xf numFmtId="0" fontId="0" fillId="4" borderId="38" xfId="0" applyFill="1" applyBorder="1" applyAlignment="1">
      <alignment vertical="center" wrapText="1"/>
    </xf>
    <xf numFmtId="0" fontId="0" fillId="4" borderId="39" xfId="0" applyFill="1" applyBorder="1" applyAlignment="1">
      <alignment vertical="center" wrapText="1"/>
    </xf>
    <xf numFmtId="0" fontId="7" fillId="5" borderId="25" xfId="23" applyFont="1" applyFill="1" applyBorder="1" applyAlignment="1">
      <alignment vertical="center"/>
    </xf>
    <xf numFmtId="0" fontId="0" fillId="4" borderId="37" xfId="0" applyFill="1" applyBorder="1" applyAlignment="1">
      <alignment vertical="center"/>
    </xf>
    <xf numFmtId="0" fontId="0" fillId="4" borderId="45" xfId="0" applyFill="1" applyBorder="1" applyAlignment="1">
      <alignment vertical="center"/>
    </xf>
    <xf numFmtId="0" fontId="7" fillId="5" borderId="30" xfId="23" applyFont="1" applyFill="1" applyBorder="1" applyAlignment="1">
      <alignment horizontal="center" vertical="center"/>
    </xf>
    <xf numFmtId="0" fontId="0" fillId="4" borderId="34" xfId="0" applyFill="1" applyBorder="1" applyAlignment="1">
      <alignment vertical="center"/>
    </xf>
    <xf numFmtId="0" fontId="0" fillId="4" borderId="47" xfId="0" applyFill="1" applyBorder="1" applyAlignment="1">
      <alignment vertical="center"/>
    </xf>
    <xf numFmtId="0" fontId="7" fillId="5" borderId="52" xfId="23" applyFont="1" applyFill="1" applyBorder="1" applyAlignment="1">
      <alignment vertical="center"/>
    </xf>
    <xf numFmtId="0" fontId="7" fillId="4" borderId="4" xfId="23" applyFont="1" applyFill="1" applyBorder="1" applyAlignment="1">
      <alignment vertical="center" wrapText="1"/>
    </xf>
    <xf numFmtId="0" fontId="7" fillId="4" borderId="53" xfId="23" applyFont="1" applyFill="1" applyBorder="1" applyAlignment="1">
      <alignment vertical="center"/>
    </xf>
    <xf numFmtId="0" fontId="0" fillId="4" borderId="50" xfId="0" applyFill="1" applyBorder="1" applyAlignment="1">
      <alignment vertical="center"/>
    </xf>
    <xf numFmtId="0" fontId="0" fillId="4" borderId="46" xfId="0" applyFill="1" applyBorder="1" applyAlignment="1">
      <alignment vertical="center"/>
    </xf>
    <xf numFmtId="3" fontId="6" fillId="3" borderId="5" xfId="23" applyNumberFormat="1" applyFont="1" applyFill="1" applyBorder="1" applyAlignment="1" applyProtection="1">
      <alignment horizontal="center" vertical="center"/>
      <protection locked="0"/>
    </xf>
    <xf numFmtId="3" fontId="0" fillId="2" borderId="22" xfId="0" applyNumberFormat="1" applyFill="1" applyBorder="1" applyAlignment="1">
      <alignment vertical="center"/>
    </xf>
    <xf numFmtId="3" fontId="0" fillId="2" borderId="48" xfId="0" applyNumberFormat="1" applyFill="1" applyBorder="1" applyAlignment="1">
      <alignment vertical="center"/>
    </xf>
    <xf numFmtId="0" fontId="6" fillId="3" borderId="53" xfId="23" applyFont="1" applyFill="1" applyBorder="1" applyAlignment="1" applyProtection="1">
      <alignment vertical="center"/>
      <protection locked="0"/>
    </xf>
    <xf numFmtId="0" fontId="0" fillId="2" borderId="50" xfId="0" applyFont="1" applyFill="1" applyBorder="1" applyAlignment="1" applyProtection="1">
      <alignment vertical="center"/>
      <protection locked="0"/>
    </xf>
    <xf numFmtId="0" fontId="0" fillId="2" borderId="46" xfId="0" applyFont="1" applyFill="1" applyBorder="1" applyAlignment="1" applyProtection="1">
      <alignment vertical="center"/>
      <protection locked="0"/>
    </xf>
    <xf numFmtId="0" fontId="8" fillId="5" borderId="0" xfId="23" applyFont="1" applyFill="1" applyAlignment="1">
      <alignment vertical="top"/>
    </xf>
    <xf numFmtId="0" fontId="0" fillId="0" borderId="0" xfId="0" applyAlignment="1">
      <alignment vertical="top"/>
    </xf>
    <xf numFmtId="0" fontId="0" fillId="0" borderId="14" xfId="0" applyBorder="1" applyAlignment="1">
      <alignment vertical="top"/>
    </xf>
    <xf numFmtId="0" fontId="6" fillId="5" borderId="52" xfId="23" applyFont="1" applyFill="1" applyBorder="1" applyAlignment="1">
      <alignment/>
    </xf>
    <xf numFmtId="0" fontId="6" fillId="5" borderId="6" xfId="23" applyFont="1" applyFill="1" applyBorder="1" applyAlignment="1">
      <alignment/>
    </xf>
    <xf numFmtId="0" fontId="0" fillId="0" borderId="7" xfId="0" applyBorder="1" applyAlignment="1">
      <alignment/>
    </xf>
    <xf numFmtId="0" fontId="0" fillId="0" borderId="8" xfId="0" applyBorder="1" applyAlignment="1">
      <alignment/>
    </xf>
    <xf numFmtId="0" fontId="6" fillId="5" borderId="15" xfId="23" applyFont="1" applyFill="1" applyBorder="1" applyAlignment="1">
      <alignment horizontal="center" vertical="center"/>
    </xf>
    <xf numFmtId="0" fontId="0" fillId="0" borderId="6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6" fillId="5" borderId="33" xfId="23" applyFont="1" applyFill="1" applyBorder="1" applyAlignment="1">
      <alignment horizontal="center" vertical="center"/>
    </xf>
    <xf numFmtId="0" fontId="0" fillId="4" borderId="49" xfId="0" applyFill="1" applyBorder="1" applyAlignment="1">
      <alignment vertical="center"/>
    </xf>
    <xf numFmtId="0" fontId="7" fillId="5" borderId="53" xfId="23" applyFont="1" applyFill="1" applyBorder="1" applyAlignment="1">
      <alignment/>
    </xf>
    <xf numFmtId="0" fontId="0" fillId="0" borderId="50" xfId="0" applyBorder="1" applyAlignment="1">
      <alignment/>
    </xf>
    <xf numFmtId="0" fontId="0" fillId="0" borderId="46" xfId="0" applyBorder="1" applyAlignment="1">
      <alignment/>
    </xf>
    <xf numFmtId="0" fontId="6" fillId="2" borderId="53" xfId="23" applyFont="1" applyFill="1" applyBorder="1" applyAlignment="1" applyProtection="1">
      <alignment vertical="center"/>
      <protection locked="0"/>
    </xf>
    <xf numFmtId="0" fontId="7" fillId="5" borderId="15" xfId="23" applyFont="1" applyFill="1" applyBorder="1" applyAlignment="1">
      <alignment vertical="center" wrapText="1"/>
    </xf>
    <xf numFmtId="0" fontId="0" fillId="0" borderId="60" xfId="0" applyBorder="1" applyAlignment="1">
      <alignment vertical="center" wrapText="1"/>
    </xf>
    <xf numFmtId="0" fontId="0" fillId="0" borderId="26"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7" fillId="5" borderId="53" xfId="23" applyFont="1" applyFill="1" applyBorder="1" applyAlignment="1">
      <alignment vertical="center" wrapText="1"/>
    </xf>
    <xf numFmtId="0" fontId="0" fillId="0" borderId="50" xfId="0" applyBorder="1" applyAlignment="1">
      <alignment vertical="center" wrapText="1"/>
    </xf>
    <xf numFmtId="0" fontId="0" fillId="0" borderId="46" xfId="0" applyBorder="1" applyAlignment="1">
      <alignment vertical="center" wrapText="1"/>
    </xf>
    <xf numFmtId="0" fontId="7" fillId="5" borderId="4" xfId="23"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7" fillId="5" borderId="20" xfId="23" applyFont="1" applyFill="1"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6" fillId="3" borderId="4" xfId="23" applyFont="1" applyFill="1" applyBorder="1" applyAlignment="1" applyProtection="1">
      <alignment horizontal="left" vertical="center"/>
      <protection locked="0"/>
    </xf>
    <xf numFmtId="0" fontId="6" fillId="3" borderId="39" xfId="23" applyFont="1" applyFill="1" applyBorder="1" applyAlignment="1" applyProtection="1">
      <alignment horizontal="left" vertical="center"/>
      <protection locked="0"/>
    </xf>
    <xf numFmtId="0" fontId="10" fillId="5" borderId="60" xfId="23" applyFont="1" applyFill="1" applyBorder="1" applyAlignment="1">
      <alignment wrapText="1"/>
    </xf>
    <xf numFmtId="0" fontId="0" fillId="4" borderId="60" xfId="0" applyFill="1" applyBorder="1" applyAlignment="1">
      <alignment wrapText="1"/>
    </xf>
    <xf numFmtId="0" fontId="0" fillId="4" borderId="14" xfId="0" applyFill="1" applyBorder="1" applyAlignment="1">
      <alignment wrapText="1"/>
    </xf>
    <xf numFmtId="0" fontId="7" fillId="3" borderId="4" xfId="23" applyFont="1" applyFill="1" applyBorder="1" applyAlignment="1" applyProtection="1">
      <alignment vertical="center"/>
      <protection locked="0"/>
    </xf>
    <xf numFmtId="0" fontId="0" fillId="3" borderId="39" xfId="0" applyFill="1" applyBorder="1" applyAlignment="1" applyProtection="1">
      <alignment vertical="center"/>
      <protection locked="0"/>
    </xf>
    <xf numFmtId="0" fontId="10" fillId="5" borderId="0" xfId="23" applyFont="1" applyFill="1" applyAlignment="1">
      <alignment wrapText="1"/>
    </xf>
    <xf numFmtId="0" fontId="0" fillId="4" borderId="0" xfId="0" applyFill="1" applyAlignment="1">
      <alignment wrapText="1"/>
    </xf>
    <xf numFmtId="0" fontId="0" fillId="0" borderId="49" xfId="0" applyBorder="1" applyAlignment="1">
      <alignment vertical="center"/>
    </xf>
    <xf numFmtId="0" fontId="6" fillId="5" borderId="15" xfId="23" applyFont="1" applyFill="1" applyBorder="1" applyAlignment="1">
      <alignment horizontal="left" vertical="center"/>
    </xf>
    <xf numFmtId="0" fontId="0" fillId="4" borderId="26" xfId="0" applyFill="1" applyBorder="1" applyAlignment="1">
      <alignment horizontal="left" vertical="center"/>
    </xf>
    <xf numFmtId="0" fontId="0" fillId="0" borderId="54" xfId="0" applyBorder="1" applyAlignment="1">
      <alignment horizontal="left" vertical="center"/>
    </xf>
    <xf numFmtId="0" fontId="0" fillId="0" borderId="56" xfId="0" applyBorder="1" applyAlignment="1">
      <alignment horizontal="left" vertical="center"/>
    </xf>
    <xf numFmtId="0" fontId="0" fillId="0" borderId="45" xfId="0" applyBorder="1" applyAlignment="1">
      <alignment vertical="center"/>
    </xf>
    <xf numFmtId="0" fontId="1" fillId="4" borderId="60" xfId="0" applyFont="1" applyFill="1" applyBorder="1" applyAlignment="1">
      <alignment/>
    </xf>
    <xf numFmtId="0" fontId="9" fillId="5" borderId="0" xfId="23" applyFont="1" applyFill="1" applyAlignment="1">
      <alignment horizontal="right" vertical="top"/>
    </xf>
    <xf numFmtId="0" fontId="0" fillId="0" borderId="0" xfId="0" applyAlignment="1">
      <alignment horizontal="right" vertical="top"/>
    </xf>
    <xf numFmtId="0" fontId="7" fillId="5" borderId="0" xfId="23" applyFont="1" applyFill="1" applyAlignment="1">
      <alignment horizontal="left" wrapText="1"/>
    </xf>
    <xf numFmtId="0" fontId="7" fillId="5" borderId="0" xfId="23" applyFont="1" applyFill="1" applyAlignment="1">
      <alignment horizontal="left" wrapText="1"/>
    </xf>
    <xf numFmtId="0" fontId="8" fillId="5" borderId="0" xfId="23" applyFont="1" applyFill="1" applyAlignment="1">
      <alignment wrapText="1"/>
    </xf>
    <xf numFmtId="0" fontId="8" fillId="5" borderId="60" xfId="23" applyFont="1" applyFill="1" applyBorder="1" applyAlignment="1">
      <alignment/>
    </xf>
    <xf numFmtId="0" fontId="7" fillId="5" borderId="65" xfId="23" applyFont="1" applyFill="1" applyBorder="1" applyAlignment="1">
      <alignment horizontal="left" vertical="center" wrapText="1"/>
    </xf>
    <xf numFmtId="0" fontId="0" fillId="0" borderId="66" xfId="0" applyBorder="1" applyAlignment="1">
      <alignment horizontal="left" vertical="center" wrapText="1"/>
    </xf>
    <xf numFmtId="2" fontId="7" fillId="5" borderId="4" xfId="23" applyNumberFormat="1" applyFont="1" applyFill="1" applyBorder="1" applyAlignment="1">
      <alignment vertical="center" wrapText="1"/>
    </xf>
    <xf numFmtId="2" fontId="0" fillId="0" borderId="39" xfId="0" applyNumberFormat="1" applyBorder="1" applyAlignment="1">
      <alignment vertical="center" wrapText="1"/>
    </xf>
    <xf numFmtId="0" fontId="8" fillId="5" borderId="60" xfId="23" applyFont="1" applyFill="1" applyBorder="1" applyAlignment="1">
      <alignment horizontal="center"/>
    </xf>
    <xf numFmtId="0" fontId="0" fillId="4" borderId="60" xfId="0" applyFill="1" applyBorder="1" applyAlignment="1">
      <alignment horizontal="left" vertical="center"/>
    </xf>
    <xf numFmtId="0" fontId="0" fillId="4" borderId="54" xfId="0" applyFill="1" applyBorder="1" applyAlignment="1">
      <alignment horizontal="left" vertical="center"/>
    </xf>
    <xf numFmtId="0" fontId="0" fillId="4" borderId="55" xfId="0" applyFill="1" applyBorder="1" applyAlignment="1">
      <alignment horizontal="left" vertical="center"/>
    </xf>
    <xf numFmtId="0" fontId="0" fillId="4" borderId="56" xfId="0" applyFill="1" applyBorder="1" applyAlignment="1">
      <alignment horizontal="left" vertical="center"/>
    </xf>
    <xf numFmtId="3" fontId="7" fillId="5" borderId="53" xfId="23" applyNumberFormat="1" applyFont="1" applyFill="1" applyBorder="1" applyAlignment="1">
      <alignment vertical="center" wrapText="1"/>
    </xf>
    <xf numFmtId="3" fontId="0" fillId="0" borderId="50" xfId="0" applyNumberFormat="1" applyBorder="1" applyAlignment="1">
      <alignment vertical="center" wrapText="1"/>
    </xf>
    <xf numFmtId="3" fontId="0" fillId="0" borderId="46" xfId="0" applyNumberFormat="1" applyBorder="1" applyAlignment="1">
      <alignment vertical="center" wrapText="1"/>
    </xf>
    <xf numFmtId="3" fontId="7" fillId="5" borderId="25" xfId="23" applyNumberFormat="1" applyFont="1" applyFill="1" applyBorder="1" applyAlignment="1">
      <alignment wrapText="1"/>
    </xf>
    <xf numFmtId="3" fontId="0" fillId="0" borderId="37" xfId="0" applyNumberFormat="1" applyBorder="1" applyAlignment="1">
      <alignment wrapText="1"/>
    </xf>
    <xf numFmtId="3" fontId="0" fillId="0" borderId="45" xfId="0" applyNumberFormat="1" applyBorder="1" applyAlignment="1">
      <alignment wrapText="1"/>
    </xf>
    <xf numFmtId="3" fontId="7" fillId="5" borderId="15" xfId="23" applyNumberFormat="1" applyFont="1" applyFill="1" applyBorder="1" applyAlignment="1">
      <alignment vertical="center" wrapText="1"/>
    </xf>
    <xf numFmtId="3" fontId="0" fillId="0" borderId="60" xfId="0" applyNumberFormat="1" applyBorder="1" applyAlignment="1">
      <alignment vertical="center" wrapText="1"/>
    </xf>
    <xf numFmtId="3" fontId="0" fillId="0" borderId="26" xfId="0" applyNumberFormat="1" applyBorder="1" applyAlignment="1">
      <alignment vertical="center" wrapText="1"/>
    </xf>
    <xf numFmtId="3" fontId="7" fillId="5" borderId="4" xfId="23" applyNumberFormat="1" applyFont="1" applyFill="1" applyBorder="1" applyAlignment="1">
      <alignment wrapText="1"/>
    </xf>
    <xf numFmtId="3" fontId="0" fillId="0" borderId="38" xfId="0" applyNumberFormat="1" applyBorder="1" applyAlignment="1">
      <alignment wrapText="1"/>
    </xf>
    <xf numFmtId="3" fontId="0" fillId="0" borderId="39" xfId="0" applyNumberFormat="1" applyBorder="1" applyAlignment="1">
      <alignment wrapText="1"/>
    </xf>
    <xf numFmtId="0" fontId="8" fillId="5" borderId="0" xfId="23" applyFont="1" applyFill="1" applyAlignment="1">
      <alignment vertical="center" wrapText="1"/>
    </xf>
    <xf numFmtId="0" fontId="0" fillId="0" borderId="0" xfId="0" applyAlignment="1">
      <alignment vertical="center" wrapText="1"/>
    </xf>
    <xf numFmtId="0" fontId="10" fillId="5" borderId="14" xfId="23" applyFont="1" applyFill="1" applyBorder="1" applyAlignment="1">
      <alignment vertical="center" wrapText="1"/>
    </xf>
    <xf numFmtId="0" fontId="0" fillId="0" borderId="14" xfId="0" applyBorder="1" applyAlignment="1">
      <alignment vertical="center" wrapText="1"/>
    </xf>
    <xf numFmtId="3" fontId="7" fillId="5" borderId="4" xfId="23" applyNumberFormat="1" applyFont="1" applyFill="1" applyBorder="1" applyAlignment="1">
      <alignment vertical="center" wrapText="1"/>
    </xf>
    <xf numFmtId="3" fontId="0" fillId="0" borderId="38" xfId="0" applyNumberFormat="1" applyBorder="1" applyAlignment="1">
      <alignment vertical="center" wrapText="1"/>
    </xf>
    <xf numFmtId="3" fontId="0" fillId="0" borderId="39" xfId="0" applyNumberFormat="1" applyBorder="1" applyAlignment="1">
      <alignment vertical="center" wrapText="1"/>
    </xf>
    <xf numFmtId="3" fontId="7" fillId="5" borderId="38" xfId="23" applyNumberFormat="1" applyFont="1" applyFill="1" applyBorder="1" applyAlignment="1">
      <alignment vertical="center" wrapText="1"/>
    </xf>
    <xf numFmtId="3" fontId="7" fillId="5" borderId="39" xfId="23" applyNumberFormat="1" applyFont="1" applyFill="1" applyBorder="1" applyAlignment="1">
      <alignment vertical="center" wrapText="1"/>
    </xf>
    <xf numFmtId="3" fontId="7" fillId="5" borderId="53" xfId="23" applyNumberFormat="1" applyFont="1" applyFill="1" applyBorder="1" applyAlignment="1">
      <alignment vertical="center" wrapText="1" shrinkToFit="1"/>
    </xf>
    <xf numFmtId="3" fontId="0" fillId="0" borderId="50" xfId="0" applyNumberFormat="1" applyBorder="1" applyAlignment="1">
      <alignment vertical="center" wrapText="1" shrinkToFit="1"/>
    </xf>
    <xf numFmtId="3" fontId="0" fillId="0" borderId="46" xfId="0" applyNumberFormat="1" applyBorder="1" applyAlignment="1">
      <alignment vertical="center" wrapText="1" shrinkToFit="1"/>
    </xf>
    <xf numFmtId="3" fontId="10" fillId="5" borderId="52" xfId="23" applyNumberFormat="1" applyFont="1" applyFill="1" applyBorder="1" applyAlignment="1">
      <alignment/>
    </xf>
    <xf numFmtId="3" fontId="0" fillId="0" borderId="52" xfId="0" applyNumberFormat="1" applyBorder="1" applyAlignment="1">
      <alignment/>
    </xf>
    <xf numFmtId="3" fontId="11" fillId="4" borderId="3" xfId="0" applyNumberFormat="1" applyFont="1" applyFill="1" applyBorder="1" applyAlignment="1">
      <alignment vertical="center" wrapText="1"/>
    </xf>
    <xf numFmtId="3" fontId="11" fillId="4" borderId="43" xfId="0" applyNumberFormat="1" applyFont="1" applyFill="1" applyBorder="1" applyAlignment="1">
      <alignment vertical="center" wrapText="1"/>
    </xf>
    <xf numFmtId="3" fontId="7" fillId="5" borderId="15" xfId="23" applyNumberFormat="1" applyFont="1" applyFill="1" applyBorder="1" applyAlignment="1">
      <alignment vertical="center" wrapText="1" shrinkToFit="1"/>
    </xf>
    <xf numFmtId="3" fontId="0" fillId="0" borderId="60" xfId="0" applyNumberFormat="1" applyBorder="1" applyAlignment="1">
      <alignment vertical="center" wrapText="1" shrinkToFit="1"/>
    </xf>
    <xf numFmtId="3" fontId="0" fillId="0" borderId="26" xfId="0" applyNumberFormat="1" applyBorder="1" applyAlignment="1">
      <alignment vertical="center" wrapText="1" shrinkToFit="1"/>
    </xf>
    <xf numFmtId="3" fontId="7" fillId="5" borderId="53" xfId="23" applyNumberFormat="1" applyFont="1" applyFill="1" applyBorder="1" applyAlignment="1">
      <alignment wrapText="1"/>
    </xf>
    <xf numFmtId="3" fontId="0" fillId="0" borderId="50" xfId="0" applyNumberFormat="1" applyBorder="1" applyAlignment="1">
      <alignment wrapText="1"/>
    </xf>
    <xf numFmtId="3" fontId="0" fillId="0" borderId="46" xfId="0" applyNumberFormat="1" applyBorder="1" applyAlignment="1">
      <alignment wrapText="1"/>
    </xf>
    <xf numFmtId="3" fontId="7" fillId="5" borderId="4" xfId="23" applyNumberFormat="1" applyFont="1" applyFill="1" applyBorder="1" applyAlignment="1">
      <alignment vertical="center" wrapText="1" shrinkToFit="1"/>
    </xf>
    <xf numFmtId="3" fontId="0" fillId="0" borderId="38" xfId="0" applyNumberFormat="1" applyBorder="1" applyAlignment="1">
      <alignment vertical="center" wrapText="1" shrinkToFit="1"/>
    </xf>
    <xf numFmtId="3" fontId="0" fillId="0" borderId="39" xfId="0" applyNumberFormat="1" applyBorder="1" applyAlignment="1">
      <alignment vertical="center" wrapText="1" shrinkToFit="1"/>
    </xf>
    <xf numFmtId="0" fontId="6" fillId="3" borderId="4" xfId="23" applyFont="1" applyFill="1" applyBorder="1" applyAlignment="1" applyProtection="1">
      <alignment horizontal="center"/>
      <protection locked="0"/>
    </xf>
    <xf numFmtId="0" fontId="0" fillId="2" borderId="39" xfId="0" applyFill="1" applyBorder="1" applyAlignment="1" applyProtection="1">
      <alignment horizontal="center"/>
      <protection locked="0"/>
    </xf>
    <xf numFmtId="3" fontId="6" fillId="3" borderId="4" xfId="23" applyNumberFormat="1" applyFont="1" applyFill="1" applyBorder="1" applyAlignment="1" applyProtection="1">
      <alignment horizontal="center"/>
      <protection locked="0"/>
    </xf>
    <xf numFmtId="3" fontId="0" fillId="2" borderId="39" xfId="0" applyNumberFormat="1" applyFill="1" applyBorder="1" applyAlignment="1" applyProtection="1">
      <alignment horizontal="center"/>
      <protection locked="0"/>
    </xf>
    <xf numFmtId="0" fontId="7" fillId="5" borderId="4" xfId="23" applyFont="1" applyFill="1" applyBorder="1" applyAlignment="1">
      <alignment horizontal="center"/>
    </xf>
    <xf numFmtId="0" fontId="0" fillId="4" borderId="39" xfId="0" applyFill="1" applyBorder="1" applyAlignment="1">
      <alignment horizontal="center"/>
    </xf>
    <xf numFmtId="0" fontId="7" fillId="5" borderId="13" xfId="23" applyFont="1" applyFill="1" applyBorder="1" applyAlignment="1">
      <alignment horizontal="center"/>
    </xf>
    <xf numFmtId="0" fontId="0" fillId="4" borderId="28" xfId="0" applyFill="1" applyBorder="1" applyAlignment="1">
      <alignment/>
    </xf>
    <xf numFmtId="0" fontId="11" fillId="5" borderId="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5" xfId="0" applyBorder="1" applyAlignment="1">
      <alignment horizontal="center" vertical="center" wrapText="1"/>
    </xf>
    <xf numFmtId="3" fontId="0" fillId="3" borderId="4" xfId="0" applyNumberFormat="1" applyFill="1" applyBorder="1" applyAlignment="1" applyProtection="1">
      <alignment horizontal="center"/>
      <protection locked="0"/>
    </xf>
    <xf numFmtId="3" fontId="0" fillId="3" borderId="38" xfId="0" applyNumberFormat="1" applyFill="1" applyBorder="1" applyAlignment="1" applyProtection="1">
      <alignment horizontal="center"/>
      <protection locked="0"/>
    </xf>
    <xf numFmtId="0" fontId="0" fillId="0" borderId="35" xfId="0" applyBorder="1" applyAlignment="1">
      <alignment horizontal="center"/>
    </xf>
    <xf numFmtId="0" fontId="7" fillId="5" borderId="15" xfId="23" applyFont="1" applyFill="1" applyBorder="1" applyAlignment="1">
      <alignment horizontal="center"/>
    </xf>
    <xf numFmtId="0" fontId="0" fillId="4" borderId="26" xfId="0" applyFill="1" applyBorder="1" applyAlignment="1">
      <alignment horizontal="center"/>
    </xf>
    <xf numFmtId="3" fontId="0" fillId="3" borderId="25" xfId="0" applyNumberFormat="1" applyFill="1" applyBorder="1" applyAlignment="1" applyProtection="1">
      <alignment horizontal="center"/>
      <protection/>
    </xf>
    <xf numFmtId="3" fontId="0" fillId="3" borderId="37" xfId="0" applyNumberFormat="1" applyFill="1" applyBorder="1" applyAlignment="1" applyProtection="1">
      <alignment horizontal="center"/>
      <protection/>
    </xf>
    <xf numFmtId="0" fontId="0" fillId="0" borderId="36" xfId="0" applyBorder="1" applyAlignment="1">
      <alignment horizontal="center"/>
    </xf>
    <xf numFmtId="0" fontId="11" fillId="5" borderId="4" xfId="0" applyFont="1" applyFill="1" applyBorder="1" applyAlignment="1">
      <alignment horizontal="center"/>
    </xf>
    <xf numFmtId="0" fontId="0" fillId="0" borderId="38" xfId="0" applyBorder="1" applyAlignment="1">
      <alignment horizontal="center"/>
    </xf>
    <xf numFmtId="0" fontId="10" fillId="5" borderId="14" xfId="23" applyFont="1" applyFill="1" applyBorder="1" applyAlignment="1">
      <alignment/>
    </xf>
    <xf numFmtId="0" fontId="7" fillId="5" borderId="54" xfId="23" applyFont="1" applyFill="1" applyBorder="1" applyAlignment="1">
      <alignment horizontal="center"/>
    </xf>
    <xf numFmtId="0" fontId="6" fillId="5" borderId="25" xfId="23" applyFont="1" applyFill="1" applyBorder="1" applyAlignment="1">
      <alignment horizontal="left"/>
    </xf>
    <xf numFmtId="0" fontId="0" fillId="4" borderId="37" xfId="0" applyFill="1" applyBorder="1" applyAlignment="1">
      <alignment horizontal="left"/>
    </xf>
    <xf numFmtId="0" fontId="0" fillId="4" borderId="45" xfId="0" applyFill="1" applyBorder="1" applyAlignment="1">
      <alignment horizontal="left"/>
    </xf>
    <xf numFmtId="0" fontId="6" fillId="5" borderId="15" xfId="23" applyFont="1" applyFill="1" applyBorder="1" applyAlignment="1">
      <alignment horizontal="left" vertical="center" wrapText="1"/>
    </xf>
    <xf numFmtId="0" fontId="0" fillId="0" borderId="60" xfId="0" applyBorder="1" applyAlignment="1">
      <alignment horizontal="left" vertical="center" wrapText="1"/>
    </xf>
    <xf numFmtId="0" fontId="0" fillId="0" borderId="26"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4" borderId="50" xfId="0" applyFill="1" applyBorder="1" applyAlignment="1">
      <alignment/>
    </xf>
    <xf numFmtId="0" fontId="0" fillId="4" borderId="46" xfId="0" applyFill="1" applyBorder="1" applyAlignment="1">
      <alignment/>
    </xf>
    <xf numFmtId="0" fontId="7" fillId="5" borderId="67" xfId="23" applyFont="1" applyFill="1" applyBorder="1" applyAlignment="1">
      <alignment/>
    </xf>
    <xf numFmtId="0" fontId="0" fillId="4" borderId="14" xfId="0" applyFill="1" applyBorder="1" applyAlignment="1">
      <alignment/>
    </xf>
    <xf numFmtId="0" fontId="0" fillId="4" borderId="68" xfId="0" applyFill="1" applyBorder="1" applyAlignment="1">
      <alignment/>
    </xf>
    <xf numFmtId="0" fontId="7" fillId="5" borderId="33" xfId="23" applyFont="1" applyFill="1" applyBorder="1" applyAlignment="1">
      <alignment horizontal="center" vertical="center"/>
    </xf>
    <xf numFmtId="0" fontId="7" fillId="5" borderId="30" xfId="23" applyFont="1" applyFill="1" applyBorder="1" applyAlignment="1">
      <alignment horizontal="center" vertical="center"/>
    </xf>
    <xf numFmtId="0" fontId="0" fillId="4" borderId="49" xfId="0" applyFill="1" applyBorder="1" applyAlignment="1">
      <alignment horizontal="center" vertical="center"/>
    </xf>
    <xf numFmtId="0" fontId="7" fillId="5" borderId="49" xfId="23" applyFont="1" applyFill="1" applyBorder="1" applyAlignment="1">
      <alignment horizontal="center" vertical="center"/>
    </xf>
    <xf numFmtId="0" fontId="0" fillId="4" borderId="47" xfId="0" applyFill="1" applyBorder="1" applyAlignment="1">
      <alignment horizontal="center" vertical="center"/>
    </xf>
    <xf numFmtId="0" fontId="7" fillId="5" borderId="54" xfId="23" applyFont="1" applyFill="1" applyBorder="1" applyAlignment="1">
      <alignment horizontal="left"/>
    </xf>
    <xf numFmtId="0" fontId="0" fillId="4" borderId="55" xfId="0" applyFill="1" applyBorder="1" applyAlignment="1">
      <alignment/>
    </xf>
    <xf numFmtId="0" fontId="0" fillId="4" borderId="56" xfId="0" applyFill="1" applyBorder="1" applyAlignment="1">
      <alignment/>
    </xf>
    <xf numFmtId="0" fontId="7" fillId="5" borderId="53" xfId="23" applyFont="1" applyFill="1" applyBorder="1" applyAlignment="1">
      <alignment horizontal="left"/>
    </xf>
    <xf numFmtId="0" fontId="0" fillId="4" borderId="34" xfId="0" applyFill="1" applyBorder="1" applyAlignment="1">
      <alignment horizontal="center" vertical="center"/>
    </xf>
    <xf numFmtId="0" fontId="7" fillId="5" borderId="54" xfId="23" applyFont="1" applyFill="1" applyBorder="1" applyAlignment="1">
      <alignment/>
    </xf>
    <xf numFmtId="0" fontId="0" fillId="4" borderId="50" xfId="0" applyFill="1" applyBorder="1" applyAlignment="1">
      <alignment vertical="center" wrapText="1"/>
    </xf>
    <xf numFmtId="0" fontId="0" fillId="4" borderId="46" xfId="0"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3" fontId="6" fillId="3" borderId="5" xfId="23" applyNumberFormat="1" applyFont="1" applyFill="1" applyBorder="1" applyAlignment="1">
      <alignment horizontal="center" vertical="center"/>
    </xf>
    <xf numFmtId="3" fontId="6" fillId="3" borderId="27" xfId="23" applyNumberFormat="1" applyFont="1" applyFill="1" applyBorder="1" applyAlignment="1" applyProtection="1">
      <alignment horizontal="center" vertical="center"/>
      <protection locked="0"/>
    </xf>
    <xf numFmtId="3" fontId="0" fillId="2" borderId="31" xfId="0" applyNumberFormat="1" applyFill="1" applyBorder="1" applyAlignment="1" applyProtection="1">
      <alignment vertical="center"/>
      <protection locked="0"/>
    </xf>
    <xf numFmtId="3" fontId="0" fillId="2" borderId="31" xfId="0" applyNumberFormat="1" applyFill="1" applyBorder="1" applyAlignment="1">
      <alignment vertical="center"/>
    </xf>
    <xf numFmtId="0" fontId="0" fillId="0" borderId="69" xfId="0" applyBorder="1" applyAlignment="1">
      <alignment/>
    </xf>
    <xf numFmtId="0" fontId="7" fillId="5" borderId="3" xfId="23" applyFont="1" applyFill="1" applyBorder="1" applyAlignment="1">
      <alignment vertical="center"/>
    </xf>
    <xf numFmtId="0" fontId="0" fillId="0" borderId="3" xfId="0" applyBorder="1" applyAlignment="1">
      <alignment vertical="center"/>
    </xf>
    <xf numFmtId="0" fontId="7" fillId="5" borderId="43" xfId="23" applyFont="1" applyFill="1" applyBorder="1" applyAlignment="1">
      <alignment vertical="center" wrapText="1"/>
    </xf>
    <xf numFmtId="0" fontId="0" fillId="0" borderId="43" xfId="0" applyBorder="1" applyAlignment="1">
      <alignment vertical="center" wrapText="1"/>
    </xf>
    <xf numFmtId="0" fontId="11" fillId="5" borderId="33" xfId="0" applyFont="1" applyFill="1" applyBorder="1" applyAlignment="1">
      <alignment horizontal="center" vertical="center"/>
    </xf>
    <xf numFmtId="0" fontId="11" fillId="4" borderId="34" xfId="0" applyFont="1" applyFill="1" applyBorder="1" applyAlignment="1">
      <alignment vertical="center"/>
    </xf>
    <xf numFmtId="0" fontId="11" fillId="5" borderId="27" xfId="0" applyFont="1" applyFill="1" applyBorder="1" applyAlignment="1">
      <alignment horizontal="center" vertical="center" wrapText="1"/>
    </xf>
    <xf numFmtId="0" fontId="0" fillId="0" borderId="31" xfId="0" applyBorder="1" applyAlignment="1">
      <alignment vertical="center" wrapText="1"/>
    </xf>
    <xf numFmtId="0" fontId="11" fillId="5" borderId="15" xfId="0" applyFont="1" applyFill="1" applyBorder="1" applyAlignment="1">
      <alignment horizontal="center" vertical="center" wrapText="1"/>
    </xf>
    <xf numFmtId="0" fontId="0" fillId="4" borderId="60" xfId="0" applyFill="1" applyBorder="1" applyAlignment="1">
      <alignment horizontal="center" vertical="center" wrapText="1"/>
    </xf>
    <xf numFmtId="0" fontId="0" fillId="0" borderId="9" xfId="0" applyBorder="1" applyAlignment="1">
      <alignment vertical="center" wrapText="1"/>
    </xf>
    <xf numFmtId="0" fontId="8" fillId="5" borderId="14" xfId="23" applyFont="1" applyFill="1" applyBorder="1" applyAlignment="1">
      <alignment wrapText="1"/>
    </xf>
    <xf numFmtId="0" fontId="0" fillId="0" borderId="14" xfId="0" applyBorder="1" applyAlignment="1">
      <alignment wrapText="1"/>
    </xf>
    <xf numFmtId="0" fontId="8" fillId="5" borderId="60" xfId="23" applyFont="1" applyFill="1" applyBorder="1" applyAlignment="1">
      <alignment vertical="top" wrapText="1"/>
    </xf>
    <xf numFmtId="0" fontId="0" fillId="0" borderId="60" xfId="0" applyBorder="1" applyAlignment="1">
      <alignment vertical="top" wrapText="1"/>
    </xf>
    <xf numFmtId="0" fontId="0" fillId="0" borderId="14" xfId="0" applyBorder="1" applyAlignment="1">
      <alignment vertical="top" wrapText="1"/>
    </xf>
    <xf numFmtId="0" fontId="0" fillId="0" borderId="34" xfId="0" applyBorder="1" applyAlignment="1">
      <alignment vertical="center"/>
    </xf>
    <xf numFmtId="0" fontId="7" fillId="5" borderId="15" xfId="23" applyFont="1" applyFill="1" applyBorder="1" applyAlignment="1">
      <alignment/>
    </xf>
    <xf numFmtId="0" fontId="0" fillId="4" borderId="26" xfId="0" applyFill="1" applyBorder="1" applyAlignment="1">
      <alignment/>
    </xf>
    <xf numFmtId="0" fontId="7" fillId="5" borderId="25" xfId="23" applyFont="1" applyFill="1" applyBorder="1" applyAlignment="1">
      <alignment vertical="center" wrapText="1"/>
    </xf>
    <xf numFmtId="0" fontId="0" fillId="0" borderId="37" xfId="0" applyBorder="1" applyAlignment="1">
      <alignment vertical="center" wrapText="1"/>
    </xf>
    <xf numFmtId="0" fontId="0" fillId="0" borderId="45" xfId="0" applyBorder="1" applyAlignment="1">
      <alignment vertical="center" wrapText="1"/>
    </xf>
    <xf numFmtId="0" fontId="18" fillId="5" borderId="14" xfId="23" applyFont="1" applyFill="1" applyBorder="1" applyAlignment="1">
      <alignment wrapText="1"/>
    </xf>
    <xf numFmtId="0" fontId="24" fillId="0" borderId="14" xfId="0" applyFont="1" applyBorder="1" applyAlignment="1">
      <alignment wrapText="1"/>
    </xf>
    <xf numFmtId="0" fontId="18" fillId="5" borderId="52" xfId="23" applyFont="1" applyFill="1" applyBorder="1" applyAlignment="1">
      <alignment/>
    </xf>
    <xf numFmtId="0" fontId="24" fillId="0" borderId="52" xfId="0" applyFont="1" applyBorder="1" applyAlignment="1">
      <alignment/>
    </xf>
    <xf numFmtId="0" fontId="7" fillId="5" borderId="4" xfId="23" applyFont="1" applyFill="1" applyBorder="1" applyAlignment="1">
      <alignment/>
    </xf>
    <xf numFmtId="0" fontId="0" fillId="0" borderId="39" xfId="0" applyBorder="1" applyAlignment="1">
      <alignment/>
    </xf>
    <xf numFmtId="0" fontId="6" fillId="3" borderId="25" xfId="23" applyFont="1" applyFill="1" applyBorder="1" applyAlignment="1" applyProtection="1">
      <alignment vertical="center" wrapText="1"/>
      <protection locked="0"/>
    </xf>
    <xf numFmtId="0" fontId="0" fillId="2" borderId="45" xfId="0" applyFont="1" applyFill="1" applyBorder="1" applyAlignment="1" applyProtection="1">
      <alignment vertical="center" wrapText="1"/>
      <protection locked="0"/>
    </xf>
    <xf numFmtId="0" fontId="0" fillId="5" borderId="21" xfId="0" applyFill="1" applyBorder="1" applyAlignment="1">
      <alignment horizontal="center"/>
    </xf>
    <xf numFmtId="0" fontId="0" fillId="5" borderId="26" xfId="0" applyFill="1" applyBorder="1" applyAlignment="1">
      <alignment horizontal="left" vertical="center"/>
    </xf>
    <xf numFmtId="0" fontId="0" fillId="5" borderId="54" xfId="0" applyFill="1" applyBorder="1" applyAlignment="1">
      <alignment horizontal="left" vertical="center"/>
    </xf>
    <xf numFmtId="0" fontId="0" fillId="5" borderId="56" xfId="0" applyFill="1" applyBorder="1" applyAlignment="1">
      <alignment horizontal="left" vertical="center"/>
    </xf>
    <xf numFmtId="0" fontId="0" fillId="5" borderId="49" xfId="0" applyFill="1" applyBorder="1" applyAlignment="1">
      <alignment horizontal="center" vertical="center"/>
    </xf>
    <xf numFmtId="0" fontId="6" fillId="5" borderId="33" xfId="23" applyFont="1" applyFill="1" applyBorder="1" applyAlignment="1">
      <alignment horizontal="center" vertical="center"/>
    </xf>
    <xf numFmtId="0" fontId="0" fillId="5" borderId="34" xfId="0" applyFill="1" applyBorder="1" applyAlignment="1">
      <alignment horizontal="center" vertical="center"/>
    </xf>
    <xf numFmtId="0" fontId="0" fillId="5" borderId="54" xfId="0" applyFill="1" applyBorder="1" applyAlignment="1">
      <alignment horizontal="center" vertical="center"/>
    </xf>
    <xf numFmtId="0" fontId="28" fillId="4" borderId="14" xfId="0" applyFont="1" applyFill="1" applyBorder="1" applyAlignment="1">
      <alignment horizontal="right"/>
    </xf>
    <xf numFmtId="0" fontId="7" fillId="5" borderId="25" xfId="23" applyFont="1" applyFill="1" applyBorder="1" applyAlignment="1">
      <alignment/>
    </xf>
    <xf numFmtId="0" fontId="0" fillId="0" borderId="45" xfId="0" applyBorder="1" applyAlignment="1">
      <alignment/>
    </xf>
    <xf numFmtId="0" fontId="7" fillId="5" borderId="60" xfId="23" applyFont="1" applyFill="1" applyBorder="1" applyAlignment="1">
      <alignment horizontal="center"/>
    </xf>
    <xf numFmtId="0" fontId="18" fillId="5" borderId="14" xfId="23" applyFont="1" applyFill="1" applyBorder="1" applyAlignment="1">
      <alignment/>
    </xf>
    <xf numFmtId="0" fontId="7" fillId="5" borderId="33" xfId="23" applyFont="1" applyFill="1" applyBorder="1" applyAlignment="1">
      <alignment horizontal="center" vertical="center"/>
    </xf>
    <xf numFmtId="0" fontId="7" fillId="5" borderId="20" xfId="23" applyFont="1" applyFill="1" applyBorder="1" applyAlignment="1">
      <alignment horizontal="center"/>
    </xf>
    <xf numFmtId="0" fontId="11" fillId="5" borderId="21" xfId="0" applyFont="1" applyFill="1" applyBorder="1" applyAlignment="1">
      <alignment horizontal="center"/>
    </xf>
    <xf numFmtId="0" fontId="7" fillId="5" borderId="27" xfId="23" applyFont="1" applyFill="1" applyBorder="1" applyAlignment="1">
      <alignment horizontal="center"/>
    </xf>
    <xf numFmtId="0" fontId="11" fillId="0" borderId="31" xfId="0" applyFont="1" applyBorder="1" applyAlignment="1">
      <alignment/>
    </xf>
    <xf numFmtId="0" fontId="7" fillId="5" borderId="52" xfId="23" applyFont="1" applyFill="1" applyBorder="1" applyAlignment="1">
      <alignment/>
    </xf>
    <xf numFmtId="0" fontId="0" fillId="5" borderId="49" xfId="0" applyFont="1" applyFill="1" applyBorder="1" applyAlignment="1">
      <alignment horizontal="center" vertical="center"/>
    </xf>
    <xf numFmtId="0" fontId="7" fillId="5" borderId="27" xfId="23" applyFont="1" applyFill="1" applyBorder="1" applyAlignment="1">
      <alignment vertical="center"/>
    </xf>
    <xf numFmtId="0" fontId="0" fillId="4" borderId="31" xfId="0" applyFill="1" applyBorder="1" applyAlignment="1">
      <alignment vertical="center"/>
    </xf>
    <xf numFmtId="0" fontId="6" fillId="5" borderId="12" xfId="23" applyFont="1" applyFill="1" applyBorder="1" applyAlignment="1">
      <alignment/>
    </xf>
    <xf numFmtId="3" fontId="6" fillId="3" borderId="27" xfId="23" applyNumberFormat="1" applyFont="1" applyFill="1" applyBorder="1" applyAlignment="1">
      <alignment horizontal="center" vertical="center"/>
    </xf>
    <xf numFmtId="0" fontId="6" fillId="3" borderId="14" xfId="23" applyFont="1" applyFill="1" applyBorder="1" applyAlignment="1">
      <alignment/>
    </xf>
    <xf numFmtId="0" fontId="7" fillId="3" borderId="55" xfId="23" applyFont="1" applyFill="1" applyBorder="1" applyAlignment="1">
      <alignment/>
    </xf>
    <xf numFmtId="0" fontId="0" fillId="0" borderId="55" xfId="0" applyBorder="1" applyAlignment="1">
      <alignment/>
    </xf>
    <xf numFmtId="0" fontId="7" fillId="3" borderId="0" xfId="23" applyFont="1" applyFill="1" applyBorder="1" applyAlignment="1">
      <alignment/>
    </xf>
    <xf numFmtId="0" fontId="0" fillId="0" borderId="28" xfId="0" applyBorder="1" applyAlignment="1">
      <alignment/>
    </xf>
    <xf numFmtId="0" fontId="7" fillId="3" borderId="0" xfId="23" applyFont="1" applyFill="1" applyAlignment="1">
      <alignment/>
    </xf>
    <xf numFmtId="0" fontId="6" fillId="3" borderId="50" xfId="23" applyFont="1" applyFill="1" applyBorder="1" applyAlignment="1">
      <alignment/>
    </xf>
    <xf numFmtId="0" fontId="6" fillId="3" borderId="0" xfId="23" applyFont="1" applyFill="1" applyBorder="1" applyAlignment="1">
      <alignment/>
    </xf>
    <xf numFmtId="0" fontId="6" fillId="3" borderId="4" xfId="23" applyFont="1" applyFill="1" applyBorder="1" applyAlignment="1" applyProtection="1">
      <alignment/>
      <protection locked="0"/>
    </xf>
    <xf numFmtId="0" fontId="0" fillId="0" borderId="38" xfId="0" applyBorder="1" applyAlignment="1">
      <alignment/>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68" xfId="0" applyBorder="1" applyAlignment="1">
      <alignment/>
    </xf>
    <xf numFmtId="0" fontId="6" fillId="3" borderId="60" xfId="23" applyFont="1" applyFill="1" applyBorder="1" applyAlignment="1">
      <alignment/>
    </xf>
    <xf numFmtId="0" fontId="8" fillId="5" borderId="60" xfId="23" applyFont="1" applyFill="1" applyBorder="1" applyAlignment="1">
      <alignment horizontal="center" vertical="center"/>
    </xf>
    <xf numFmtId="0" fontId="0" fillId="4" borderId="60" xfId="0" applyFill="1" applyBorder="1" applyAlignment="1">
      <alignment horizontal="center" vertical="center"/>
    </xf>
    <xf numFmtId="0" fontId="8" fillId="5" borderId="52" xfId="23" applyFont="1" applyFill="1" applyBorder="1" applyAlignment="1">
      <alignment/>
    </xf>
    <xf numFmtId="0" fontId="7" fillId="5" borderId="25" xfId="23" applyFont="1" applyFill="1" applyBorder="1" applyAlignment="1">
      <alignment vertical="center"/>
    </xf>
    <xf numFmtId="0" fontId="0" fillId="0" borderId="37" xfId="0" applyBorder="1" applyAlignment="1">
      <alignment vertical="center"/>
    </xf>
    <xf numFmtId="0" fontId="6" fillId="5" borderId="20" xfId="23" applyFont="1" applyFill="1" applyBorder="1" applyAlignment="1">
      <alignment/>
    </xf>
    <xf numFmtId="0" fontId="0" fillId="0" borderId="21" xfId="0" applyBorder="1" applyAlignment="1">
      <alignment/>
    </xf>
    <xf numFmtId="0" fontId="0" fillId="0" borderId="49" xfId="0" applyBorder="1" applyAlignment="1">
      <alignment horizontal="center" vertical="center"/>
    </xf>
    <xf numFmtId="0" fontId="6" fillId="5" borderId="15" xfId="23" applyFont="1" applyFill="1" applyBorder="1" applyAlignment="1">
      <alignment vertical="center"/>
    </xf>
    <xf numFmtId="0" fontId="0" fillId="0" borderId="60" xfId="0" applyBorder="1" applyAlignment="1">
      <alignment vertical="center"/>
    </xf>
    <xf numFmtId="0" fontId="0" fillId="0" borderId="26"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8" fillId="5" borderId="14" xfId="23" applyFont="1" applyFill="1" applyBorder="1" applyAlignment="1">
      <alignment/>
    </xf>
    <xf numFmtId="0" fontId="7" fillId="3" borderId="55" xfId="23" applyFont="1" applyFill="1" applyBorder="1" applyAlignment="1">
      <alignment/>
    </xf>
    <xf numFmtId="0" fontId="7" fillId="3" borderId="0" xfId="23" applyFont="1" applyFill="1" applyAlignment="1">
      <alignment/>
    </xf>
    <xf numFmtId="0" fontId="8" fillId="5" borderId="0" xfId="23" applyFont="1" applyFill="1" applyAlignment="1">
      <alignment horizontal="center"/>
    </xf>
    <xf numFmtId="0" fontId="12" fillId="4" borderId="50" xfId="23" applyFont="1" applyFill="1" applyBorder="1" applyAlignment="1">
      <alignment horizontal="center"/>
    </xf>
    <xf numFmtId="0" fontId="0" fillId="4" borderId="38" xfId="0" applyFill="1" applyBorder="1" applyAlignment="1">
      <alignment vertical="center"/>
    </xf>
    <xf numFmtId="0" fontId="0" fillId="4" borderId="39" xfId="0" applyFill="1" applyBorder="1" applyAlignment="1">
      <alignment vertical="center"/>
    </xf>
    <xf numFmtId="0" fontId="11" fillId="4" borderId="47" xfId="0" applyFont="1" applyFill="1" applyBorder="1" applyAlignment="1">
      <alignment horizontal="center" vertical="center"/>
    </xf>
    <xf numFmtId="3" fontId="0" fillId="2" borderId="48" xfId="0" applyNumberFormat="1" applyFill="1" applyBorder="1" applyAlignment="1">
      <alignment horizontal="center" vertical="center"/>
    </xf>
    <xf numFmtId="0" fontId="15" fillId="5" borderId="0" xfId="23" applyFont="1" applyFill="1" applyAlignment="1">
      <alignment wrapText="1"/>
    </xf>
    <xf numFmtId="0" fontId="17" fillId="4" borderId="0" xfId="0" applyFont="1" applyFill="1" applyAlignment="1">
      <alignment wrapText="1"/>
    </xf>
    <xf numFmtId="0" fontId="13" fillId="5" borderId="0" xfId="23" applyFont="1" applyFill="1" applyAlignment="1">
      <alignment horizontal="right"/>
    </xf>
    <xf numFmtId="0" fontId="0" fillId="4" borderId="0" xfId="0" applyFill="1" applyAlignment="1">
      <alignment horizontal="right"/>
    </xf>
    <xf numFmtId="0" fontId="7" fillId="3" borderId="13" xfId="23" applyFont="1" applyFill="1" applyBorder="1" applyAlignment="1">
      <alignment horizontal="center"/>
    </xf>
    <xf numFmtId="0" fontId="7" fillId="3" borderId="0" xfId="23" applyFont="1" applyFill="1" applyAlignment="1">
      <alignment horizontal="center"/>
    </xf>
    <xf numFmtId="0" fontId="6" fillId="5" borderId="5" xfId="23" applyFont="1" applyFill="1" applyBorder="1" applyAlignment="1">
      <alignment/>
    </xf>
    <xf numFmtId="0" fontId="0" fillId="4" borderId="31" xfId="0" applyFill="1" applyBorder="1" applyAlignment="1">
      <alignment/>
    </xf>
    <xf numFmtId="0" fontId="12" fillId="4" borderId="60" xfId="23" applyFont="1" applyFill="1" applyBorder="1" applyAlignment="1">
      <alignment horizontal="center" wrapText="1"/>
    </xf>
    <xf numFmtId="0" fontId="0" fillId="0" borderId="60" xfId="0" applyBorder="1" applyAlignment="1">
      <alignment horizontal="center" wrapText="1"/>
    </xf>
    <xf numFmtId="0" fontId="0" fillId="0" borderId="0" xfId="0" applyAlignment="1">
      <alignment horizontal="center" wrapText="1"/>
    </xf>
    <xf numFmtId="0" fontId="14" fillId="5" borderId="0" xfId="23" applyFont="1" applyFill="1" applyAlignment="1">
      <alignment horizontal="center"/>
    </xf>
    <xf numFmtId="0" fontId="12" fillId="5" borderId="52" xfId="23" applyFont="1" applyFill="1" applyBorder="1" applyAlignment="1">
      <alignment vertical="top"/>
    </xf>
    <xf numFmtId="3" fontId="6" fillId="3" borderId="43" xfId="23" applyNumberFormat="1" applyFont="1" applyFill="1" applyBorder="1" applyAlignment="1" applyProtection="1">
      <alignment horizontal="center"/>
      <protection locked="0"/>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G200"/>
  <sheetViews>
    <sheetView tabSelected="1" showOutlineSymbols="0" workbookViewId="0" topLeftCell="A1">
      <selection activeCell="A3" sqref="A3:E3"/>
    </sheetView>
  </sheetViews>
  <sheetFormatPr defaultColWidth="9.140625" defaultRowHeight="12.75"/>
  <cols>
    <col min="1" max="1" width="10.7109375" style="2" customWidth="1"/>
    <col min="2" max="2" width="3.57421875" style="2" customWidth="1"/>
    <col min="3" max="3" width="9.140625" style="1" customWidth="1"/>
    <col min="4" max="4" width="3.421875" style="2" customWidth="1"/>
    <col min="5" max="5" width="8.28125" style="2" customWidth="1"/>
    <col min="6" max="6" width="11.00390625" style="1" customWidth="1"/>
    <col min="7" max="7" width="3.8515625" style="2" customWidth="1"/>
    <col min="8" max="8" width="11.00390625" style="2" customWidth="1"/>
    <col min="9" max="9" width="3.8515625" style="2" customWidth="1"/>
    <col min="10" max="10" width="14.00390625" style="2" customWidth="1"/>
    <col min="11" max="11" width="3.8515625" style="2" customWidth="1"/>
    <col min="12" max="12" width="13.7109375" style="2" customWidth="1"/>
    <col min="13" max="16384" width="9.140625" style="1" customWidth="1"/>
  </cols>
  <sheetData>
    <row r="1" spans="1:12" ht="18" customHeight="1">
      <c r="A1" s="215" t="s">
        <v>88</v>
      </c>
      <c r="B1" s="238"/>
      <c r="C1" s="238"/>
      <c r="D1" s="238"/>
      <c r="E1" s="238"/>
      <c r="F1" s="238"/>
      <c r="G1" s="238"/>
      <c r="H1" s="238"/>
      <c r="I1" s="238"/>
      <c r="J1" s="238"/>
      <c r="K1" s="238"/>
      <c r="L1" s="238"/>
    </row>
    <row r="2" spans="1:12" ht="18" customHeight="1" thickBot="1">
      <c r="A2" s="247" t="s">
        <v>32</v>
      </c>
      <c r="B2" s="248"/>
      <c r="C2" s="248"/>
      <c r="D2" s="248"/>
      <c r="E2" s="248"/>
      <c r="F2" s="210"/>
      <c r="G2" s="273"/>
      <c r="H2" s="228" t="s">
        <v>250</v>
      </c>
      <c r="I2" s="229"/>
      <c r="J2" s="229"/>
      <c r="K2" s="229"/>
      <c r="L2" s="230"/>
    </row>
    <row r="3" spans="1:12" ht="15.75" customHeight="1" thickBot="1">
      <c r="A3" s="253"/>
      <c r="B3" s="254"/>
      <c r="C3" s="254"/>
      <c r="D3" s="254"/>
      <c r="E3" s="255"/>
      <c r="F3" s="210"/>
      <c r="G3" s="273"/>
      <c r="H3" s="231"/>
      <c r="I3" s="232"/>
      <c r="J3" s="232"/>
      <c r="K3" s="232"/>
      <c r="L3" s="233"/>
    </row>
    <row r="4" spans="1:12" ht="12" customHeight="1" thickBot="1">
      <c r="A4" s="216" t="s">
        <v>139</v>
      </c>
      <c r="B4" s="217"/>
      <c r="C4" s="217"/>
      <c r="D4" s="217"/>
      <c r="E4" s="217"/>
      <c r="F4" s="210"/>
      <c r="G4" s="273"/>
      <c r="H4" s="231"/>
      <c r="I4" s="232"/>
      <c r="J4" s="232"/>
      <c r="K4" s="232"/>
      <c r="L4" s="233"/>
    </row>
    <row r="5" spans="1:12" ht="15.75" customHeight="1" thickBot="1">
      <c r="A5" s="253" t="s">
        <v>249</v>
      </c>
      <c r="B5" s="254"/>
      <c r="C5" s="254"/>
      <c r="D5" s="254"/>
      <c r="E5" s="255"/>
      <c r="F5" s="210"/>
      <c r="G5" s="273"/>
      <c r="H5" s="231"/>
      <c r="I5" s="232"/>
      <c r="J5" s="232"/>
      <c r="K5" s="232"/>
      <c r="L5" s="233"/>
    </row>
    <row r="6" spans="1:12" ht="12" customHeight="1" thickBot="1">
      <c r="A6" s="216" t="s">
        <v>277</v>
      </c>
      <c r="B6" s="217"/>
      <c r="C6" s="217"/>
      <c r="D6" s="217"/>
      <c r="E6" s="217"/>
      <c r="F6" s="210"/>
      <c r="G6" s="273"/>
      <c r="H6" s="231"/>
      <c r="I6" s="232"/>
      <c r="J6" s="232"/>
      <c r="K6" s="232"/>
      <c r="L6" s="233"/>
    </row>
    <row r="7" spans="1:12" ht="15.75" customHeight="1" thickBot="1">
      <c r="A7" s="270">
        <f>+MID(A5,3,10)</f>
      </c>
      <c r="B7" s="271"/>
      <c r="C7" s="271"/>
      <c r="D7" s="271"/>
      <c r="E7" s="272"/>
      <c r="F7" s="245"/>
      <c r="G7" s="245"/>
      <c r="H7" s="234"/>
      <c r="I7" s="235"/>
      <c r="J7" s="235"/>
      <c r="K7" s="235"/>
      <c r="L7" s="236"/>
    </row>
    <row r="8" spans="1:12" ht="10.5" customHeight="1" thickBot="1">
      <c r="A8" s="244"/>
      <c r="B8" s="245"/>
      <c r="C8" s="245"/>
      <c r="D8" s="245"/>
      <c r="E8" s="245"/>
      <c r="F8" s="245"/>
      <c r="G8" s="245"/>
      <c r="H8" s="245"/>
      <c r="I8" s="245"/>
      <c r="J8" s="245"/>
      <c r="K8" s="245"/>
      <c r="L8" s="245"/>
    </row>
    <row r="9" spans="1:12" ht="10.5" customHeight="1" thickBot="1">
      <c r="A9" s="214" t="s">
        <v>278</v>
      </c>
      <c r="B9" s="245"/>
      <c r="C9" s="245"/>
      <c r="D9" s="245"/>
      <c r="E9" s="245"/>
      <c r="F9" s="210"/>
      <c r="G9" s="245"/>
      <c r="H9" s="245"/>
      <c r="I9" s="227" t="s">
        <v>149</v>
      </c>
      <c r="J9" s="221"/>
      <c r="K9" s="222"/>
      <c r="L9" s="256" t="s">
        <v>39</v>
      </c>
    </row>
    <row r="10" spans="1:12" ht="18" customHeight="1" thickBot="1">
      <c r="A10" s="3" t="s">
        <v>133</v>
      </c>
      <c r="B10" s="14"/>
      <c r="C10" s="3" t="s">
        <v>33</v>
      </c>
      <c r="D10" s="14"/>
      <c r="E10" s="3" t="s">
        <v>33</v>
      </c>
      <c r="F10" s="245"/>
      <c r="G10" s="245"/>
      <c r="H10" s="245"/>
      <c r="I10" s="221"/>
      <c r="J10" s="221"/>
      <c r="K10" s="222"/>
      <c r="L10" s="257"/>
    </row>
    <row r="11" spans="1:12" ht="10.5" customHeight="1" thickBot="1">
      <c r="A11" s="244"/>
      <c r="B11" s="245"/>
      <c r="C11" s="245"/>
      <c r="D11" s="245"/>
      <c r="E11" s="245"/>
      <c r="F11" s="245"/>
      <c r="G11" s="245"/>
      <c r="H11" s="245"/>
      <c r="I11" s="245"/>
      <c r="J11" s="245"/>
      <c r="K11" s="245"/>
      <c r="L11" s="245"/>
    </row>
    <row r="12" spans="1:12" s="6" customFormat="1" ht="10.5" customHeight="1">
      <c r="A12" s="226" t="s">
        <v>150</v>
      </c>
      <c r="B12" s="221"/>
      <c r="C12" s="221"/>
      <c r="D12" s="222"/>
      <c r="E12" s="278" t="s">
        <v>34</v>
      </c>
      <c r="F12" s="279"/>
      <c r="G12" s="213"/>
      <c r="H12" s="211"/>
      <c r="I12" s="223" t="s">
        <v>36</v>
      </c>
      <c r="J12" s="224"/>
      <c r="K12" s="225"/>
      <c r="L12" s="256" t="s">
        <v>39</v>
      </c>
    </row>
    <row r="13" spans="1:12" s="6" customFormat="1" ht="10.5" customHeight="1" thickBot="1">
      <c r="A13" s="221"/>
      <c r="B13" s="221"/>
      <c r="C13" s="221"/>
      <c r="D13" s="222"/>
      <c r="E13" s="280"/>
      <c r="F13" s="281"/>
      <c r="G13" s="213"/>
      <c r="H13" s="211"/>
      <c r="I13" s="224"/>
      <c r="J13" s="224"/>
      <c r="K13" s="225"/>
      <c r="L13" s="257"/>
    </row>
    <row r="14" spans="1:12" s="6" customFormat="1" ht="10.5" customHeight="1" thickBot="1">
      <c r="A14" s="244"/>
      <c r="B14" s="245"/>
      <c r="C14" s="245"/>
      <c r="D14" s="245"/>
      <c r="E14" s="245"/>
      <c r="F14" s="245"/>
      <c r="G14" s="245"/>
      <c r="H14" s="245"/>
      <c r="I14" s="245"/>
      <c r="J14" s="245"/>
      <c r="K14" s="245"/>
      <c r="L14" s="245"/>
    </row>
    <row r="15" spans="1:12" s="6" customFormat="1" ht="15.75" customHeight="1" thickBot="1">
      <c r="A15" s="214" t="s">
        <v>279</v>
      </c>
      <c r="B15" s="245"/>
      <c r="C15" s="245"/>
      <c r="D15" s="212"/>
      <c r="E15" s="8" t="s">
        <v>137</v>
      </c>
      <c r="F15" s="291"/>
      <c r="G15" s="245"/>
      <c r="H15" s="245"/>
      <c r="I15" s="289" t="s">
        <v>89</v>
      </c>
      <c r="J15" s="289"/>
      <c r="K15" s="290"/>
      <c r="L15" s="7">
        <v>1</v>
      </c>
    </row>
    <row r="16" spans="1:12" ht="15.75" customHeight="1" thickBot="1">
      <c r="A16" s="218" t="s">
        <v>152</v>
      </c>
      <c r="B16" s="219"/>
      <c r="C16" s="219"/>
      <c r="D16" s="219"/>
      <c r="E16" s="220"/>
      <c r="F16" s="8"/>
      <c r="G16" s="246" t="s">
        <v>151</v>
      </c>
      <c r="H16" s="245"/>
      <c r="I16" s="245"/>
      <c r="J16" s="245"/>
      <c r="K16" s="245"/>
      <c r="L16" s="245"/>
    </row>
    <row r="17" spans="1:12" ht="15.75" customHeight="1" thickBot="1">
      <c r="A17" s="244"/>
      <c r="B17" s="245"/>
      <c r="C17" s="245"/>
      <c r="D17" s="245"/>
      <c r="E17" s="245"/>
      <c r="F17" s="245"/>
      <c r="G17" s="245"/>
      <c r="H17" s="245"/>
      <c r="I17" s="214" t="s">
        <v>37</v>
      </c>
      <c r="J17" s="214"/>
      <c r="K17" s="274"/>
      <c r="L17" s="7">
        <v>3</v>
      </c>
    </row>
    <row r="18" spans="1:12" ht="21.75" customHeight="1">
      <c r="A18" s="258" t="s">
        <v>35</v>
      </c>
      <c r="B18" s="259"/>
      <c r="C18" s="259"/>
      <c r="D18" s="259"/>
      <c r="E18" s="259"/>
      <c r="F18" s="259"/>
      <c r="G18" s="259"/>
      <c r="H18" s="259"/>
      <c r="I18" s="259"/>
      <c r="J18" s="259"/>
      <c r="K18" s="259"/>
      <c r="L18" s="259"/>
    </row>
    <row r="19" spans="1:12" ht="13.5" customHeight="1">
      <c r="A19" s="260" t="s">
        <v>119</v>
      </c>
      <c r="B19" s="261"/>
      <c r="C19" s="261"/>
      <c r="D19" s="261"/>
      <c r="E19" s="261"/>
      <c r="F19" s="261"/>
      <c r="G19" s="261"/>
      <c r="H19" s="261"/>
      <c r="I19" s="261"/>
      <c r="J19" s="261"/>
      <c r="K19" s="261"/>
      <c r="L19" s="261"/>
    </row>
    <row r="20" spans="1:12" ht="13.5" customHeight="1">
      <c r="A20" s="262" t="s">
        <v>184</v>
      </c>
      <c r="B20" s="262"/>
      <c r="C20" s="262"/>
      <c r="D20" s="262"/>
      <c r="E20" s="262"/>
      <c r="F20" s="262"/>
      <c r="G20" s="262"/>
      <c r="H20" s="262"/>
      <c r="I20" s="262"/>
      <c r="J20" s="262"/>
      <c r="K20" s="262"/>
      <c r="L20" s="262"/>
    </row>
    <row r="21" spans="1:12" ht="17.25" customHeight="1" thickBot="1">
      <c r="A21" s="237" t="s">
        <v>280</v>
      </c>
      <c r="B21" s="238"/>
      <c r="C21" s="238"/>
      <c r="D21" s="238"/>
      <c r="E21" s="238"/>
      <c r="F21" s="238"/>
      <c r="G21" s="232"/>
      <c r="H21" s="239"/>
      <c r="I21" s="239"/>
      <c r="J21" s="239"/>
      <c r="K21" s="239"/>
      <c r="L21" s="239"/>
    </row>
    <row r="22" spans="1:12" ht="17.25" customHeight="1" thickBot="1">
      <c r="A22" s="154"/>
      <c r="B22" s="153"/>
      <c r="C22" s="153"/>
      <c r="D22" s="153"/>
      <c r="E22" s="208" t="s">
        <v>281</v>
      </c>
      <c r="F22" s="9">
        <v>37987</v>
      </c>
      <c r="G22" s="154" t="s">
        <v>138</v>
      </c>
      <c r="H22" s="9">
        <v>38352</v>
      </c>
      <c r="I22" s="240"/>
      <c r="J22" s="239"/>
      <c r="K22" s="239"/>
      <c r="L22" s="239"/>
    </row>
    <row r="23" spans="1:12" s="6" customFormat="1" ht="14.25">
      <c r="A23" s="292" t="s">
        <v>183</v>
      </c>
      <c r="B23" s="245"/>
      <c r="C23" s="245"/>
      <c r="D23" s="245"/>
      <c r="E23" s="245"/>
      <c r="F23" s="245"/>
      <c r="G23" s="245"/>
      <c r="H23" s="245"/>
      <c r="I23" s="245"/>
      <c r="J23" s="245"/>
      <c r="K23" s="245"/>
      <c r="L23" s="245"/>
    </row>
    <row r="24" spans="1:12" ht="12.75" customHeight="1" thickBot="1">
      <c r="A24" s="247" t="s">
        <v>282</v>
      </c>
      <c r="B24" s="248"/>
      <c r="C24" s="248"/>
      <c r="D24" s="248"/>
      <c r="E24" s="248"/>
      <c r="F24" s="248"/>
      <c r="G24" s="248"/>
      <c r="H24" s="248"/>
      <c r="I24" s="248"/>
      <c r="J24" s="248"/>
      <c r="K24" s="248"/>
      <c r="L24" s="248"/>
    </row>
    <row r="25" spans="1:12" ht="15.75" customHeight="1" thickBot="1">
      <c r="A25" s="263"/>
      <c r="B25" s="264"/>
      <c r="C25" s="264"/>
      <c r="D25" s="264"/>
      <c r="E25" s="264"/>
      <c r="F25" s="264"/>
      <c r="G25" s="264"/>
      <c r="H25" s="264"/>
      <c r="I25" s="264"/>
      <c r="J25" s="264"/>
      <c r="K25" s="264"/>
      <c r="L25" s="265"/>
    </row>
    <row r="26" spans="1:12" ht="9" customHeight="1" thickBot="1">
      <c r="A26" s="244"/>
      <c r="B26" s="245"/>
      <c r="C26" s="245"/>
      <c r="D26" s="245"/>
      <c r="E26" s="245"/>
      <c r="F26" s="245"/>
      <c r="G26" s="245"/>
      <c r="H26" s="245"/>
      <c r="I26" s="245"/>
      <c r="J26" s="245"/>
      <c r="K26" s="245"/>
      <c r="L26" s="245"/>
    </row>
    <row r="27" spans="1:12" ht="15.75" customHeight="1" thickBot="1">
      <c r="A27" s="241"/>
      <c r="B27" s="242"/>
      <c r="C27" s="242"/>
      <c r="D27" s="242"/>
      <c r="E27" s="242"/>
      <c r="F27" s="242"/>
      <c r="G27" s="242"/>
      <c r="H27" s="242"/>
      <c r="I27" s="242"/>
      <c r="J27" s="242"/>
      <c r="K27" s="242"/>
      <c r="L27" s="243"/>
    </row>
    <row r="28" spans="1:12" ht="12.75" customHeight="1">
      <c r="A28" s="275"/>
      <c r="B28" s="276"/>
      <c r="C28" s="276"/>
      <c r="D28" s="277"/>
      <c r="E28" s="277"/>
      <c r="F28" s="277"/>
      <c r="G28" s="277"/>
      <c r="H28" s="277"/>
      <c r="I28" s="277"/>
      <c r="J28" s="277"/>
      <c r="K28" s="277"/>
      <c r="L28" s="277"/>
    </row>
    <row r="29" spans="1:12" ht="10.5" customHeight="1">
      <c r="A29" s="214" t="s">
        <v>118</v>
      </c>
      <c r="B29" s="245"/>
      <c r="C29" s="245"/>
      <c r="D29" s="245"/>
      <c r="E29" s="245"/>
      <c r="F29" s="245"/>
      <c r="G29" s="245"/>
      <c r="H29" s="245"/>
      <c r="I29" s="245"/>
      <c r="J29" s="245"/>
      <c r="K29" s="245"/>
      <c r="L29" s="245"/>
    </row>
    <row r="30" spans="1:12" ht="10.5" customHeight="1" thickBot="1">
      <c r="A30" s="293" t="s">
        <v>251</v>
      </c>
      <c r="B30" s="288"/>
      <c r="C30" s="288"/>
      <c r="D30" s="288"/>
      <c r="E30" s="288"/>
      <c r="F30" s="288"/>
      <c r="G30" s="288"/>
      <c r="H30" s="288"/>
      <c r="I30" s="245"/>
      <c r="J30" s="245"/>
      <c r="K30" s="245"/>
      <c r="L30" s="245"/>
    </row>
    <row r="31" spans="1:12" ht="15.75" customHeight="1" thickBot="1">
      <c r="A31" s="282"/>
      <c r="B31" s="294"/>
      <c r="C31" s="294"/>
      <c r="D31" s="294"/>
      <c r="E31" s="294"/>
      <c r="F31" s="294"/>
      <c r="G31" s="294"/>
      <c r="H31" s="294"/>
      <c r="I31" s="294"/>
      <c r="J31" s="294"/>
      <c r="K31" s="294"/>
      <c r="L31" s="295"/>
    </row>
    <row r="32" spans="1:12" ht="10.5" customHeight="1" thickBot="1">
      <c r="A32" s="286" t="s">
        <v>252</v>
      </c>
      <c r="B32" s="287"/>
      <c r="C32" s="287"/>
      <c r="D32" s="287"/>
      <c r="E32" s="287"/>
      <c r="F32" s="287"/>
      <c r="G32" s="287"/>
      <c r="H32" s="248"/>
      <c r="I32" s="248"/>
      <c r="J32" s="248"/>
      <c r="K32" s="288"/>
      <c r="L32" s="117" t="s">
        <v>253</v>
      </c>
    </row>
    <row r="33" spans="1:59" ht="15.75" customHeight="1" thickBot="1">
      <c r="A33" s="282">
        <f>A3</f>
        <v>0</v>
      </c>
      <c r="B33" s="283"/>
      <c r="C33" s="283"/>
      <c r="D33" s="283"/>
      <c r="E33" s="283"/>
      <c r="F33" s="283"/>
      <c r="G33" s="284"/>
      <c r="H33" s="284"/>
      <c r="I33" s="284"/>
      <c r="J33" s="285"/>
      <c r="K33" s="118"/>
      <c r="L33" s="116"/>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row>
    <row r="34" spans="1:59" ht="10.5" customHeight="1" thickBot="1">
      <c r="A34" s="301" t="s">
        <v>254</v>
      </c>
      <c r="B34" s="284"/>
      <c r="C34" s="288"/>
      <c r="D34" s="284"/>
      <c r="E34" s="276"/>
      <c r="F34" s="302" t="s">
        <v>255</v>
      </c>
      <c r="G34" s="277"/>
      <c r="H34" s="277"/>
      <c r="I34" s="277"/>
      <c r="J34" s="247" t="s">
        <v>256</v>
      </c>
      <c r="K34" s="248"/>
      <c r="L34" s="248"/>
      <c r="M34" s="156"/>
      <c r="N34" s="299"/>
      <c r="O34" s="300"/>
      <c r="P34" s="300"/>
      <c r="Q34" s="300"/>
      <c r="R34" s="299"/>
      <c r="S34" s="300"/>
      <c r="T34" s="300"/>
      <c r="U34" s="300"/>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row>
    <row r="35" spans="1:59" ht="15.75" customHeight="1" thickBot="1">
      <c r="A35" s="282" t="s">
        <v>148</v>
      </c>
      <c r="B35" s="255"/>
      <c r="C35" s="118"/>
      <c r="D35" s="132"/>
      <c r="E35" s="210"/>
      <c r="F35" s="296"/>
      <c r="G35" s="297"/>
      <c r="H35" s="298"/>
      <c r="I35" s="118"/>
      <c r="J35" s="296">
        <f>+F35</f>
        <v>0</v>
      </c>
      <c r="K35" s="297"/>
      <c r="L35" s="298"/>
      <c r="M35" s="157"/>
      <c r="N35" s="305"/>
      <c r="O35" s="306"/>
      <c r="P35" s="306"/>
      <c r="Q35" s="157"/>
      <c r="R35" s="305"/>
      <c r="S35" s="306"/>
      <c r="T35" s="306"/>
      <c r="U35" s="157"/>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row>
    <row r="36" spans="1:59" ht="9.75" customHeight="1">
      <c r="A36" s="244"/>
      <c r="B36" s="245"/>
      <c r="C36" s="245"/>
      <c r="D36" s="245"/>
      <c r="E36" s="245"/>
      <c r="F36" s="245"/>
      <c r="G36" s="245"/>
      <c r="H36" s="245"/>
      <c r="I36" s="245"/>
      <c r="J36" s="245"/>
      <c r="K36" s="245"/>
      <c r="L36" s="24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row>
    <row r="37" spans="1:59" ht="9.75" customHeight="1" thickBot="1">
      <c r="A37" s="214" t="s">
        <v>117</v>
      </c>
      <c r="B37" s="245"/>
      <c r="C37" s="245"/>
      <c r="D37" s="245"/>
      <c r="E37" s="245"/>
      <c r="F37" s="245"/>
      <c r="G37" s="245"/>
      <c r="H37" s="245"/>
      <c r="I37" s="245"/>
      <c r="J37" s="245"/>
      <c r="K37" s="245"/>
      <c r="L37" s="24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row>
    <row r="38" spans="1:12" ht="15.75" customHeight="1" thickBot="1">
      <c r="A38" s="253"/>
      <c r="B38" s="254"/>
      <c r="C38" s="254"/>
      <c r="D38" s="254"/>
      <c r="E38" s="254"/>
      <c r="F38" s="254"/>
      <c r="G38" s="254"/>
      <c r="H38" s="255"/>
      <c r="I38" s="291"/>
      <c r="J38" s="244"/>
      <c r="K38" s="244"/>
      <c r="L38" s="244"/>
    </row>
    <row r="39" spans="1:12" ht="9" customHeight="1">
      <c r="A39" s="244"/>
      <c r="B39" s="245"/>
      <c r="C39" s="245"/>
      <c r="D39" s="245"/>
      <c r="E39" s="245"/>
      <c r="F39" s="245"/>
      <c r="G39" s="245"/>
      <c r="H39" s="245"/>
      <c r="I39" s="245"/>
      <c r="J39" s="245"/>
      <c r="K39" s="245"/>
      <c r="L39" s="245"/>
    </row>
    <row r="40" spans="1:12" ht="15.75" customHeight="1">
      <c r="A40" s="214" t="s">
        <v>206</v>
      </c>
      <c r="B40" s="249"/>
      <c r="C40" s="249"/>
      <c r="D40" s="249"/>
      <c r="E40" s="249"/>
      <c r="F40" s="249"/>
      <c r="G40" s="249"/>
      <c r="H40" s="249"/>
      <c r="I40" s="249"/>
      <c r="J40" s="250"/>
      <c r="K40" s="251"/>
      <c r="L40" s="10" t="s">
        <v>38</v>
      </c>
    </row>
    <row r="41" spans="1:12" ht="9" customHeight="1">
      <c r="A41" s="244"/>
      <c r="B41" s="245"/>
      <c r="C41" s="245"/>
      <c r="D41" s="245"/>
      <c r="E41" s="245"/>
      <c r="F41" s="245"/>
      <c r="G41" s="245"/>
      <c r="H41" s="245"/>
      <c r="I41" s="245"/>
      <c r="J41" s="245"/>
      <c r="K41" s="245"/>
      <c r="L41" s="245"/>
    </row>
    <row r="42" spans="1:12" ht="15.75" customHeight="1">
      <c r="A42" s="214" t="s">
        <v>207</v>
      </c>
      <c r="B42" s="249"/>
      <c r="C42" s="249"/>
      <c r="D42" s="249"/>
      <c r="E42" s="249"/>
      <c r="F42" s="249"/>
      <c r="G42" s="249"/>
      <c r="H42" s="249"/>
      <c r="I42" s="249"/>
      <c r="J42" s="251"/>
      <c r="K42" s="268"/>
      <c r="L42" s="269"/>
    </row>
    <row r="43" spans="1:12" ht="9" customHeight="1">
      <c r="A43" s="244"/>
      <c r="B43" s="245"/>
      <c r="C43" s="245"/>
      <c r="D43" s="245"/>
      <c r="E43" s="245"/>
      <c r="F43" s="245"/>
      <c r="G43" s="245"/>
      <c r="H43" s="245"/>
      <c r="I43" s="245"/>
      <c r="J43" s="245"/>
      <c r="K43" s="245"/>
      <c r="L43" s="245"/>
    </row>
    <row r="44" spans="1:12" ht="15.75" customHeight="1">
      <c r="A44" s="214" t="s">
        <v>208</v>
      </c>
      <c r="B44" s="249"/>
      <c r="C44" s="249"/>
      <c r="D44" s="249"/>
      <c r="E44" s="249"/>
      <c r="F44" s="249"/>
      <c r="G44" s="249"/>
      <c r="H44" s="249"/>
      <c r="I44" s="249"/>
      <c r="J44" s="250"/>
      <c r="K44" s="251"/>
      <c r="L44" s="10" t="s">
        <v>38</v>
      </c>
    </row>
    <row r="45" spans="1:12" ht="8.25" customHeight="1">
      <c r="A45" s="244"/>
      <c r="B45" s="245"/>
      <c r="C45" s="245"/>
      <c r="D45" s="245"/>
      <c r="E45" s="245"/>
      <c r="F45" s="245"/>
      <c r="G45" s="245"/>
      <c r="H45" s="245"/>
      <c r="I45" s="245"/>
      <c r="J45" s="245"/>
      <c r="K45" s="245"/>
      <c r="L45" s="245"/>
    </row>
    <row r="46" spans="1:12" ht="15.75" customHeight="1">
      <c r="A46" s="214" t="s">
        <v>209</v>
      </c>
      <c r="B46" s="250"/>
      <c r="C46" s="250"/>
      <c r="D46" s="250"/>
      <c r="E46" s="250"/>
      <c r="F46" s="250"/>
      <c r="G46" s="250"/>
      <c r="H46" s="250"/>
      <c r="I46" s="251"/>
      <c r="J46" s="10" t="s">
        <v>135</v>
      </c>
      <c r="K46" s="11"/>
      <c r="L46" s="16" t="s">
        <v>134</v>
      </c>
    </row>
    <row r="47" spans="1:12" ht="9" customHeight="1">
      <c r="A47" s="244"/>
      <c r="B47" s="245"/>
      <c r="C47" s="245"/>
      <c r="D47" s="245"/>
      <c r="E47" s="245"/>
      <c r="F47" s="245"/>
      <c r="G47" s="245"/>
      <c r="H47" s="245"/>
      <c r="I47" s="245"/>
      <c r="J47" s="245"/>
      <c r="K47" s="245"/>
      <c r="L47" s="245"/>
    </row>
    <row r="48" spans="1:12" ht="15.75" customHeight="1">
      <c r="A48" s="214" t="s">
        <v>257</v>
      </c>
      <c r="B48" s="249"/>
      <c r="C48" s="249"/>
      <c r="D48" s="249"/>
      <c r="E48" s="249"/>
      <c r="F48" s="249"/>
      <c r="G48" s="249"/>
      <c r="H48" s="249"/>
      <c r="I48" s="249"/>
      <c r="J48" s="250"/>
      <c r="K48" s="251"/>
      <c r="L48" s="10" t="s">
        <v>38</v>
      </c>
    </row>
    <row r="49" spans="1:12" ht="9" customHeight="1">
      <c r="A49" s="244"/>
      <c r="B49" s="245"/>
      <c r="C49" s="245"/>
      <c r="D49" s="245"/>
      <c r="E49" s="245"/>
      <c r="F49" s="245"/>
      <c r="G49" s="245"/>
      <c r="H49" s="245"/>
      <c r="I49" s="245"/>
      <c r="J49" s="245"/>
      <c r="K49" s="245"/>
      <c r="L49" s="245"/>
    </row>
    <row r="50" spans="1:12" ht="15.75" customHeight="1" thickBot="1">
      <c r="A50" s="247" t="s">
        <v>210</v>
      </c>
      <c r="B50" s="267"/>
      <c r="C50" s="267"/>
      <c r="D50" s="267"/>
      <c r="E50" s="267"/>
      <c r="F50" s="267"/>
      <c r="G50" s="267"/>
      <c r="H50" s="267"/>
      <c r="I50" s="267"/>
      <c r="J50" s="267"/>
      <c r="K50" s="266" t="s">
        <v>259</v>
      </c>
      <c r="L50" s="245"/>
    </row>
    <row r="51" spans="1:12" ht="18" customHeight="1" thickBot="1">
      <c r="A51" s="253"/>
      <c r="B51" s="254"/>
      <c r="C51" s="254"/>
      <c r="D51" s="254"/>
      <c r="E51" s="254"/>
      <c r="F51" s="254"/>
      <c r="G51" s="254"/>
      <c r="H51" s="254"/>
      <c r="I51" s="254"/>
      <c r="J51" s="255"/>
      <c r="K51" s="11"/>
      <c r="L51" s="17"/>
    </row>
    <row r="52" spans="1:12" ht="9" customHeight="1" thickBot="1">
      <c r="A52" s="244"/>
      <c r="B52" s="245"/>
      <c r="C52" s="245"/>
      <c r="D52" s="245"/>
      <c r="E52" s="245"/>
      <c r="F52" s="245"/>
      <c r="G52" s="245"/>
      <c r="H52" s="245"/>
      <c r="I52" s="245"/>
      <c r="J52" s="245"/>
      <c r="K52" s="245"/>
      <c r="L52" s="245"/>
    </row>
    <row r="53" spans="1:12" ht="18" customHeight="1" thickBot="1">
      <c r="A53" s="253"/>
      <c r="B53" s="254"/>
      <c r="C53" s="254"/>
      <c r="D53" s="254"/>
      <c r="E53" s="254"/>
      <c r="F53" s="254"/>
      <c r="G53" s="254"/>
      <c r="H53" s="254"/>
      <c r="I53" s="254"/>
      <c r="J53" s="255"/>
      <c r="K53" s="11"/>
      <c r="L53" s="17"/>
    </row>
    <row r="54" spans="1:12" ht="9.75" customHeight="1">
      <c r="A54" s="307" t="str">
        <f>+IF(A200=1,T(A58),T(A59))</f>
        <v>Formulář zpracovala ASPEKT HM, daňová, účetní a auditorská kancelář, Vodňanského 4, Praha 6-Břevnov, tel. 233 356 811</v>
      </c>
      <c r="B54" s="245"/>
      <c r="C54" s="245"/>
      <c r="D54" s="245"/>
      <c r="E54" s="245"/>
      <c r="F54" s="245"/>
      <c r="G54" s="245"/>
      <c r="H54" s="245"/>
      <c r="I54" s="245"/>
      <c r="J54" s="245"/>
      <c r="K54" s="245"/>
      <c r="L54" s="245"/>
    </row>
    <row r="55" spans="1:12" ht="9.75" customHeight="1">
      <c r="A55" s="303" t="s">
        <v>258</v>
      </c>
      <c r="B55" s="245"/>
      <c r="C55" s="245"/>
      <c r="D55" s="245"/>
      <c r="E55" s="245"/>
      <c r="F55" s="245"/>
      <c r="G55" s="245"/>
      <c r="H55" s="304" t="s">
        <v>260</v>
      </c>
      <c r="I55" s="210"/>
      <c r="J55" s="210"/>
      <c r="K55" s="210"/>
      <c r="L55" s="210"/>
    </row>
    <row r="56" spans="1:12" ht="12.75">
      <c r="A56" s="215">
        <v>1</v>
      </c>
      <c r="B56" s="215"/>
      <c r="C56" s="215"/>
      <c r="D56" s="215"/>
      <c r="E56" s="215"/>
      <c r="F56" s="252"/>
      <c r="G56" s="215"/>
      <c r="H56" s="215"/>
      <c r="I56" s="215"/>
      <c r="J56" s="215"/>
      <c r="K56" s="215"/>
      <c r="L56" s="215"/>
    </row>
    <row r="57" spans="3:6" ht="12.75" hidden="1">
      <c r="C57" s="2"/>
      <c r="F57" s="2"/>
    </row>
    <row r="58" spans="1:6" ht="12.75" hidden="1">
      <c r="A58" s="6" t="s">
        <v>233</v>
      </c>
      <c r="C58" s="2"/>
      <c r="F58" s="2"/>
    </row>
    <row r="59" spans="1:6" ht="12.75" hidden="1">
      <c r="A59" s="6" t="s">
        <v>234</v>
      </c>
      <c r="C59" s="2"/>
      <c r="F59" s="2"/>
    </row>
    <row r="60" spans="3:6" ht="12.75">
      <c r="C60" s="2"/>
      <c r="F60" s="2"/>
    </row>
    <row r="61" spans="3:6" ht="12.75">
      <c r="C61" s="2"/>
      <c r="F61" s="2"/>
    </row>
    <row r="62" spans="3:6" ht="12.75">
      <c r="C62" s="2"/>
      <c r="F62" s="2"/>
    </row>
    <row r="63" spans="3:6" ht="12.75">
      <c r="C63" s="2"/>
      <c r="F63" s="2"/>
    </row>
    <row r="64" spans="3:6" ht="12.75">
      <c r="C64" s="2"/>
      <c r="F64" s="2"/>
    </row>
    <row r="65" spans="3:6" ht="12.75">
      <c r="C65" s="2"/>
      <c r="F65" s="2"/>
    </row>
    <row r="66" spans="3:6" ht="12.75">
      <c r="C66" s="2"/>
      <c r="F66" s="2"/>
    </row>
    <row r="67" spans="3:6" ht="12.75">
      <c r="C67" s="2"/>
      <c r="F67" s="2"/>
    </row>
    <row r="68" spans="3:6" ht="12.75">
      <c r="C68" s="2"/>
      <c r="F68" s="2"/>
    </row>
    <row r="69" spans="3:6" ht="12.75">
      <c r="C69" s="2"/>
      <c r="F69" s="2"/>
    </row>
    <row r="70" spans="3:6" ht="12.75">
      <c r="C70" s="2"/>
      <c r="F70" s="2"/>
    </row>
    <row r="71" spans="3:6" ht="12.75">
      <c r="C71" s="2"/>
      <c r="F71" s="2"/>
    </row>
    <row r="72" spans="3:6" ht="12.75">
      <c r="C72" s="2"/>
      <c r="F72" s="2"/>
    </row>
    <row r="73" spans="3:6" ht="12.75">
      <c r="C73" s="2"/>
      <c r="F73" s="2"/>
    </row>
    <row r="74" spans="3:6" ht="12.75">
      <c r="C74" s="2"/>
      <c r="F74" s="2"/>
    </row>
    <row r="75" spans="3:6" ht="12.75">
      <c r="C75" s="2"/>
      <c r="F75" s="2"/>
    </row>
    <row r="76" spans="3:6" ht="12.75">
      <c r="C76" s="2"/>
      <c r="F76" s="2"/>
    </row>
    <row r="200" ht="12.75">
      <c r="A200" s="135">
        <v>1</v>
      </c>
    </row>
  </sheetData>
  <sheetProtection password="EF65" sheet="1" objects="1" scenarios="1"/>
  <mergeCells count="80">
    <mergeCell ref="A55:G55"/>
    <mergeCell ref="H55:L55"/>
    <mergeCell ref="N35:P35"/>
    <mergeCell ref="R35:T35"/>
    <mergeCell ref="A35:B35"/>
    <mergeCell ref="A49:L49"/>
    <mergeCell ref="A41:L41"/>
    <mergeCell ref="A39:L39"/>
    <mergeCell ref="A36:L36"/>
    <mergeCell ref="A54:L54"/>
    <mergeCell ref="N34:Q34"/>
    <mergeCell ref="R34:U34"/>
    <mergeCell ref="A34:D34"/>
    <mergeCell ref="F34:I34"/>
    <mergeCell ref="E34:E35"/>
    <mergeCell ref="J34:L34"/>
    <mergeCell ref="A45:L45"/>
    <mergeCell ref="A40:K40"/>
    <mergeCell ref="I38:L38"/>
    <mergeCell ref="A30:L30"/>
    <mergeCell ref="A31:L31"/>
    <mergeCell ref="F35:H35"/>
    <mergeCell ref="J35:L35"/>
    <mergeCell ref="E12:F13"/>
    <mergeCell ref="A11:L11"/>
    <mergeCell ref="A33:J33"/>
    <mergeCell ref="A32:K32"/>
    <mergeCell ref="I15:K15"/>
    <mergeCell ref="F15:H15"/>
    <mergeCell ref="A23:L23"/>
    <mergeCell ref="A7:E7"/>
    <mergeCell ref="F2:G7"/>
    <mergeCell ref="A46:I46"/>
    <mergeCell ref="A26:L26"/>
    <mergeCell ref="I17:K17"/>
    <mergeCell ref="A29:L29"/>
    <mergeCell ref="A28:L28"/>
    <mergeCell ref="A24:L24"/>
    <mergeCell ref="A37:L37"/>
    <mergeCell ref="A43:L43"/>
    <mergeCell ref="A53:J53"/>
    <mergeCell ref="A51:J51"/>
    <mergeCell ref="A38:H38"/>
    <mergeCell ref="A52:L52"/>
    <mergeCell ref="K50:L50"/>
    <mergeCell ref="A50:J50"/>
    <mergeCell ref="A47:L47"/>
    <mergeCell ref="A44:K44"/>
    <mergeCell ref="A42:J42"/>
    <mergeCell ref="K42:L42"/>
    <mergeCell ref="A48:K48"/>
    <mergeCell ref="A56:L56"/>
    <mergeCell ref="A3:E3"/>
    <mergeCell ref="A5:E5"/>
    <mergeCell ref="L12:L13"/>
    <mergeCell ref="L9:L10"/>
    <mergeCell ref="A18:L18"/>
    <mergeCell ref="A19:L19"/>
    <mergeCell ref="A20:L20"/>
    <mergeCell ref="A25:L25"/>
    <mergeCell ref="A1:L1"/>
    <mergeCell ref="A4:E4"/>
    <mergeCell ref="A16:E16"/>
    <mergeCell ref="A15:D15"/>
    <mergeCell ref="G12:H13"/>
    <mergeCell ref="F9:H10"/>
    <mergeCell ref="A9:E9"/>
    <mergeCell ref="G16:L16"/>
    <mergeCell ref="A6:E6"/>
    <mergeCell ref="A2:E2"/>
    <mergeCell ref="H2:L7"/>
    <mergeCell ref="A21:L21"/>
    <mergeCell ref="I22:L22"/>
    <mergeCell ref="A27:L27"/>
    <mergeCell ref="A17:H17"/>
    <mergeCell ref="A14:L14"/>
    <mergeCell ref="A8:L8"/>
    <mergeCell ref="I9:K10"/>
    <mergeCell ref="I12:K13"/>
    <mergeCell ref="A12:D13"/>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F32"/>
  <sheetViews>
    <sheetView showOutlineSymbols="0" workbookViewId="0" topLeftCell="A1">
      <selection activeCell="E5" sqref="E5:E7"/>
    </sheetView>
  </sheetViews>
  <sheetFormatPr defaultColWidth="9.140625" defaultRowHeight="12.75"/>
  <cols>
    <col min="1" max="1" width="7.7109375" style="5" customWidth="1"/>
    <col min="2" max="2" width="23.28125" style="5" customWidth="1"/>
    <col min="3" max="3" width="15.8515625" style="5" customWidth="1"/>
    <col min="4" max="4" width="19.421875" style="5" customWidth="1"/>
    <col min="5" max="6" width="15.421875" style="5" customWidth="1"/>
    <col min="7" max="16384" width="9.140625" style="6" customWidth="1"/>
  </cols>
  <sheetData>
    <row r="1" spans="1:6" ht="12.75">
      <c r="A1" s="332" t="s">
        <v>121</v>
      </c>
      <c r="B1" s="333"/>
      <c r="C1" s="333"/>
      <c r="D1" s="333"/>
      <c r="E1" s="333"/>
      <c r="F1" s="333"/>
    </row>
    <row r="2" spans="1:6" ht="13.5" thickBot="1">
      <c r="A2" s="334"/>
      <c r="B2" s="334"/>
      <c r="C2" s="334"/>
      <c r="D2" s="334"/>
      <c r="E2" s="334"/>
      <c r="F2" s="334"/>
    </row>
    <row r="3" spans="1:6" ht="13.5" customHeight="1">
      <c r="A3" s="345" t="s">
        <v>40</v>
      </c>
      <c r="B3" s="339" t="s">
        <v>45</v>
      </c>
      <c r="C3" s="340"/>
      <c r="D3" s="341"/>
      <c r="E3" s="310" t="s">
        <v>92</v>
      </c>
      <c r="F3" s="311"/>
    </row>
    <row r="4" spans="1:6" ht="13.5" customHeight="1">
      <c r="A4" s="346"/>
      <c r="B4" s="342"/>
      <c r="C4" s="343"/>
      <c r="D4" s="344"/>
      <c r="E4" s="19" t="s">
        <v>42</v>
      </c>
      <c r="F4" s="20" t="s">
        <v>120</v>
      </c>
    </row>
    <row r="5" spans="1:6" ht="12.75">
      <c r="A5" s="318" t="s">
        <v>186</v>
      </c>
      <c r="B5" s="347" t="s">
        <v>286</v>
      </c>
      <c r="C5" s="348"/>
      <c r="D5" s="349"/>
      <c r="E5" s="326">
        <v>0</v>
      </c>
      <c r="F5" s="336"/>
    </row>
    <row r="6" spans="1:6" ht="12.75">
      <c r="A6" s="319"/>
      <c r="B6" s="29" t="s">
        <v>185</v>
      </c>
      <c r="C6" s="18">
        <f>+1!H22</f>
        <v>38352</v>
      </c>
      <c r="D6" s="30"/>
      <c r="E6" s="327"/>
      <c r="F6" s="337"/>
    </row>
    <row r="7" spans="1:6" ht="13.5" thickBot="1">
      <c r="A7" s="320"/>
      <c r="B7" s="31"/>
      <c r="C7" s="31"/>
      <c r="D7" s="31"/>
      <c r="E7" s="328"/>
      <c r="F7" s="338"/>
    </row>
    <row r="8" spans="1:6" ht="13.5" thickBot="1">
      <c r="A8" s="335"/>
      <c r="B8" s="335"/>
      <c r="C8" s="335"/>
      <c r="D8" s="335"/>
      <c r="E8" s="335"/>
      <c r="F8" s="335"/>
    </row>
    <row r="9" spans="1:6" ht="36" customHeight="1">
      <c r="A9" s="89" t="s">
        <v>187</v>
      </c>
      <c r="B9" s="362" t="s">
        <v>287</v>
      </c>
      <c r="C9" s="363"/>
      <c r="D9" s="364"/>
      <c r="E9" s="144">
        <v>0</v>
      </c>
      <c r="F9" s="24"/>
    </row>
    <row r="10" spans="1:6" ht="36" customHeight="1">
      <c r="A10" s="93" t="s">
        <v>188</v>
      </c>
      <c r="B10" s="312" t="s">
        <v>283</v>
      </c>
      <c r="C10" s="354"/>
      <c r="D10" s="355"/>
      <c r="E10" s="159">
        <v>0</v>
      </c>
      <c r="F10" s="94"/>
    </row>
    <row r="11" spans="1:6" ht="36" customHeight="1">
      <c r="A11" s="92">
        <v>40</v>
      </c>
      <c r="B11" s="312" t="s">
        <v>288</v>
      </c>
      <c r="C11" s="354"/>
      <c r="D11" s="355"/>
      <c r="E11" s="160">
        <f>+3!D22</f>
        <v>0</v>
      </c>
      <c r="F11" s="25"/>
    </row>
    <row r="12" spans="1:6" ht="36" customHeight="1">
      <c r="A12" s="93">
        <v>50</v>
      </c>
      <c r="B12" s="312" t="s">
        <v>289</v>
      </c>
      <c r="C12" s="354"/>
      <c r="D12" s="355"/>
      <c r="E12" s="159">
        <v>0</v>
      </c>
      <c r="F12" s="94"/>
    </row>
    <row r="13" spans="1:6" ht="36" customHeight="1">
      <c r="A13" s="88" t="s">
        <v>153</v>
      </c>
      <c r="B13" s="312" t="s">
        <v>189</v>
      </c>
      <c r="C13" s="313"/>
      <c r="D13" s="314"/>
      <c r="E13" s="142">
        <v>0</v>
      </c>
      <c r="F13" s="26"/>
    </row>
    <row r="14" spans="1:6" ht="36" customHeight="1">
      <c r="A14" s="88" t="s">
        <v>154</v>
      </c>
      <c r="B14" s="329"/>
      <c r="C14" s="330"/>
      <c r="D14" s="331"/>
      <c r="E14" s="142">
        <v>0</v>
      </c>
      <c r="F14" s="44"/>
    </row>
    <row r="15" spans="1:6" ht="36" customHeight="1" thickBot="1">
      <c r="A15" s="95">
        <v>70</v>
      </c>
      <c r="B15" s="315" t="s">
        <v>155</v>
      </c>
      <c r="C15" s="316"/>
      <c r="D15" s="317"/>
      <c r="E15" s="161">
        <f>SUM(E9:E14)</f>
        <v>0</v>
      </c>
      <c r="F15" s="96"/>
    </row>
    <row r="16" spans="1:6" ht="13.5" thickBot="1">
      <c r="A16" s="321"/>
      <c r="B16" s="284"/>
      <c r="C16" s="284"/>
      <c r="D16" s="284"/>
      <c r="E16" s="284"/>
      <c r="F16" s="284"/>
    </row>
    <row r="17" spans="1:6" ht="25.5" customHeight="1">
      <c r="A17" s="89">
        <v>100</v>
      </c>
      <c r="B17" s="351" t="s">
        <v>290</v>
      </c>
      <c r="C17" s="352"/>
      <c r="D17" s="353"/>
      <c r="E17" s="144">
        <v>0</v>
      </c>
      <c r="F17" s="27"/>
    </row>
    <row r="18" spans="1:6" ht="36" customHeight="1">
      <c r="A18" s="93">
        <v>101</v>
      </c>
      <c r="B18" s="312" t="s">
        <v>291</v>
      </c>
      <c r="C18" s="354"/>
      <c r="D18" s="355"/>
      <c r="E18" s="142">
        <v>0</v>
      </c>
      <c r="F18" s="44"/>
    </row>
    <row r="19" spans="1:6" ht="25.5" customHeight="1">
      <c r="A19" s="92">
        <v>110</v>
      </c>
      <c r="B19" s="356" t="s">
        <v>292</v>
      </c>
      <c r="C19" s="357"/>
      <c r="D19" s="358"/>
      <c r="E19" s="142">
        <v>0</v>
      </c>
      <c r="F19" s="22"/>
    </row>
    <row r="20" spans="1:6" ht="25.5" customHeight="1">
      <c r="A20" s="88" t="s">
        <v>156</v>
      </c>
      <c r="B20" s="312" t="s">
        <v>284</v>
      </c>
      <c r="C20" s="354"/>
      <c r="D20" s="355"/>
      <c r="E20" s="142">
        <v>0</v>
      </c>
      <c r="F20" s="44"/>
    </row>
    <row r="21" spans="1:6" ht="25.5" customHeight="1">
      <c r="A21" s="88" t="s">
        <v>157</v>
      </c>
      <c r="B21" s="312" t="s">
        <v>285</v>
      </c>
      <c r="C21" s="354"/>
      <c r="D21" s="355"/>
      <c r="E21" s="142">
        <v>0</v>
      </c>
      <c r="F21" s="22"/>
    </row>
    <row r="22" spans="1:6" s="97" customFormat="1" ht="25.5" customHeight="1">
      <c r="A22" s="93">
        <v>120</v>
      </c>
      <c r="B22" s="359" t="s">
        <v>90</v>
      </c>
      <c r="C22" s="360"/>
      <c r="D22" s="361"/>
      <c r="E22" s="142">
        <v>0</v>
      </c>
      <c r="F22" s="42"/>
    </row>
    <row r="23" spans="1:6" s="97" customFormat="1" ht="25.5" customHeight="1">
      <c r="A23" s="93">
        <v>130</v>
      </c>
      <c r="B23" s="359" t="s">
        <v>91</v>
      </c>
      <c r="C23" s="360"/>
      <c r="D23" s="361"/>
      <c r="E23" s="142">
        <v>0</v>
      </c>
      <c r="F23" s="42"/>
    </row>
    <row r="24" spans="1:6" ht="25.5" customHeight="1">
      <c r="A24" s="88" t="s">
        <v>159</v>
      </c>
      <c r="B24" s="312" t="s">
        <v>158</v>
      </c>
      <c r="C24" s="354"/>
      <c r="D24" s="355"/>
      <c r="E24" s="142">
        <v>0</v>
      </c>
      <c r="F24" s="21"/>
    </row>
    <row r="25" spans="1:6" ht="25.5" customHeight="1">
      <c r="A25" s="87">
        <v>150</v>
      </c>
      <c r="B25" s="322" t="s">
        <v>160</v>
      </c>
      <c r="C25" s="354"/>
      <c r="D25" s="355"/>
      <c r="E25" s="142">
        <v>0</v>
      </c>
      <c r="F25" s="28"/>
    </row>
    <row r="26" spans="1:6" ht="25.5" customHeight="1">
      <c r="A26" s="88" t="s">
        <v>161</v>
      </c>
      <c r="B26" s="322" t="s">
        <v>261</v>
      </c>
      <c r="C26" s="354"/>
      <c r="D26" s="355"/>
      <c r="E26" s="142">
        <v>0</v>
      </c>
      <c r="F26" s="98"/>
    </row>
    <row r="27" spans="1:6" ht="25.5" customHeight="1">
      <c r="A27" s="88" t="s">
        <v>162</v>
      </c>
      <c r="B27" s="322" t="s">
        <v>189</v>
      </c>
      <c r="C27" s="313"/>
      <c r="D27" s="314"/>
      <c r="E27" s="142">
        <v>0</v>
      </c>
      <c r="F27" s="98"/>
    </row>
    <row r="28" spans="1:6" ht="25.5" customHeight="1">
      <c r="A28" s="88" t="s">
        <v>163</v>
      </c>
      <c r="B28" s="350"/>
      <c r="C28" s="330"/>
      <c r="D28" s="331"/>
      <c r="E28" s="142">
        <v>0</v>
      </c>
      <c r="F28" s="98"/>
    </row>
    <row r="29" spans="1:6" ht="25.5" customHeight="1" thickBot="1">
      <c r="A29" s="87">
        <v>170</v>
      </c>
      <c r="B29" s="323" t="s">
        <v>262</v>
      </c>
      <c r="C29" s="324"/>
      <c r="D29" s="325"/>
      <c r="E29" s="158">
        <f>SUM(E17:E28)</f>
        <v>0</v>
      </c>
      <c r="F29" s="99"/>
    </row>
    <row r="30" spans="1:6" ht="12.75">
      <c r="A30" s="308">
        <v>2</v>
      </c>
      <c r="B30" s="309"/>
      <c r="C30" s="309"/>
      <c r="D30" s="309"/>
      <c r="E30" s="309"/>
      <c r="F30" s="309"/>
    </row>
    <row r="31" spans="1:2" ht="12.75">
      <c r="A31" s="4"/>
      <c r="B31" s="4"/>
    </row>
    <row r="32" spans="1:2" ht="12.75">
      <c r="A32" s="4"/>
      <c r="B32" s="4"/>
    </row>
  </sheetData>
  <sheetProtection password="EF65" sheet="1" objects="1" scenarios="1"/>
  <mergeCells count="31">
    <mergeCell ref="B23:D23"/>
    <mergeCell ref="B9:D9"/>
    <mergeCell ref="B10:D10"/>
    <mergeCell ref="B11:D11"/>
    <mergeCell ref="B12:D12"/>
    <mergeCell ref="B28:D28"/>
    <mergeCell ref="B17:D17"/>
    <mergeCell ref="B18:D18"/>
    <mergeCell ref="B19:D19"/>
    <mergeCell ref="B20:D20"/>
    <mergeCell ref="B21:D21"/>
    <mergeCell ref="B24:D24"/>
    <mergeCell ref="B25:D25"/>
    <mergeCell ref="B26:D26"/>
    <mergeCell ref="B22:D22"/>
    <mergeCell ref="A1:F2"/>
    <mergeCell ref="A8:F8"/>
    <mergeCell ref="F5:F7"/>
    <mergeCell ref="B3:D4"/>
    <mergeCell ref="A3:A4"/>
    <mergeCell ref="B5:D5"/>
    <mergeCell ref="A30:F30"/>
    <mergeCell ref="E3:F3"/>
    <mergeCell ref="B13:D13"/>
    <mergeCell ref="B15:D15"/>
    <mergeCell ref="A5:A7"/>
    <mergeCell ref="A16:F16"/>
    <mergeCell ref="B27:D27"/>
    <mergeCell ref="B29:D29"/>
    <mergeCell ref="E5:E7"/>
    <mergeCell ref="B14:D14"/>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68"/>
  <sheetViews>
    <sheetView showOutlineSymbols="0" workbookViewId="0" topLeftCell="A1">
      <selection activeCell="A4" sqref="A4"/>
    </sheetView>
  </sheetViews>
  <sheetFormatPr defaultColWidth="9.140625" defaultRowHeight="12.75"/>
  <cols>
    <col min="1" max="1" width="10.57421875" style="5" customWidth="1"/>
    <col min="2" max="2" width="18.8515625" style="6" customWidth="1"/>
    <col min="3" max="3" width="35.7109375" style="5" customWidth="1"/>
    <col min="4" max="5" width="15.140625" style="5" customWidth="1"/>
    <col min="6" max="16384" width="9.140625" style="6" customWidth="1"/>
  </cols>
  <sheetData>
    <row r="1" spans="1:5" ht="12.75">
      <c r="A1" s="381" t="s">
        <v>164</v>
      </c>
      <c r="B1" s="382"/>
      <c r="C1" s="382"/>
      <c r="D1" s="382"/>
      <c r="E1" s="382"/>
    </row>
    <row r="2" spans="1:5" ht="8.25" customHeight="1">
      <c r="A2" s="382"/>
      <c r="B2" s="382"/>
      <c r="C2" s="382"/>
      <c r="D2" s="382"/>
      <c r="E2" s="382"/>
    </row>
    <row r="3" spans="1:5" ht="27" customHeight="1">
      <c r="A3" s="383" t="s">
        <v>165</v>
      </c>
      <c r="B3" s="221"/>
      <c r="C3" s="384" t="s">
        <v>235</v>
      </c>
      <c r="D3" s="221"/>
      <c r="E3" s="101" t="s">
        <v>166</v>
      </c>
    </row>
    <row r="4" spans="1:5" ht="12.75">
      <c r="A4" s="52">
        <f>+1!A7</f>
      </c>
      <c r="B4" s="12"/>
      <c r="C4" s="52" t="str">
        <f>1!A5</f>
        <v>CZ</v>
      </c>
      <c r="D4" s="12"/>
      <c r="E4" s="32" t="s">
        <v>33</v>
      </c>
    </row>
    <row r="5" spans="1:5" ht="5.25" customHeight="1">
      <c r="A5" s="12"/>
      <c r="B5" s="12"/>
      <c r="C5" s="12"/>
      <c r="D5" s="12"/>
      <c r="E5" s="12"/>
    </row>
    <row r="6" spans="1:5" ht="12.75">
      <c r="A6" s="385" t="s">
        <v>275</v>
      </c>
      <c r="B6" s="373"/>
      <c r="C6" s="373"/>
      <c r="D6" s="373"/>
      <c r="E6" s="373"/>
    </row>
    <row r="7" spans="1:5" ht="13.5" thickBot="1">
      <c r="A7" s="369"/>
      <c r="B7" s="369"/>
      <c r="C7" s="369"/>
      <c r="D7" s="369"/>
      <c r="E7" s="369"/>
    </row>
    <row r="8" spans="1:5" ht="13.5" customHeight="1">
      <c r="A8" s="345" t="s">
        <v>40</v>
      </c>
      <c r="B8" s="375" t="s">
        <v>204</v>
      </c>
      <c r="C8" s="376"/>
      <c r="D8" s="310" t="s">
        <v>92</v>
      </c>
      <c r="E8" s="311"/>
    </row>
    <row r="9" spans="1:5" ht="13.5" customHeight="1">
      <c r="A9" s="374"/>
      <c r="B9" s="377"/>
      <c r="C9" s="378"/>
      <c r="D9" s="19" t="s">
        <v>42</v>
      </c>
      <c r="E9" s="20" t="s">
        <v>120</v>
      </c>
    </row>
    <row r="10" spans="1:5" ht="18.75" customHeight="1">
      <c r="A10" s="91">
        <v>1</v>
      </c>
      <c r="B10" s="365"/>
      <c r="C10" s="366"/>
      <c r="D10" s="142" t="s">
        <v>44</v>
      </c>
      <c r="E10" s="102"/>
    </row>
    <row r="11" spans="1:5" ht="18.75" customHeight="1">
      <c r="A11" s="91">
        <v>2</v>
      </c>
      <c r="B11" s="365"/>
      <c r="C11" s="366"/>
      <c r="D11" s="142" t="s">
        <v>44</v>
      </c>
      <c r="E11" s="102"/>
    </row>
    <row r="12" spans="1:5" ht="18.75" customHeight="1">
      <c r="A12" s="91">
        <v>3</v>
      </c>
      <c r="B12" s="365"/>
      <c r="C12" s="366"/>
      <c r="D12" s="142" t="s">
        <v>44</v>
      </c>
      <c r="E12" s="102"/>
    </row>
    <row r="13" spans="1:5" ht="18.75" customHeight="1">
      <c r="A13" s="91">
        <v>4</v>
      </c>
      <c r="B13" s="365"/>
      <c r="C13" s="366"/>
      <c r="D13" s="142" t="s">
        <v>44</v>
      </c>
      <c r="E13" s="102"/>
    </row>
    <row r="14" spans="1:5" ht="18.75" customHeight="1">
      <c r="A14" s="91">
        <v>5</v>
      </c>
      <c r="B14" s="365"/>
      <c r="C14" s="366"/>
      <c r="D14" s="142" t="s">
        <v>44</v>
      </c>
      <c r="E14" s="102"/>
    </row>
    <row r="15" spans="1:5" ht="18.75" customHeight="1">
      <c r="A15" s="91">
        <v>6</v>
      </c>
      <c r="B15" s="365"/>
      <c r="C15" s="366"/>
      <c r="D15" s="142" t="s">
        <v>44</v>
      </c>
      <c r="E15" s="102"/>
    </row>
    <row r="16" spans="1:5" ht="18.75" customHeight="1">
      <c r="A16" s="91">
        <v>7</v>
      </c>
      <c r="B16" s="365"/>
      <c r="C16" s="366"/>
      <c r="D16" s="142" t="s">
        <v>44</v>
      </c>
      <c r="E16" s="102"/>
    </row>
    <row r="17" spans="1:5" ht="18.75" customHeight="1">
      <c r="A17" s="91">
        <v>8</v>
      </c>
      <c r="B17" s="365"/>
      <c r="C17" s="366"/>
      <c r="D17" s="142" t="s">
        <v>44</v>
      </c>
      <c r="E17" s="102"/>
    </row>
    <row r="18" spans="1:5" ht="18.75" customHeight="1">
      <c r="A18" s="91">
        <v>9</v>
      </c>
      <c r="B18" s="365"/>
      <c r="C18" s="366"/>
      <c r="D18" s="142" t="s">
        <v>44</v>
      </c>
      <c r="E18" s="102"/>
    </row>
    <row r="19" spans="1:5" ht="18.75" customHeight="1">
      <c r="A19" s="91">
        <v>10</v>
      </c>
      <c r="B19" s="365"/>
      <c r="C19" s="366"/>
      <c r="D19" s="142" t="s">
        <v>44</v>
      </c>
      <c r="E19" s="102"/>
    </row>
    <row r="20" spans="1:5" ht="18.75" customHeight="1">
      <c r="A20" s="91">
        <v>11</v>
      </c>
      <c r="B20" s="365"/>
      <c r="C20" s="366"/>
      <c r="D20" s="142" t="s">
        <v>44</v>
      </c>
      <c r="E20" s="102"/>
    </row>
    <row r="21" spans="1:5" ht="18.75" customHeight="1">
      <c r="A21" s="91">
        <v>12</v>
      </c>
      <c r="B21" s="365"/>
      <c r="C21" s="366"/>
      <c r="D21" s="142" t="s">
        <v>44</v>
      </c>
      <c r="E21" s="102"/>
    </row>
    <row r="22" spans="1:5" ht="18.75" customHeight="1" thickBot="1">
      <c r="A22" s="103">
        <v>13</v>
      </c>
      <c r="B22" s="104"/>
      <c r="C22" s="104" t="s">
        <v>43</v>
      </c>
      <c r="D22" s="161">
        <f>SUM(D10:D21)</f>
        <v>0</v>
      </c>
      <c r="E22" s="43"/>
    </row>
    <row r="23" spans="1:5" ht="12.75">
      <c r="A23" s="386" t="s">
        <v>122</v>
      </c>
      <c r="B23" s="277"/>
      <c r="C23" s="277"/>
      <c r="D23" s="277"/>
      <c r="E23" s="277"/>
    </row>
    <row r="24" spans="1:5" ht="12.75">
      <c r="A24" s="372" t="s">
        <v>147</v>
      </c>
      <c r="B24" s="373"/>
      <c r="C24" s="373"/>
      <c r="D24" s="373"/>
      <c r="E24" s="373"/>
    </row>
    <row r="25" spans="1:5" ht="13.5" thickBot="1">
      <c r="A25" s="369"/>
      <c r="B25" s="369"/>
      <c r="C25" s="369"/>
      <c r="D25" s="369"/>
      <c r="E25" s="369"/>
    </row>
    <row r="26" spans="1:5" ht="13.5" customHeight="1">
      <c r="A26" s="345" t="s">
        <v>40</v>
      </c>
      <c r="B26" s="375" t="s">
        <v>45</v>
      </c>
      <c r="C26" s="376"/>
      <c r="D26" s="310" t="s">
        <v>92</v>
      </c>
      <c r="E26" s="311"/>
    </row>
    <row r="27" spans="1:5" ht="13.5" customHeight="1">
      <c r="A27" s="374"/>
      <c r="B27" s="377"/>
      <c r="C27" s="378"/>
      <c r="D27" s="19" t="s">
        <v>42</v>
      </c>
      <c r="E27" s="20" t="s">
        <v>120</v>
      </c>
    </row>
    <row r="28" spans="1:5" ht="18.75" customHeight="1">
      <c r="A28" s="91">
        <v>1</v>
      </c>
      <c r="B28" s="359" t="s">
        <v>236</v>
      </c>
      <c r="C28" s="361"/>
      <c r="D28" s="142" t="s">
        <v>44</v>
      </c>
      <c r="E28" s="102"/>
    </row>
    <row r="29" spans="1:5" ht="18.75" customHeight="1">
      <c r="A29" s="91">
        <v>2</v>
      </c>
      <c r="B29" s="359" t="s">
        <v>237</v>
      </c>
      <c r="C29" s="361"/>
      <c r="D29" s="142" t="s">
        <v>44</v>
      </c>
      <c r="E29" s="102"/>
    </row>
    <row r="30" spans="1:5" ht="18.75" customHeight="1">
      <c r="A30" s="91">
        <v>3</v>
      </c>
      <c r="B30" s="359" t="s">
        <v>238</v>
      </c>
      <c r="C30" s="361"/>
      <c r="D30" s="142" t="s">
        <v>44</v>
      </c>
      <c r="E30" s="102"/>
    </row>
    <row r="31" spans="1:5" ht="18.75" customHeight="1">
      <c r="A31" s="91">
        <v>4</v>
      </c>
      <c r="B31" s="359" t="s">
        <v>239</v>
      </c>
      <c r="C31" s="361"/>
      <c r="D31" s="142" t="s">
        <v>44</v>
      </c>
      <c r="E31" s="102"/>
    </row>
    <row r="32" spans="1:5" ht="18.75" customHeight="1">
      <c r="A32" s="91">
        <v>5</v>
      </c>
      <c r="B32" s="359" t="s">
        <v>240</v>
      </c>
      <c r="C32" s="361"/>
      <c r="D32" s="142" t="s">
        <v>44</v>
      </c>
      <c r="E32" s="102"/>
    </row>
    <row r="33" spans="1:5" ht="18.75" customHeight="1">
      <c r="A33" s="91">
        <v>6</v>
      </c>
      <c r="B33" s="359" t="s">
        <v>276</v>
      </c>
      <c r="C33" s="361"/>
      <c r="D33" s="142" t="s">
        <v>44</v>
      </c>
      <c r="E33" s="102"/>
    </row>
    <row r="34" spans="1:5" ht="18.75" customHeight="1">
      <c r="A34" s="91">
        <v>7</v>
      </c>
      <c r="B34" s="359" t="s">
        <v>93</v>
      </c>
      <c r="C34" s="361"/>
      <c r="D34" s="142" t="s">
        <v>44</v>
      </c>
      <c r="E34" s="102"/>
    </row>
    <row r="35" spans="1:5" ht="18.75" customHeight="1">
      <c r="A35" s="91">
        <v>8</v>
      </c>
      <c r="B35" s="359" t="s">
        <v>0</v>
      </c>
      <c r="C35" s="361"/>
      <c r="D35" s="142" t="s">
        <v>44</v>
      </c>
      <c r="E35" s="102"/>
    </row>
    <row r="36" spans="1:5" ht="24" customHeight="1">
      <c r="A36" s="91">
        <v>9</v>
      </c>
      <c r="B36" s="389" t="s">
        <v>1</v>
      </c>
      <c r="C36" s="390"/>
      <c r="D36" s="142" t="s">
        <v>44</v>
      </c>
      <c r="E36" s="102"/>
    </row>
    <row r="37" spans="1:5" ht="18.75" customHeight="1">
      <c r="A37" s="91">
        <v>10</v>
      </c>
      <c r="B37" s="370"/>
      <c r="C37" s="371"/>
      <c r="D37" s="142" t="s">
        <v>44</v>
      </c>
      <c r="E37" s="102"/>
    </row>
    <row r="38" spans="1:5" ht="18.75" customHeight="1" thickBot="1">
      <c r="A38" s="103">
        <v>11</v>
      </c>
      <c r="B38" s="315" t="s">
        <v>94</v>
      </c>
      <c r="C38" s="379"/>
      <c r="D38" s="161">
        <f>SUM(D28:D37)</f>
        <v>0</v>
      </c>
      <c r="E38" s="43"/>
    </row>
    <row r="39" spans="1:5" ht="12.75">
      <c r="A39" s="367" t="s">
        <v>241</v>
      </c>
      <c r="B39" s="368"/>
      <c r="C39" s="368"/>
      <c r="D39" s="368"/>
      <c r="E39" s="368"/>
    </row>
    <row r="40" spans="1:5" ht="13.5" thickBot="1">
      <c r="A40" s="369"/>
      <c r="B40" s="369"/>
      <c r="C40" s="369"/>
      <c r="D40" s="369"/>
      <c r="E40" s="369"/>
    </row>
    <row r="41" spans="1:5" ht="90" customHeight="1" thickBot="1">
      <c r="A41" s="90">
        <v>12</v>
      </c>
      <c r="B41" s="387" t="s">
        <v>293</v>
      </c>
      <c r="C41" s="388"/>
      <c r="D41" s="144">
        <v>0</v>
      </c>
      <c r="E41" s="105"/>
    </row>
    <row r="42" spans="1:5" ht="12.75">
      <c r="A42" s="308">
        <v>3</v>
      </c>
      <c r="B42" s="380"/>
      <c r="C42" s="380"/>
      <c r="D42" s="380"/>
      <c r="E42" s="380"/>
    </row>
    <row r="43" ht="12.75">
      <c r="B43" s="5"/>
    </row>
    <row r="44" ht="12.75">
      <c r="B44" s="5"/>
    </row>
    <row r="45" ht="12.75">
      <c r="B45" s="5"/>
    </row>
    <row r="46" ht="12.75">
      <c r="B46" s="5"/>
    </row>
    <row r="47" ht="12.75">
      <c r="B47" s="5"/>
    </row>
    <row r="48" ht="12.75">
      <c r="B48" s="5"/>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sheetData>
  <sheetProtection password="EF65" sheet="1" objects="1" scenarios="1"/>
  <mergeCells count="38">
    <mergeCell ref="B41:C41"/>
    <mergeCell ref="B30:C30"/>
    <mergeCell ref="B29:C29"/>
    <mergeCell ref="B28:C28"/>
    <mergeCell ref="B33:C33"/>
    <mergeCell ref="B36:C36"/>
    <mergeCell ref="A23:E23"/>
    <mergeCell ref="B35:C35"/>
    <mergeCell ref="B34:C34"/>
    <mergeCell ref="B32:C32"/>
    <mergeCell ref="B31:C31"/>
    <mergeCell ref="A1:E2"/>
    <mergeCell ref="A3:B3"/>
    <mergeCell ref="C3:D3"/>
    <mergeCell ref="A8:A9"/>
    <mergeCell ref="B8:C9"/>
    <mergeCell ref="D8:E8"/>
    <mergeCell ref="A6:E7"/>
    <mergeCell ref="A42:E42"/>
    <mergeCell ref="B10:C10"/>
    <mergeCell ref="B11:C11"/>
    <mergeCell ref="B12:C12"/>
    <mergeCell ref="B13:C13"/>
    <mergeCell ref="B14:C14"/>
    <mergeCell ref="B15:C15"/>
    <mergeCell ref="B19:C19"/>
    <mergeCell ref="D26:E26"/>
    <mergeCell ref="B17:C17"/>
    <mergeCell ref="B16:C16"/>
    <mergeCell ref="B18:C18"/>
    <mergeCell ref="A39:E40"/>
    <mergeCell ref="B37:C37"/>
    <mergeCell ref="B20:C20"/>
    <mergeCell ref="B21:C21"/>
    <mergeCell ref="A24:E25"/>
    <mergeCell ref="A26:A27"/>
    <mergeCell ref="B26:C27"/>
    <mergeCell ref="B38:C38"/>
  </mergeCells>
  <printOptions horizontalCentered="1" verticalCentered="1"/>
  <pageMargins left="0.3937007874015748" right="0.3937007874015748" top="0.6299212598425197" bottom="0.4330708661417323"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45"/>
  <sheetViews>
    <sheetView showOutlineSymbols="0" workbookViewId="0" topLeftCell="A1">
      <selection activeCell="B7" sqref="B7:D7"/>
    </sheetView>
  </sheetViews>
  <sheetFormatPr defaultColWidth="9.140625" defaultRowHeight="12.75"/>
  <cols>
    <col min="1" max="1" width="7.140625" style="5" customWidth="1"/>
    <col min="2" max="2" width="20.140625" style="5" customWidth="1"/>
    <col min="3" max="3" width="19.00390625" style="5" customWidth="1"/>
    <col min="4" max="4" width="19.57421875" style="5" customWidth="1"/>
    <col min="5" max="6" width="15.28125" style="5" customWidth="1"/>
    <col min="7" max="16384" width="9.140625" style="6" customWidth="1"/>
  </cols>
  <sheetData>
    <row r="1" spans="1:6" ht="39.75" customHeight="1">
      <c r="A1" s="408" t="s">
        <v>294</v>
      </c>
      <c r="B1" s="409"/>
      <c r="C1" s="409"/>
      <c r="D1" s="409"/>
      <c r="E1" s="409"/>
      <c r="F1" s="409"/>
    </row>
    <row r="2" spans="1:6" ht="24" customHeight="1" thickBot="1">
      <c r="A2" s="410" t="s">
        <v>229</v>
      </c>
      <c r="B2" s="411"/>
      <c r="C2" s="411"/>
      <c r="D2" s="411"/>
      <c r="E2" s="411"/>
      <c r="F2" s="411"/>
    </row>
    <row r="3" spans="1:8" ht="10.5" customHeight="1">
      <c r="A3" s="345" t="s">
        <v>40</v>
      </c>
      <c r="B3" s="375" t="s">
        <v>45</v>
      </c>
      <c r="C3" s="392"/>
      <c r="D3" s="376"/>
      <c r="E3" s="55" t="s">
        <v>46</v>
      </c>
      <c r="F3" s="56"/>
      <c r="H3" s="5"/>
    </row>
    <row r="4" spans="1:12" ht="10.5" customHeight="1">
      <c r="A4" s="346"/>
      <c r="B4" s="393"/>
      <c r="C4" s="394"/>
      <c r="D4" s="395"/>
      <c r="E4" s="57" t="s">
        <v>42</v>
      </c>
      <c r="F4" s="20" t="s">
        <v>120</v>
      </c>
      <c r="H4" s="5"/>
      <c r="J4" s="5"/>
      <c r="L4" s="5"/>
    </row>
    <row r="5" spans="1:12" ht="43.5" customHeight="1">
      <c r="A5" s="181">
        <v>1</v>
      </c>
      <c r="B5" s="412" t="s">
        <v>295</v>
      </c>
      <c r="C5" s="415"/>
      <c r="D5" s="416"/>
      <c r="E5" s="142" t="s">
        <v>33</v>
      </c>
      <c r="F5" s="182"/>
      <c r="H5" s="5"/>
      <c r="I5" s="5"/>
      <c r="J5" s="5"/>
      <c r="K5" s="5"/>
      <c r="L5" s="5"/>
    </row>
    <row r="6" spans="1:12" ht="31.5" customHeight="1">
      <c r="A6" s="181">
        <v>2</v>
      </c>
      <c r="B6" s="417" t="s">
        <v>296</v>
      </c>
      <c r="C6" s="418"/>
      <c r="D6" s="419"/>
      <c r="E6" s="142" t="s">
        <v>33</v>
      </c>
      <c r="F6" s="183"/>
      <c r="H6" s="5"/>
      <c r="I6" s="5"/>
      <c r="J6" s="5"/>
      <c r="K6" s="5"/>
      <c r="L6" s="5"/>
    </row>
    <row r="7" spans="1:12" ht="31.5" customHeight="1">
      <c r="A7" s="181">
        <v>3</v>
      </c>
      <c r="B7" s="412" t="s">
        <v>167</v>
      </c>
      <c r="C7" s="413"/>
      <c r="D7" s="414"/>
      <c r="E7" s="142" t="s">
        <v>33</v>
      </c>
      <c r="F7" s="182"/>
      <c r="H7" s="5"/>
      <c r="I7" s="5"/>
      <c r="J7" s="5"/>
      <c r="K7" s="5"/>
      <c r="L7" s="5"/>
    </row>
    <row r="8" spans="1:12" ht="31.5" customHeight="1">
      <c r="A8" s="181">
        <v>4</v>
      </c>
      <c r="B8" s="412" t="s">
        <v>190</v>
      </c>
      <c r="C8" s="413"/>
      <c r="D8" s="414"/>
      <c r="E8" s="142" t="s">
        <v>33</v>
      </c>
      <c r="F8" s="182"/>
      <c r="H8" s="5"/>
      <c r="I8" s="5"/>
      <c r="J8" s="5"/>
      <c r="K8" s="5"/>
      <c r="L8" s="5"/>
    </row>
    <row r="9" spans="1:12" ht="31.5" customHeight="1">
      <c r="A9" s="181">
        <v>5</v>
      </c>
      <c r="B9" s="412" t="s">
        <v>191</v>
      </c>
      <c r="C9" s="413"/>
      <c r="D9" s="414"/>
      <c r="E9" s="142" t="s">
        <v>33</v>
      </c>
      <c r="F9" s="182"/>
      <c r="H9" s="5"/>
      <c r="I9" s="5"/>
      <c r="J9" s="5"/>
      <c r="K9" s="5"/>
      <c r="L9" s="5"/>
    </row>
    <row r="10" spans="1:12" ht="21.75" customHeight="1">
      <c r="A10" s="181">
        <v>6</v>
      </c>
      <c r="B10" s="396" t="s">
        <v>168</v>
      </c>
      <c r="C10" s="397"/>
      <c r="D10" s="398"/>
      <c r="E10" s="142" t="s">
        <v>33</v>
      </c>
      <c r="F10" s="183"/>
      <c r="H10" s="5"/>
      <c r="I10" s="5"/>
      <c r="J10" s="5"/>
      <c r="K10" s="5"/>
      <c r="L10" s="5"/>
    </row>
    <row r="11" spans="1:12" ht="31.5" customHeight="1">
      <c r="A11" s="184">
        <v>7</v>
      </c>
      <c r="B11" s="412" t="s">
        <v>192</v>
      </c>
      <c r="C11" s="413"/>
      <c r="D11" s="414"/>
      <c r="E11" s="159" t="s">
        <v>33</v>
      </c>
      <c r="F11" s="185"/>
      <c r="H11" s="5"/>
      <c r="I11" s="5"/>
      <c r="J11" s="5"/>
      <c r="K11" s="5"/>
      <c r="L11" s="5"/>
    </row>
    <row r="12" spans="1:12" ht="21.75" customHeight="1">
      <c r="A12" s="186">
        <v>8</v>
      </c>
      <c r="B12" s="396" t="s">
        <v>245</v>
      </c>
      <c r="C12" s="397"/>
      <c r="D12" s="398"/>
      <c r="E12" s="187" t="s">
        <v>33</v>
      </c>
      <c r="F12" s="183"/>
      <c r="H12" s="5"/>
      <c r="I12" s="5"/>
      <c r="J12" s="5"/>
      <c r="K12" s="5"/>
      <c r="L12" s="5"/>
    </row>
    <row r="13" spans="1:12" ht="21.75" customHeight="1">
      <c r="A13" s="184">
        <v>9</v>
      </c>
      <c r="B13" s="422" t="s">
        <v>244</v>
      </c>
      <c r="C13" s="422"/>
      <c r="D13" s="422"/>
      <c r="E13" s="139" t="s">
        <v>33</v>
      </c>
      <c r="F13" s="188"/>
      <c r="H13" s="5"/>
      <c r="I13" s="5"/>
      <c r="J13" s="5"/>
      <c r="K13" s="5"/>
      <c r="L13" s="5"/>
    </row>
    <row r="14" spans="1:12" ht="31.5" customHeight="1" thickBot="1">
      <c r="A14" s="189">
        <v>10</v>
      </c>
      <c r="B14" s="423" t="s">
        <v>230</v>
      </c>
      <c r="C14" s="423"/>
      <c r="D14" s="423"/>
      <c r="E14" s="190" t="s">
        <v>33</v>
      </c>
      <c r="F14" s="191"/>
      <c r="H14" s="5"/>
      <c r="I14" s="5"/>
      <c r="J14" s="5"/>
      <c r="K14" s="5"/>
      <c r="L14" s="5"/>
    </row>
    <row r="15" spans="1:12" ht="15" customHeight="1" thickBot="1">
      <c r="A15" s="420" t="s">
        <v>231</v>
      </c>
      <c r="B15" s="421"/>
      <c r="C15" s="421"/>
      <c r="D15" s="421"/>
      <c r="E15" s="421"/>
      <c r="F15" s="421"/>
      <c r="H15" s="5"/>
      <c r="I15" s="5"/>
      <c r="J15" s="5"/>
      <c r="K15" s="5"/>
      <c r="L15" s="5"/>
    </row>
    <row r="16" spans="1:12" ht="21.75" customHeight="1">
      <c r="A16" s="192">
        <v>11</v>
      </c>
      <c r="B16" s="402" t="s">
        <v>211</v>
      </c>
      <c r="C16" s="403"/>
      <c r="D16" s="404"/>
      <c r="E16" s="144" t="s">
        <v>33</v>
      </c>
      <c r="F16" s="193"/>
      <c r="H16" s="5"/>
      <c r="I16" s="5"/>
      <c r="J16" s="5"/>
      <c r="K16" s="5"/>
      <c r="L16" s="5"/>
    </row>
    <row r="17" spans="1:12" ht="21.75" customHeight="1">
      <c r="A17" s="181" t="s">
        <v>242</v>
      </c>
      <c r="B17" s="396" t="s">
        <v>212</v>
      </c>
      <c r="C17" s="397"/>
      <c r="D17" s="398"/>
      <c r="E17" s="142" t="s">
        <v>33</v>
      </c>
      <c r="F17" s="183"/>
      <c r="H17" s="5"/>
      <c r="I17" s="5"/>
      <c r="J17" s="5"/>
      <c r="K17" s="5"/>
      <c r="L17" s="5"/>
    </row>
    <row r="18" spans="1:12" ht="21.75" customHeight="1">
      <c r="A18" s="181">
        <v>13</v>
      </c>
      <c r="B18" s="405" t="s">
        <v>213</v>
      </c>
      <c r="C18" s="406"/>
      <c r="D18" s="407"/>
      <c r="E18" s="142" t="s">
        <v>33</v>
      </c>
      <c r="F18" s="182"/>
      <c r="H18" s="5"/>
      <c r="I18" s="5"/>
      <c r="J18" s="5"/>
      <c r="K18" s="5"/>
      <c r="L18" s="5"/>
    </row>
    <row r="19" spans="1:12" ht="21.75" customHeight="1">
      <c r="A19" s="181">
        <v>14</v>
      </c>
      <c r="B19" s="396" t="s">
        <v>214</v>
      </c>
      <c r="C19" s="397"/>
      <c r="D19" s="398"/>
      <c r="E19" s="142" t="s">
        <v>33</v>
      </c>
      <c r="F19" s="183"/>
      <c r="H19" s="5"/>
      <c r="I19" s="5"/>
      <c r="J19" s="5"/>
      <c r="K19" s="5"/>
      <c r="L19" s="5"/>
    </row>
    <row r="20" spans="1:12" ht="21.75" customHeight="1">
      <c r="A20" s="181" t="s">
        <v>243</v>
      </c>
      <c r="B20" s="396" t="s">
        <v>215</v>
      </c>
      <c r="C20" s="397"/>
      <c r="D20" s="398"/>
      <c r="E20" s="142" t="s">
        <v>33</v>
      </c>
      <c r="F20" s="183"/>
      <c r="H20" s="5"/>
      <c r="I20" s="5"/>
      <c r="J20" s="5"/>
      <c r="K20" s="5"/>
      <c r="L20" s="5"/>
    </row>
    <row r="21" spans="1:12" ht="21.75" customHeight="1" thickBot="1">
      <c r="A21" s="181">
        <v>16</v>
      </c>
      <c r="B21" s="417" t="s">
        <v>216</v>
      </c>
      <c r="C21" s="418"/>
      <c r="D21" s="419"/>
      <c r="E21" s="142" t="s">
        <v>33</v>
      </c>
      <c r="F21" s="183"/>
      <c r="H21" s="5"/>
      <c r="I21" s="5"/>
      <c r="J21" s="5"/>
      <c r="K21" s="5"/>
      <c r="L21" s="5"/>
    </row>
    <row r="22" spans="1:12" ht="15" customHeight="1" thickBot="1">
      <c r="A22" s="420" t="s">
        <v>297</v>
      </c>
      <c r="B22" s="421"/>
      <c r="C22" s="421"/>
      <c r="D22" s="421"/>
      <c r="E22" s="421"/>
      <c r="F22" s="421"/>
      <c r="H22" s="5"/>
      <c r="I22" s="5"/>
      <c r="J22" s="5"/>
      <c r="K22" s="5"/>
      <c r="L22" s="5"/>
    </row>
    <row r="23" spans="1:12" ht="42" customHeight="1">
      <c r="A23" s="192">
        <v>17</v>
      </c>
      <c r="B23" s="424" t="s">
        <v>5</v>
      </c>
      <c r="C23" s="425"/>
      <c r="D23" s="426"/>
      <c r="E23" s="144" t="s">
        <v>33</v>
      </c>
      <c r="F23" s="193"/>
      <c r="H23" s="5"/>
      <c r="I23" s="5"/>
      <c r="J23" s="5"/>
      <c r="K23" s="5"/>
      <c r="L23" s="5"/>
    </row>
    <row r="24" spans="1:12" ht="21.75" customHeight="1">
      <c r="A24" s="181">
        <v>18</v>
      </c>
      <c r="B24" s="427" t="s">
        <v>6</v>
      </c>
      <c r="C24" s="428"/>
      <c r="D24" s="429"/>
      <c r="E24" s="142" t="s">
        <v>33</v>
      </c>
      <c r="F24" s="183"/>
      <c r="H24" s="5"/>
      <c r="I24" s="5"/>
      <c r="J24" s="5"/>
      <c r="K24" s="5"/>
      <c r="L24" s="5"/>
    </row>
    <row r="25" spans="1:12" ht="31.5" customHeight="1">
      <c r="A25" s="184" t="s">
        <v>4</v>
      </c>
      <c r="B25" s="430" t="s">
        <v>8</v>
      </c>
      <c r="C25" s="431"/>
      <c r="D25" s="432"/>
      <c r="E25" s="159" t="s">
        <v>33</v>
      </c>
      <c r="F25" s="194"/>
      <c r="H25" s="5"/>
      <c r="I25" s="5"/>
      <c r="J25" s="5"/>
      <c r="K25" s="5"/>
      <c r="L25" s="5"/>
    </row>
    <row r="26" spans="1:12" ht="31.5" customHeight="1" thickBot="1">
      <c r="A26" s="181">
        <v>20</v>
      </c>
      <c r="B26" s="399" t="s">
        <v>7</v>
      </c>
      <c r="C26" s="400"/>
      <c r="D26" s="401"/>
      <c r="E26" s="142" t="s">
        <v>33</v>
      </c>
      <c r="F26" s="183"/>
      <c r="H26" s="5"/>
      <c r="I26" s="5"/>
      <c r="J26" s="5"/>
      <c r="K26" s="5"/>
      <c r="L26" s="5"/>
    </row>
    <row r="27" spans="1:12" ht="15" customHeight="1" thickBot="1">
      <c r="A27" s="420" t="s">
        <v>2</v>
      </c>
      <c r="B27" s="421"/>
      <c r="C27" s="421"/>
      <c r="D27" s="421"/>
      <c r="E27" s="421"/>
      <c r="F27" s="421"/>
      <c r="H27" s="5"/>
      <c r="I27" s="5"/>
      <c r="J27" s="5"/>
      <c r="K27" s="5"/>
      <c r="L27" s="5"/>
    </row>
    <row r="28" spans="1:12" ht="21.75" customHeight="1">
      <c r="A28" s="192">
        <v>21</v>
      </c>
      <c r="B28" s="424" t="s">
        <v>193</v>
      </c>
      <c r="C28" s="425"/>
      <c r="D28" s="426"/>
      <c r="E28" s="144" t="s">
        <v>33</v>
      </c>
      <c r="F28" s="193"/>
      <c r="H28" s="5"/>
      <c r="I28" s="5"/>
      <c r="J28" s="5"/>
      <c r="K28" s="5"/>
      <c r="L28" s="5"/>
    </row>
    <row r="29" spans="1:12" ht="21.75" customHeight="1" thickBot="1">
      <c r="A29" s="181">
        <v>22</v>
      </c>
      <c r="B29" s="399" t="s">
        <v>194</v>
      </c>
      <c r="C29" s="400"/>
      <c r="D29" s="401"/>
      <c r="E29" s="142" t="s">
        <v>33</v>
      </c>
      <c r="F29" s="183"/>
      <c r="H29" s="5"/>
      <c r="I29" s="5"/>
      <c r="J29" s="5"/>
      <c r="K29" s="5"/>
      <c r="L29" s="5"/>
    </row>
    <row r="30" spans="1:12" ht="15" customHeight="1" thickBot="1">
      <c r="A30" s="420" t="s">
        <v>3</v>
      </c>
      <c r="B30" s="421"/>
      <c r="C30" s="421"/>
      <c r="D30" s="421"/>
      <c r="E30" s="421"/>
      <c r="F30" s="421"/>
      <c r="H30" s="5"/>
      <c r="I30" s="5"/>
      <c r="J30" s="5"/>
      <c r="K30" s="5"/>
      <c r="L30" s="5"/>
    </row>
    <row r="31" spans="1:12" ht="21.75" customHeight="1">
      <c r="A31" s="192">
        <v>23</v>
      </c>
      <c r="B31" s="402" t="s">
        <v>169</v>
      </c>
      <c r="C31" s="403"/>
      <c r="D31" s="404"/>
      <c r="E31" s="144" t="s">
        <v>33</v>
      </c>
      <c r="F31" s="193"/>
      <c r="H31" s="5"/>
      <c r="I31" s="5"/>
      <c r="J31" s="5"/>
      <c r="K31" s="5"/>
      <c r="L31" s="5"/>
    </row>
    <row r="32" spans="1:12" ht="21.75" customHeight="1" thickBot="1">
      <c r="A32" s="181">
        <v>24</v>
      </c>
      <c r="B32" s="396" t="s">
        <v>170</v>
      </c>
      <c r="C32" s="397"/>
      <c r="D32" s="398"/>
      <c r="E32" s="142" t="s">
        <v>33</v>
      </c>
      <c r="F32" s="183"/>
      <c r="H32" s="5"/>
      <c r="I32" s="5"/>
      <c r="J32" s="5"/>
      <c r="K32" s="5"/>
      <c r="L32" s="5"/>
    </row>
    <row r="33" spans="1:12" ht="10.5" customHeight="1">
      <c r="A33" s="391">
        <v>4</v>
      </c>
      <c r="B33" s="391"/>
      <c r="C33" s="391"/>
      <c r="D33" s="391"/>
      <c r="E33" s="391"/>
      <c r="F33" s="391"/>
      <c r="H33" s="5"/>
      <c r="I33" s="5"/>
      <c r="J33" s="5"/>
      <c r="K33" s="5"/>
      <c r="L33" s="5"/>
    </row>
    <row r="34" spans="8:12" ht="12.75">
      <c r="H34" s="5"/>
      <c r="I34" s="5"/>
      <c r="J34" s="5"/>
      <c r="K34" s="5"/>
      <c r="L34" s="5"/>
    </row>
    <row r="35" spans="8:12" ht="12.75">
      <c r="H35" s="5"/>
      <c r="I35" s="5"/>
      <c r="J35" s="5"/>
      <c r="K35" s="5"/>
      <c r="L35" s="5"/>
    </row>
    <row r="36" spans="8:12" ht="12.75">
      <c r="H36" s="5"/>
      <c r="I36" s="5"/>
      <c r="J36" s="5"/>
      <c r="K36" s="5"/>
      <c r="L36" s="5"/>
    </row>
    <row r="37" spans="8:12" ht="12.75">
      <c r="H37" s="5"/>
      <c r="I37" s="5"/>
      <c r="J37" s="5"/>
      <c r="K37" s="5"/>
      <c r="L37" s="5"/>
    </row>
    <row r="38" spans="8:12" ht="12.75">
      <c r="H38" s="5"/>
      <c r="I38" s="5"/>
      <c r="J38" s="5"/>
      <c r="K38" s="5"/>
      <c r="L38" s="5"/>
    </row>
    <row r="39" spans="8:12" ht="12.75">
      <c r="H39" s="5"/>
      <c r="I39" s="5"/>
      <c r="J39" s="5"/>
      <c r="K39" s="5"/>
      <c r="L39" s="5"/>
    </row>
    <row r="40" spans="8:12" ht="12.75">
      <c r="H40" s="5"/>
      <c r="I40" s="5"/>
      <c r="J40" s="5"/>
      <c r="K40" s="5"/>
      <c r="L40" s="5"/>
    </row>
    <row r="41" spans="8:12" ht="12.75">
      <c r="H41" s="5"/>
      <c r="I41" s="5"/>
      <c r="J41" s="5"/>
      <c r="K41" s="5"/>
      <c r="L41" s="5"/>
    </row>
    <row r="42" spans="8:12" ht="12.75">
      <c r="H42" s="5"/>
      <c r="I42" s="5"/>
      <c r="J42" s="5"/>
      <c r="K42" s="5"/>
      <c r="L42" s="5"/>
    </row>
    <row r="43" spans="8:12" ht="12.75">
      <c r="H43" s="5"/>
      <c r="I43" s="5"/>
      <c r="J43" s="5"/>
      <c r="K43" s="5"/>
      <c r="L43" s="5"/>
    </row>
    <row r="44" spans="8:12" ht="12.75">
      <c r="H44" s="5"/>
      <c r="I44" s="5"/>
      <c r="J44" s="5"/>
      <c r="K44" s="5"/>
      <c r="L44" s="5"/>
    </row>
    <row r="45" spans="8:12" ht="12.75">
      <c r="H45" s="5"/>
      <c r="I45" s="5"/>
      <c r="J45" s="5"/>
      <c r="K45" s="5"/>
      <c r="L45" s="5"/>
    </row>
  </sheetData>
  <sheetProtection/>
  <mergeCells count="33">
    <mergeCell ref="A30:F30"/>
    <mergeCell ref="A27:F27"/>
    <mergeCell ref="B20:D20"/>
    <mergeCell ref="B21:D21"/>
    <mergeCell ref="B29:D29"/>
    <mergeCell ref="B28:D28"/>
    <mergeCell ref="A22:F22"/>
    <mergeCell ref="B23:D23"/>
    <mergeCell ref="B24:D24"/>
    <mergeCell ref="B25:D25"/>
    <mergeCell ref="B10:D10"/>
    <mergeCell ref="B9:D9"/>
    <mergeCell ref="B11:D11"/>
    <mergeCell ref="A15:F15"/>
    <mergeCell ref="B12:D12"/>
    <mergeCell ref="B13:D13"/>
    <mergeCell ref="B14:D14"/>
    <mergeCell ref="A1:F1"/>
    <mergeCell ref="A2:F2"/>
    <mergeCell ref="B7:D7"/>
    <mergeCell ref="B8:D8"/>
    <mergeCell ref="B5:D5"/>
    <mergeCell ref="B6:D6"/>
    <mergeCell ref="A33:F33"/>
    <mergeCell ref="B3:D4"/>
    <mergeCell ref="A3:A4"/>
    <mergeCell ref="B32:D32"/>
    <mergeCell ref="B26:D26"/>
    <mergeCell ref="B31:D31"/>
    <mergeCell ref="B19:D19"/>
    <mergeCell ref="B18:D18"/>
    <mergeCell ref="B16:D16"/>
    <mergeCell ref="B17:D17"/>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P95"/>
  <sheetViews>
    <sheetView showOutlineSymbols="0" workbookViewId="0" topLeftCell="A1">
      <selection activeCell="G2" sqref="G2"/>
    </sheetView>
  </sheetViews>
  <sheetFormatPr defaultColWidth="9.140625" defaultRowHeight="12.75"/>
  <cols>
    <col min="1" max="1" width="7.00390625" style="5" customWidth="1"/>
    <col min="2" max="2" width="8.28125" style="5" customWidth="1"/>
    <col min="3" max="4" width="12.7109375" style="5" customWidth="1"/>
    <col min="5" max="5" width="9.57421875" style="5" customWidth="1"/>
    <col min="6" max="8" width="15.00390625" style="5" customWidth="1"/>
    <col min="9" max="16384" width="9.140625" style="6" customWidth="1"/>
  </cols>
  <sheetData>
    <row r="1" spans="1:8" ht="15" customHeight="1" thickBot="1">
      <c r="A1" s="455" t="s">
        <v>9</v>
      </c>
      <c r="B1" s="248"/>
      <c r="C1" s="248"/>
      <c r="D1" s="248"/>
      <c r="E1" s="248"/>
      <c r="F1" s="248"/>
      <c r="G1" s="248"/>
      <c r="H1" s="248"/>
    </row>
    <row r="2" spans="1:10" ht="24" customHeight="1">
      <c r="A2" s="89">
        <v>25</v>
      </c>
      <c r="B2" s="362" t="s">
        <v>195</v>
      </c>
      <c r="C2" s="363"/>
      <c r="D2" s="363"/>
      <c r="E2" s="363"/>
      <c r="F2" s="364"/>
      <c r="G2" s="144" t="s">
        <v>33</v>
      </c>
      <c r="H2" s="105"/>
      <c r="I2" s="5"/>
      <c r="J2" s="5"/>
    </row>
    <row r="3" spans="1:10" ht="24" customHeight="1">
      <c r="A3" s="93">
        <v>26</v>
      </c>
      <c r="B3" s="312" t="s">
        <v>196</v>
      </c>
      <c r="C3" s="354"/>
      <c r="D3" s="354"/>
      <c r="E3" s="354"/>
      <c r="F3" s="355"/>
      <c r="G3" s="159" t="s">
        <v>33</v>
      </c>
      <c r="H3" s="44"/>
      <c r="I3" s="5"/>
      <c r="J3" s="5"/>
    </row>
    <row r="4" spans="1:10" ht="24" customHeight="1" thickBot="1">
      <c r="A4" s="175" t="s">
        <v>10</v>
      </c>
      <c r="B4" s="511" t="s">
        <v>171</v>
      </c>
      <c r="C4" s="512"/>
      <c r="D4" s="512"/>
      <c r="E4" s="512"/>
      <c r="F4" s="513"/>
      <c r="G4" s="180" t="s">
        <v>33</v>
      </c>
      <c r="H4" s="176"/>
      <c r="I4" s="5"/>
      <c r="J4" s="5"/>
    </row>
    <row r="5" spans="1:8" ht="27.75" customHeight="1" thickBot="1">
      <c r="A5" s="503" t="s">
        <v>217</v>
      </c>
      <c r="B5" s="504"/>
      <c r="C5" s="504"/>
      <c r="D5" s="504"/>
      <c r="E5" s="504"/>
      <c r="F5" s="504"/>
      <c r="G5" s="504"/>
      <c r="H5" s="504"/>
    </row>
    <row r="6" spans="1:15" ht="18" customHeight="1">
      <c r="A6" s="496" t="s">
        <v>40</v>
      </c>
      <c r="B6" s="498" t="s">
        <v>218</v>
      </c>
      <c r="C6" s="500" t="s">
        <v>246</v>
      </c>
      <c r="D6" s="501"/>
      <c r="E6" s="352"/>
      <c r="F6" s="352"/>
      <c r="G6" s="352"/>
      <c r="H6" s="502"/>
      <c r="I6" s="5"/>
      <c r="J6" s="58"/>
      <c r="K6" s="5"/>
      <c r="L6" s="5"/>
      <c r="M6" s="5"/>
      <c r="N6" s="5"/>
      <c r="O6" s="5"/>
    </row>
    <row r="7" spans="1:16" ht="51.75" customHeight="1">
      <c r="A7" s="497"/>
      <c r="B7" s="499"/>
      <c r="C7" s="441" t="s">
        <v>298</v>
      </c>
      <c r="D7" s="442"/>
      <c r="E7" s="443"/>
      <c r="F7" s="441" t="s">
        <v>219</v>
      </c>
      <c r="G7" s="442"/>
      <c r="H7" s="444"/>
      <c r="I7" s="5"/>
      <c r="J7" s="5"/>
      <c r="K7" s="5"/>
      <c r="L7" s="5"/>
      <c r="M7" s="5"/>
      <c r="N7" s="5"/>
      <c r="O7" s="5"/>
      <c r="P7" s="5"/>
    </row>
    <row r="8" spans="1:16" ht="13.5" customHeight="1">
      <c r="A8" s="60">
        <v>0</v>
      </c>
      <c r="B8" s="61">
        <v>1</v>
      </c>
      <c r="C8" s="453">
        <v>2</v>
      </c>
      <c r="D8" s="454"/>
      <c r="E8" s="269"/>
      <c r="F8" s="453">
        <v>3</v>
      </c>
      <c r="G8" s="454"/>
      <c r="H8" s="447"/>
      <c r="I8" s="5"/>
      <c r="J8" s="5"/>
      <c r="K8" s="5"/>
      <c r="L8" s="5"/>
      <c r="M8" s="5"/>
      <c r="N8" s="5"/>
      <c r="O8" s="5"/>
      <c r="P8" s="5"/>
    </row>
    <row r="9" spans="1:16" ht="15" customHeight="1">
      <c r="A9" s="60">
        <v>1</v>
      </c>
      <c r="B9" s="59">
        <v>2001</v>
      </c>
      <c r="C9" s="445"/>
      <c r="D9" s="446"/>
      <c r="E9" s="269"/>
      <c r="F9" s="445"/>
      <c r="G9" s="446"/>
      <c r="H9" s="447"/>
      <c r="I9" s="5"/>
      <c r="J9" s="5"/>
      <c r="K9" s="5"/>
      <c r="L9" s="5"/>
      <c r="M9" s="5"/>
      <c r="N9" s="5"/>
      <c r="O9" s="5"/>
      <c r="P9" s="5"/>
    </row>
    <row r="10" spans="1:16" ht="15" customHeight="1" thickBot="1">
      <c r="A10" s="62">
        <v>2</v>
      </c>
      <c r="B10" s="63" t="s">
        <v>43</v>
      </c>
      <c r="C10" s="179"/>
      <c r="D10" s="179"/>
      <c r="E10" s="209"/>
      <c r="F10" s="450">
        <f>SUM(F9:F9)</f>
        <v>0</v>
      </c>
      <c r="G10" s="451"/>
      <c r="H10" s="452"/>
      <c r="I10" s="5"/>
      <c r="J10" s="5"/>
      <c r="K10" s="5"/>
      <c r="L10" s="5"/>
      <c r="M10" s="5"/>
      <c r="N10" s="5"/>
      <c r="O10" s="5"/>
      <c r="P10" s="5"/>
    </row>
    <row r="11" spans="1:9" ht="13.5" customHeight="1">
      <c r="A11" s="505" t="s">
        <v>197</v>
      </c>
      <c r="B11" s="506"/>
      <c r="C11" s="506"/>
      <c r="D11" s="506"/>
      <c r="E11" s="506"/>
      <c r="F11" s="506"/>
      <c r="G11" s="506"/>
      <c r="H11" s="506"/>
      <c r="I11" s="5"/>
    </row>
    <row r="12" spans="1:8" ht="13.5" customHeight="1" thickBot="1">
      <c r="A12" s="507"/>
      <c r="B12" s="507"/>
      <c r="C12" s="507"/>
      <c r="D12" s="507"/>
      <c r="E12" s="507"/>
      <c r="F12" s="507"/>
      <c r="G12" s="507"/>
      <c r="H12" s="507"/>
    </row>
    <row r="13" spans="1:8" ht="13.5" customHeight="1">
      <c r="A13" s="345" t="s">
        <v>40</v>
      </c>
      <c r="B13" s="36"/>
      <c r="C13" s="64"/>
      <c r="D13" s="448" t="s">
        <v>95</v>
      </c>
      <c r="E13" s="449"/>
      <c r="F13" s="65" t="s">
        <v>56</v>
      </c>
      <c r="G13" s="65" t="s">
        <v>56</v>
      </c>
      <c r="H13" s="66" t="s">
        <v>61</v>
      </c>
    </row>
    <row r="14" spans="1:8" ht="13.5" customHeight="1">
      <c r="A14" s="508"/>
      <c r="B14" s="439" t="s">
        <v>48</v>
      </c>
      <c r="C14" s="440"/>
      <c r="D14" s="439" t="s">
        <v>96</v>
      </c>
      <c r="E14" s="233"/>
      <c r="F14" s="67" t="s">
        <v>57</v>
      </c>
      <c r="G14" s="67" t="s">
        <v>57</v>
      </c>
      <c r="H14" s="68" t="s">
        <v>62</v>
      </c>
    </row>
    <row r="15" spans="1:8" ht="13.5" customHeight="1">
      <c r="A15" s="508"/>
      <c r="B15" s="439" t="s">
        <v>49</v>
      </c>
      <c r="C15" s="233"/>
      <c r="D15" s="439" t="s">
        <v>97</v>
      </c>
      <c r="E15" s="233"/>
      <c r="F15" s="67" t="s">
        <v>58</v>
      </c>
      <c r="G15" s="67" t="s">
        <v>60</v>
      </c>
      <c r="H15" s="68" t="s">
        <v>63</v>
      </c>
    </row>
    <row r="16" spans="1:8" ht="13.5" customHeight="1">
      <c r="A16" s="508"/>
      <c r="B16" s="439" t="s">
        <v>50</v>
      </c>
      <c r="C16" s="440"/>
      <c r="D16" s="439" t="s">
        <v>199</v>
      </c>
      <c r="E16" s="233"/>
      <c r="F16" s="67" t="s">
        <v>59</v>
      </c>
      <c r="G16" s="67" t="s">
        <v>198</v>
      </c>
      <c r="H16" s="68" t="s">
        <v>59</v>
      </c>
    </row>
    <row r="17" spans="1:8" ht="13.5" customHeight="1">
      <c r="A17" s="374"/>
      <c r="B17" s="30"/>
      <c r="C17" s="69"/>
      <c r="D17" s="456" t="s">
        <v>200</v>
      </c>
      <c r="E17" s="236"/>
      <c r="F17" s="67"/>
      <c r="G17" s="67"/>
      <c r="H17" s="68"/>
    </row>
    <row r="18" spans="1:8" ht="13.5" customHeight="1">
      <c r="A18" s="70">
        <v>0</v>
      </c>
      <c r="B18" s="437">
        <v>1</v>
      </c>
      <c r="C18" s="438"/>
      <c r="D18" s="437">
        <v>2</v>
      </c>
      <c r="E18" s="438"/>
      <c r="F18" s="71">
        <v>3</v>
      </c>
      <c r="G18" s="71">
        <v>4</v>
      </c>
      <c r="H18" s="72">
        <v>5</v>
      </c>
    </row>
    <row r="19" spans="1:8" ht="15" customHeight="1">
      <c r="A19" s="70">
        <v>1</v>
      </c>
      <c r="B19" s="433">
        <v>2004</v>
      </c>
      <c r="C19" s="434"/>
      <c r="D19" s="435">
        <v>0</v>
      </c>
      <c r="E19" s="436"/>
      <c r="F19" s="138">
        <v>0</v>
      </c>
      <c r="G19" s="138">
        <v>0</v>
      </c>
      <c r="H19" s="141">
        <f>+D19-F19-G19</f>
        <v>0</v>
      </c>
    </row>
    <row r="20" spans="1:8" ht="15" customHeight="1">
      <c r="A20" s="70">
        <v>2</v>
      </c>
      <c r="B20" s="433" t="s">
        <v>44</v>
      </c>
      <c r="C20" s="434"/>
      <c r="D20" s="435"/>
      <c r="E20" s="436"/>
      <c r="F20" s="138"/>
      <c r="G20" s="138"/>
      <c r="H20" s="141">
        <f aca="true" t="shared" si="0" ref="H20:H26">+D20-F20-G20</f>
        <v>0</v>
      </c>
    </row>
    <row r="21" spans="1:8" ht="15" customHeight="1">
      <c r="A21" s="70">
        <v>3</v>
      </c>
      <c r="B21" s="433" t="s">
        <v>44</v>
      </c>
      <c r="C21" s="434"/>
      <c r="D21" s="435"/>
      <c r="E21" s="436"/>
      <c r="F21" s="138"/>
      <c r="G21" s="138"/>
      <c r="H21" s="141">
        <f t="shared" si="0"/>
        <v>0</v>
      </c>
    </row>
    <row r="22" spans="1:8" ht="15" customHeight="1">
      <c r="A22" s="70">
        <v>4</v>
      </c>
      <c r="B22" s="433" t="s">
        <v>44</v>
      </c>
      <c r="C22" s="434"/>
      <c r="D22" s="435"/>
      <c r="E22" s="436"/>
      <c r="F22" s="138"/>
      <c r="G22" s="138"/>
      <c r="H22" s="141">
        <f t="shared" si="0"/>
        <v>0</v>
      </c>
    </row>
    <row r="23" spans="1:8" ht="15" customHeight="1">
      <c r="A23" s="70">
        <v>5</v>
      </c>
      <c r="B23" s="433" t="s">
        <v>44</v>
      </c>
      <c r="C23" s="434"/>
      <c r="D23" s="435"/>
      <c r="E23" s="436"/>
      <c r="F23" s="138"/>
      <c r="G23" s="138"/>
      <c r="H23" s="141">
        <f t="shared" si="0"/>
        <v>0</v>
      </c>
    </row>
    <row r="24" spans="1:8" ht="15" customHeight="1">
      <c r="A24" s="70">
        <v>6</v>
      </c>
      <c r="B24" s="433" t="s">
        <v>44</v>
      </c>
      <c r="C24" s="434"/>
      <c r="D24" s="136"/>
      <c r="E24" s="137"/>
      <c r="F24" s="138"/>
      <c r="G24" s="138"/>
      <c r="H24" s="141">
        <f t="shared" si="0"/>
        <v>0</v>
      </c>
    </row>
    <row r="25" spans="1:8" ht="15" customHeight="1">
      <c r="A25" s="70">
        <v>7</v>
      </c>
      <c r="B25" s="433" t="s">
        <v>44</v>
      </c>
      <c r="C25" s="434"/>
      <c r="D25" s="435"/>
      <c r="E25" s="436"/>
      <c r="F25" s="138"/>
      <c r="G25" s="138"/>
      <c r="H25" s="141">
        <f t="shared" si="0"/>
        <v>0</v>
      </c>
    </row>
    <row r="26" spans="1:8" ht="15" customHeight="1">
      <c r="A26" s="70">
        <v>8</v>
      </c>
      <c r="B26" s="433" t="s">
        <v>44</v>
      </c>
      <c r="C26" s="434"/>
      <c r="D26" s="435"/>
      <c r="E26" s="436"/>
      <c r="F26" s="138"/>
      <c r="G26" s="138"/>
      <c r="H26" s="141">
        <f t="shared" si="0"/>
        <v>0</v>
      </c>
    </row>
    <row r="27" spans="1:8" ht="15" customHeight="1" thickBot="1">
      <c r="A27" s="73">
        <v>9</v>
      </c>
      <c r="B27" s="457" t="s">
        <v>43</v>
      </c>
      <c r="C27" s="458"/>
      <c r="D27" s="458"/>
      <c r="E27" s="458"/>
      <c r="F27" s="459"/>
      <c r="G27" s="177">
        <f>SUM(G19:G26)</f>
        <v>0</v>
      </c>
      <c r="H27" s="178">
        <f>SUM(H19:H26)</f>
        <v>0</v>
      </c>
    </row>
    <row r="28" spans="1:8" ht="13.5" customHeight="1">
      <c r="A28" s="386" t="s">
        <v>22</v>
      </c>
      <c r="B28" s="277"/>
      <c r="C28" s="277"/>
      <c r="D28" s="277"/>
      <c r="E28" s="277"/>
      <c r="F28" s="277"/>
      <c r="G28" s="277"/>
      <c r="H28" s="277"/>
    </row>
    <row r="29" spans="1:8" ht="12.75" customHeight="1" thickBot="1">
      <c r="A29" s="455" t="s">
        <v>123</v>
      </c>
      <c r="B29" s="248"/>
      <c r="C29" s="248"/>
      <c r="D29" s="248"/>
      <c r="E29" s="248"/>
      <c r="F29" s="248"/>
      <c r="G29" s="248"/>
      <c r="H29" s="248"/>
    </row>
    <row r="30" spans="1:8" ht="12.75">
      <c r="A30" s="345" t="s">
        <v>40</v>
      </c>
      <c r="B30" s="460" t="s">
        <v>45</v>
      </c>
      <c r="C30" s="461"/>
      <c r="D30" s="461"/>
      <c r="E30" s="461"/>
      <c r="F30" s="462"/>
      <c r="G30" s="310" t="s">
        <v>92</v>
      </c>
      <c r="H30" s="311"/>
    </row>
    <row r="31" spans="1:8" ht="12.75">
      <c r="A31" s="374"/>
      <c r="B31" s="463"/>
      <c r="C31" s="464"/>
      <c r="D31" s="464"/>
      <c r="E31" s="464"/>
      <c r="F31" s="465"/>
      <c r="G31" s="57" t="s">
        <v>42</v>
      </c>
      <c r="H31" s="20" t="s">
        <v>120</v>
      </c>
    </row>
    <row r="32" spans="1:9" ht="12.75">
      <c r="A32" s="472" t="s">
        <v>23</v>
      </c>
      <c r="B32" s="347" t="s">
        <v>51</v>
      </c>
      <c r="C32" s="466"/>
      <c r="D32" s="466"/>
      <c r="E32" s="466"/>
      <c r="F32" s="467"/>
      <c r="G32" s="326">
        <v>0</v>
      </c>
      <c r="H32" s="336"/>
      <c r="I32" s="5"/>
    </row>
    <row r="33" spans="1:9" ht="12.75">
      <c r="A33" s="473"/>
      <c r="B33" s="481" t="s">
        <v>52</v>
      </c>
      <c r="C33" s="477"/>
      <c r="D33" s="477"/>
      <c r="E33" s="477"/>
      <c r="F33" s="478"/>
      <c r="G33" s="489"/>
      <c r="H33" s="491"/>
      <c r="I33" s="5"/>
    </row>
    <row r="34" spans="1:9" ht="12.75">
      <c r="A34" s="318" t="s">
        <v>24</v>
      </c>
      <c r="B34" s="347" t="s">
        <v>51</v>
      </c>
      <c r="C34" s="466"/>
      <c r="D34" s="466"/>
      <c r="E34" s="466"/>
      <c r="F34" s="467"/>
      <c r="G34" s="326">
        <v>0</v>
      </c>
      <c r="H34" s="336"/>
      <c r="I34" s="5"/>
    </row>
    <row r="35" spans="1:9" ht="12.75">
      <c r="A35" s="473"/>
      <c r="B35" s="481" t="s">
        <v>53</v>
      </c>
      <c r="C35" s="477"/>
      <c r="D35" s="477"/>
      <c r="E35" s="477"/>
      <c r="F35" s="478"/>
      <c r="G35" s="489"/>
      <c r="H35" s="491"/>
      <c r="I35" s="5"/>
    </row>
    <row r="36" spans="1:9" ht="12.75">
      <c r="A36" s="472" t="s">
        <v>25</v>
      </c>
      <c r="B36" s="347" t="s">
        <v>51</v>
      </c>
      <c r="C36" s="466"/>
      <c r="D36" s="466"/>
      <c r="E36" s="466"/>
      <c r="F36" s="467"/>
      <c r="G36" s="326">
        <v>0</v>
      </c>
      <c r="H36" s="336"/>
      <c r="I36" s="5"/>
    </row>
    <row r="37" spans="1:9" ht="12.75">
      <c r="A37" s="473"/>
      <c r="B37" s="481" t="s">
        <v>124</v>
      </c>
      <c r="C37" s="477"/>
      <c r="D37" s="477"/>
      <c r="E37" s="477"/>
      <c r="F37" s="478"/>
      <c r="G37" s="489"/>
      <c r="H37" s="491"/>
      <c r="I37" s="5"/>
    </row>
    <row r="38" spans="1:9" ht="12.75">
      <c r="A38" s="472">
        <v>4</v>
      </c>
      <c r="B38" s="356" t="s">
        <v>201</v>
      </c>
      <c r="C38" s="482"/>
      <c r="D38" s="482"/>
      <c r="E38" s="482"/>
      <c r="F38" s="483"/>
      <c r="G38" s="487">
        <f>+ROUND(+G32*0.1+G34*0.15+G36*0.2,0)</f>
        <v>0</v>
      </c>
      <c r="H38" s="336"/>
      <c r="I38" s="5"/>
    </row>
    <row r="39" spans="1:9" ht="12.75" customHeight="1">
      <c r="A39" s="480"/>
      <c r="B39" s="484"/>
      <c r="C39" s="485"/>
      <c r="D39" s="485"/>
      <c r="E39" s="485"/>
      <c r="F39" s="486"/>
      <c r="G39" s="327"/>
      <c r="H39" s="491"/>
      <c r="I39" s="5"/>
    </row>
    <row r="40" spans="1:9" ht="15.75" customHeight="1">
      <c r="A40" s="106">
        <v>5</v>
      </c>
      <c r="B40" s="492" t="s">
        <v>26</v>
      </c>
      <c r="C40" s="493"/>
      <c r="D40" s="493"/>
      <c r="E40" s="493"/>
      <c r="F40" s="493"/>
      <c r="G40" s="139">
        <v>0</v>
      </c>
      <c r="H40" s="42"/>
      <c r="I40" s="5"/>
    </row>
    <row r="41" spans="1:9" ht="23.25" customHeight="1" thickBot="1">
      <c r="A41" s="107">
        <v>6</v>
      </c>
      <c r="B41" s="494" t="s">
        <v>27</v>
      </c>
      <c r="C41" s="495"/>
      <c r="D41" s="495"/>
      <c r="E41" s="495"/>
      <c r="F41" s="495"/>
      <c r="G41" s="140">
        <f>+G40+G38</f>
        <v>0</v>
      </c>
      <c r="H41" s="43"/>
      <c r="I41" s="5"/>
    </row>
    <row r="42" spans="1:9" ht="12.75" customHeight="1" thickBot="1">
      <c r="A42" s="54" t="s">
        <v>47</v>
      </c>
      <c r="B42" s="54"/>
      <c r="C42" s="12"/>
      <c r="D42" s="12"/>
      <c r="E42" s="12"/>
      <c r="F42" s="12"/>
      <c r="G42" s="12"/>
      <c r="H42" s="12"/>
      <c r="I42" s="5"/>
    </row>
    <row r="43" spans="1:9" ht="12.75">
      <c r="A43" s="471">
        <v>7</v>
      </c>
      <c r="B43" s="509" t="s">
        <v>54</v>
      </c>
      <c r="C43" s="276"/>
      <c r="D43" s="276"/>
      <c r="E43" s="276"/>
      <c r="F43" s="510"/>
      <c r="G43" s="488">
        <v>0</v>
      </c>
      <c r="H43" s="336"/>
      <c r="I43" s="5"/>
    </row>
    <row r="44" spans="1:9" ht="12.75">
      <c r="A44" s="346"/>
      <c r="B44" s="481" t="s">
        <v>28</v>
      </c>
      <c r="C44" s="477"/>
      <c r="D44" s="477"/>
      <c r="E44" s="477"/>
      <c r="F44" s="478"/>
      <c r="G44" s="489"/>
      <c r="H44" s="491"/>
      <c r="I44" s="5"/>
    </row>
    <row r="45" spans="1:9" ht="12.75">
      <c r="A45" s="472">
        <v>8</v>
      </c>
      <c r="B45" s="347" t="s">
        <v>29</v>
      </c>
      <c r="C45" s="466"/>
      <c r="D45" s="466"/>
      <c r="E45" s="466"/>
      <c r="F45" s="467"/>
      <c r="G45" s="487">
        <f>+G41-G43</f>
        <v>0</v>
      </c>
      <c r="H45" s="336"/>
      <c r="I45" s="5"/>
    </row>
    <row r="46" spans="1:9" ht="12.75">
      <c r="A46" s="473"/>
      <c r="B46" s="476" t="s">
        <v>30</v>
      </c>
      <c r="C46" s="477"/>
      <c r="D46" s="477"/>
      <c r="E46" s="477"/>
      <c r="F46" s="478"/>
      <c r="G46" s="490"/>
      <c r="H46" s="491"/>
      <c r="I46" s="5"/>
    </row>
    <row r="47" spans="1:9" ht="12.75">
      <c r="A47" s="472">
        <v>9</v>
      </c>
      <c r="B47" s="479" t="s">
        <v>98</v>
      </c>
      <c r="C47" s="466"/>
      <c r="D47" s="466"/>
      <c r="E47" s="466"/>
      <c r="F47" s="467"/>
      <c r="G47" s="326">
        <v>0</v>
      </c>
      <c r="H47" s="336"/>
      <c r="I47" s="5"/>
    </row>
    <row r="48" spans="1:9" ht="12.75">
      <c r="A48" s="474"/>
      <c r="B48" s="476" t="s">
        <v>99</v>
      </c>
      <c r="C48" s="477"/>
      <c r="D48" s="477"/>
      <c r="E48" s="477"/>
      <c r="F48" s="478"/>
      <c r="G48" s="489"/>
      <c r="H48" s="491"/>
      <c r="I48" s="5"/>
    </row>
    <row r="49" spans="1:9" ht="12.75">
      <c r="A49" s="472">
        <v>10</v>
      </c>
      <c r="B49" s="347" t="s">
        <v>55</v>
      </c>
      <c r="C49" s="466"/>
      <c r="D49" s="466"/>
      <c r="E49" s="466"/>
      <c r="F49" s="467"/>
      <c r="G49" s="487">
        <f>+G47+G43</f>
        <v>0</v>
      </c>
      <c r="H49" s="336"/>
      <c r="I49" s="5"/>
    </row>
    <row r="50" spans="1:9" ht="13.5" thickBot="1">
      <c r="A50" s="475"/>
      <c r="B50" s="468" t="s">
        <v>31</v>
      </c>
      <c r="C50" s="469"/>
      <c r="D50" s="469"/>
      <c r="E50" s="469"/>
      <c r="F50" s="470"/>
      <c r="G50" s="328"/>
      <c r="H50" s="491"/>
      <c r="I50" s="5"/>
    </row>
    <row r="51" spans="1:9" ht="12" customHeight="1">
      <c r="A51" s="308">
        <v>5</v>
      </c>
      <c r="B51" s="380"/>
      <c r="C51" s="380"/>
      <c r="D51" s="380"/>
      <c r="E51" s="380"/>
      <c r="F51" s="380"/>
      <c r="G51" s="380"/>
      <c r="H51" s="380"/>
      <c r="I51" s="5"/>
    </row>
    <row r="52" ht="12.75">
      <c r="I52" s="5"/>
    </row>
    <row r="53" ht="12.75">
      <c r="I53" s="5"/>
    </row>
    <row r="54" ht="12.75">
      <c r="I54" s="5"/>
    </row>
    <row r="55" ht="12.75">
      <c r="I55" s="5"/>
    </row>
    <row r="56" ht="12.75">
      <c r="I56" s="5"/>
    </row>
    <row r="57" ht="12.75">
      <c r="I57" s="5"/>
    </row>
    <row r="58" ht="12.75">
      <c r="I58" s="5"/>
    </row>
    <row r="59" ht="12.75">
      <c r="I59" s="5"/>
    </row>
    <row r="60" ht="12.75">
      <c r="I60" s="5"/>
    </row>
    <row r="61" ht="12.75">
      <c r="I61" s="5"/>
    </row>
    <row r="62" ht="12.75">
      <c r="I62" s="5"/>
    </row>
    <row r="63" ht="12.75">
      <c r="I63" s="5"/>
    </row>
    <row r="64" ht="12.75">
      <c r="I64" s="5"/>
    </row>
    <row r="65" ht="12.75">
      <c r="I65" s="5"/>
    </row>
    <row r="66" ht="12.75">
      <c r="I66" s="5"/>
    </row>
    <row r="67" ht="12.75">
      <c r="I67" s="5"/>
    </row>
    <row r="68" ht="12.75">
      <c r="I68" s="5"/>
    </row>
    <row r="69" ht="12.75">
      <c r="I69" s="5"/>
    </row>
    <row r="70" ht="12.75">
      <c r="I70" s="5"/>
    </row>
    <row r="71" ht="12.75">
      <c r="I71" s="5"/>
    </row>
    <row r="72" ht="12.75">
      <c r="I72" s="5"/>
    </row>
    <row r="73" ht="12.75">
      <c r="I73" s="5"/>
    </row>
    <row r="74" ht="12.75">
      <c r="I74" s="5"/>
    </row>
    <row r="75" ht="12.75">
      <c r="I75" s="5"/>
    </row>
    <row r="76" ht="12.75">
      <c r="I76" s="5"/>
    </row>
    <row r="77" ht="12.75">
      <c r="I77" s="5"/>
    </row>
    <row r="78" ht="12.75">
      <c r="I78" s="5"/>
    </row>
    <row r="79" ht="12.75">
      <c r="I79" s="5"/>
    </row>
    <row r="80" ht="12.75">
      <c r="I80" s="5"/>
    </row>
    <row r="81" ht="12.75">
      <c r="I81" s="5"/>
    </row>
    <row r="82" ht="12.75">
      <c r="I82" s="5"/>
    </row>
    <row r="83" ht="12.75">
      <c r="I83" s="5"/>
    </row>
    <row r="84" ht="12.75">
      <c r="I84" s="5"/>
    </row>
    <row r="85" ht="12.75">
      <c r="I85" s="5"/>
    </row>
    <row r="86" ht="12.75">
      <c r="I86" s="5"/>
    </row>
    <row r="87" ht="12.75">
      <c r="I87" s="5"/>
    </row>
    <row r="88" ht="12.75">
      <c r="I88" s="5"/>
    </row>
    <row r="89" ht="12.75">
      <c r="I89" s="5"/>
    </row>
    <row r="90" ht="12.75">
      <c r="I90" s="5"/>
    </row>
    <row r="91" ht="12.75">
      <c r="I91" s="5"/>
    </row>
    <row r="92" ht="12.75">
      <c r="I92" s="5"/>
    </row>
    <row r="93" ht="12.75">
      <c r="I93" s="5"/>
    </row>
    <row r="94" ht="12.75">
      <c r="I94" s="5"/>
    </row>
    <row r="95" ht="12.75">
      <c r="I95" s="5"/>
    </row>
  </sheetData>
  <sheetProtection password="EF65" sheet="1" objects="1" scenarios="1"/>
  <mergeCells count="90">
    <mergeCell ref="B2:F2"/>
    <mergeCell ref="B3:F3"/>
    <mergeCell ref="B4:F4"/>
    <mergeCell ref="A1:H1"/>
    <mergeCell ref="H34:H35"/>
    <mergeCell ref="H32:H33"/>
    <mergeCell ref="B43:F43"/>
    <mergeCell ref="B44:F44"/>
    <mergeCell ref="G32:G33"/>
    <mergeCell ref="G34:G35"/>
    <mergeCell ref="H43:H44"/>
    <mergeCell ref="H38:H39"/>
    <mergeCell ref="H36:H37"/>
    <mergeCell ref="B35:F35"/>
    <mergeCell ref="A5:H5"/>
    <mergeCell ref="A11:H12"/>
    <mergeCell ref="A13:A17"/>
    <mergeCell ref="A28:H28"/>
    <mergeCell ref="B18:C18"/>
    <mergeCell ref="B20:C20"/>
    <mergeCell ref="B21:C21"/>
    <mergeCell ref="D25:E25"/>
    <mergeCell ref="B22:C22"/>
    <mergeCell ref="B23:C23"/>
    <mergeCell ref="A6:A7"/>
    <mergeCell ref="B25:C25"/>
    <mergeCell ref="B26:C26"/>
    <mergeCell ref="D20:E20"/>
    <mergeCell ref="D21:E21"/>
    <mergeCell ref="D22:E22"/>
    <mergeCell ref="D23:E23"/>
    <mergeCell ref="D26:E26"/>
    <mergeCell ref="B6:B7"/>
    <mergeCell ref="C6:H6"/>
    <mergeCell ref="A51:H51"/>
    <mergeCell ref="G47:G48"/>
    <mergeCell ref="H49:H50"/>
    <mergeCell ref="B40:F40"/>
    <mergeCell ref="B41:F41"/>
    <mergeCell ref="H45:H46"/>
    <mergeCell ref="H47:H48"/>
    <mergeCell ref="B48:F48"/>
    <mergeCell ref="B32:F32"/>
    <mergeCell ref="B33:F33"/>
    <mergeCell ref="B38:F39"/>
    <mergeCell ref="G49:G50"/>
    <mergeCell ref="G43:G44"/>
    <mergeCell ref="G38:G39"/>
    <mergeCell ref="G45:G46"/>
    <mergeCell ref="B36:F36"/>
    <mergeCell ref="B37:F37"/>
    <mergeCell ref="G36:G37"/>
    <mergeCell ref="A32:A33"/>
    <mergeCell ref="A34:A35"/>
    <mergeCell ref="A36:A37"/>
    <mergeCell ref="A38:A39"/>
    <mergeCell ref="B34:F34"/>
    <mergeCell ref="B49:F49"/>
    <mergeCell ref="B50:F50"/>
    <mergeCell ref="A43:A44"/>
    <mergeCell ref="A45:A46"/>
    <mergeCell ref="A47:A48"/>
    <mergeCell ref="A49:A50"/>
    <mergeCell ref="B45:F45"/>
    <mergeCell ref="B46:F46"/>
    <mergeCell ref="B47:F47"/>
    <mergeCell ref="A29:H29"/>
    <mergeCell ref="A30:A31"/>
    <mergeCell ref="D15:E15"/>
    <mergeCell ref="D16:E16"/>
    <mergeCell ref="D17:E17"/>
    <mergeCell ref="B27:F27"/>
    <mergeCell ref="G30:H30"/>
    <mergeCell ref="B30:F31"/>
    <mergeCell ref="B24:C24"/>
    <mergeCell ref="B15:C15"/>
    <mergeCell ref="C7:E7"/>
    <mergeCell ref="F7:H7"/>
    <mergeCell ref="F9:H9"/>
    <mergeCell ref="B14:C14"/>
    <mergeCell ref="D13:E13"/>
    <mergeCell ref="D14:E14"/>
    <mergeCell ref="F10:H10"/>
    <mergeCell ref="C9:E9"/>
    <mergeCell ref="C8:E8"/>
    <mergeCell ref="F8:H8"/>
    <mergeCell ref="B19:C19"/>
    <mergeCell ref="D19:E19"/>
    <mergeCell ref="D18:E18"/>
    <mergeCell ref="B16:C16"/>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E42"/>
  <sheetViews>
    <sheetView showOutlineSymbols="0" workbookViewId="0" topLeftCell="A1">
      <selection activeCell="D4" sqref="D4"/>
    </sheetView>
  </sheetViews>
  <sheetFormatPr defaultColWidth="9.140625" defaultRowHeight="12.75"/>
  <cols>
    <col min="1" max="1" width="6.7109375" style="5" customWidth="1"/>
    <col min="2" max="2" width="39.140625" style="5" customWidth="1"/>
    <col min="3" max="3" width="17.140625" style="5" customWidth="1"/>
    <col min="4" max="5" width="16.57421875" style="5" customWidth="1"/>
    <col min="6" max="16384" width="9.140625" style="6" customWidth="1"/>
  </cols>
  <sheetData>
    <row r="1" spans="1:5" ht="15" customHeight="1" thickBot="1">
      <c r="A1" s="514" t="s">
        <v>299</v>
      </c>
      <c r="B1" s="515"/>
      <c r="C1" s="515"/>
      <c r="D1" s="515"/>
      <c r="E1" s="515"/>
    </row>
    <row r="2" spans="1:5" ht="12" customHeight="1">
      <c r="A2" s="345" t="s">
        <v>40</v>
      </c>
      <c r="B2" s="375" t="s">
        <v>45</v>
      </c>
      <c r="C2" s="523"/>
      <c r="D2" s="310" t="s">
        <v>92</v>
      </c>
      <c r="E2" s="522"/>
    </row>
    <row r="3" spans="1:5" ht="12" customHeight="1">
      <c r="A3" s="526"/>
      <c r="B3" s="524"/>
      <c r="C3" s="525"/>
      <c r="D3" s="57" t="s">
        <v>42</v>
      </c>
      <c r="E3" s="20" t="s">
        <v>120</v>
      </c>
    </row>
    <row r="4" spans="1:5" ht="24" customHeight="1">
      <c r="A4" s="88">
        <v>1</v>
      </c>
      <c r="B4" s="356" t="s">
        <v>11</v>
      </c>
      <c r="C4" s="349"/>
      <c r="D4" s="142">
        <v>0</v>
      </c>
      <c r="E4" s="21"/>
    </row>
    <row r="5" spans="1:5" ht="24" customHeight="1" thickBot="1">
      <c r="A5" s="95">
        <v>2</v>
      </c>
      <c r="B5" s="520"/>
      <c r="C5" s="521"/>
      <c r="D5" s="197">
        <v>0</v>
      </c>
      <c r="E5" s="53"/>
    </row>
    <row r="6" spans="1:5" ht="12" customHeight="1" thickBot="1">
      <c r="A6" s="516" t="s">
        <v>300</v>
      </c>
      <c r="B6" s="517"/>
      <c r="C6" s="517"/>
      <c r="D6" s="517"/>
      <c r="E6" s="517"/>
    </row>
    <row r="7" spans="1:5" ht="12" customHeight="1">
      <c r="A7" s="345" t="s">
        <v>40</v>
      </c>
      <c r="B7" s="375" t="s">
        <v>45</v>
      </c>
      <c r="C7" s="523"/>
      <c r="D7" s="310" t="s">
        <v>92</v>
      </c>
      <c r="E7" s="522"/>
    </row>
    <row r="8" spans="1:5" ht="12" customHeight="1">
      <c r="A8" s="526"/>
      <c r="B8" s="524"/>
      <c r="C8" s="525"/>
      <c r="D8" s="57" t="s">
        <v>42</v>
      </c>
      <c r="E8" s="20" t="s">
        <v>120</v>
      </c>
    </row>
    <row r="9" spans="1:5" ht="15.75" customHeight="1">
      <c r="A9" s="70" t="s">
        <v>23</v>
      </c>
      <c r="B9" s="518" t="s">
        <v>64</v>
      </c>
      <c r="C9" s="519"/>
      <c r="D9" s="196">
        <v>0</v>
      </c>
      <c r="E9" s="44"/>
    </row>
    <row r="10" spans="1:5" ht="15.75" customHeight="1">
      <c r="A10" s="70">
        <v>2</v>
      </c>
      <c r="B10" s="518" t="s">
        <v>65</v>
      </c>
      <c r="C10" s="519"/>
      <c r="D10" s="196">
        <v>0</v>
      </c>
      <c r="E10" s="44"/>
    </row>
    <row r="11" spans="1:5" ht="15.75" customHeight="1">
      <c r="A11" s="70">
        <v>3</v>
      </c>
      <c r="B11" s="518" t="s">
        <v>172</v>
      </c>
      <c r="C11" s="519"/>
      <c r="D11" s="196">
        <v>0</v>
      </c>
      <c r="E11" s="44"/>
    </row>
    <row r="12" spans="1:5" ht="15.75" customHeight="1">
      <c r="A12" s="74">
        <v>4</v>
      </c>
      <c r="B12" s="518" t="s">
        <v>13</v>
      </c>
      <c r="C12" s="519"/>
      <c r="D12" s="196">
        <f>SUM(D9:D11)</f>
        <v>0</v>
      </c>
      <c r="E12" s="21"/>
    </row>
    <row r="13" spans="1:5" ht="15.75" customHeight="1" thickBot="1">
      <c r="A13" s="73">
        <v>5</v>
      </c>
      <c r="B13" s="531" t="s">
        <v>12</v>
      </c>
      <c r="C13" s="532"/>
      <c r="D13" s="596">
        <v>0</v>
      </c>
      <c r="E13" s="53"/>
    </row>
    <row r="14" spans="1:5" ht="15.75" customHeight="1">
      <c r="A14" s="533"/>
      <c r="B14" s="277"/>
      <c r="C14" s="277"/>
      <c r="D14" s="277"/>
      <c r="E14" s="277"/>
    </row>
    <row r="15" spans="1:5" ht="14.25" thickBot="1">
      <c r="A15" s="534" t="s">
        <v>173</v>
      </c>
      <c r="B15" s="248"/>
      <c r="C15" s="530" t="s">
        <v>37</v>
      </c>
      <c r="D15" s="469"/>
      <c r="E15" s="195"/>
    </row>
    <row r="16" spans="1:5" ht="12" customHeight="1">
      <c r="A16" s="345" t="s">
        <v>40</v>
      </c>
      <c r="B16" s="375" t="s">
        <v>45</v>
      </c>
      <c r="C16" s="523"/>
      <c r="D16" s="310" t="s">
        <v>92</v>
      </c>
      <c r="E16" s="522"/>
    </row>
    <row r="17" spans="1:5" ht="12" customHeight="1">
      <c r="A17" s="526"/>
      <c r="B17" s="524"/>
      <c r="C17" s="525"/>
      <c r="D17" s="57" t="s">
        <v>42</v>
      </c>
      <c r="E17" s="20" t="s">
        <v>120</v>
      </c>
    </row>
    <row r="18" spans="1:5" ht="24" customHeight="1">
      <c r="A18" s="198" t="s">
        <v>23</v>
      </c>
      <c r="B18" s="312" t="s">
        <v>14</v>
      </c>
      <c r="C18" s="355"/>
      <c r="D18" s="200">
        <v>0</v>
      </c>
      <c r="E18" s="44"/>
    </row>
    <row r="19" spans="1:5" ht="24" customHeight="1">
      <c r="A19" s="198" t="s">
        <v>24</v>
      </c>
      <c r="B19" s="312" t="s">
        <v>15</v>
      </c>
      <c r="C19" s="355"/>
      <c r="D19" s="199">
        <v>0</v>
      </c>
      <c r="E19" s="21"/>
    </row>
    <row r="20" spans="1:5" ht="24" customHeight="1">
      <c r="A20" s="198" t="s">
        <v>25</v>
      </c>
      <c r="B20" s="312" t="s">
        <v>16</v>
      </c>
      <c r="C20" s="355"/>
      <c r="D20" s="199">
        <v>0</v>
      </c>
      <c r="E20" s="21"/>
    </row>
    <row r="21" spans="1:5" ht="24" customHeight="1">
      <c r="A21" s="198">
        <v>4</v>
      </c>
      <c r="B21" s="312" t="s">
        <v>301</v>
      </c>
      <c r="C21" s="355"/>
      <c r="D21" s="199">
        <f>+D20+D18</f>
        <v>0</v>
      </c>
      <c r="E21" s="21"/>
    </row>
    <row r="22" spans="1:5" ht="33" customHeight="1" thickBot="1">
      <c r="A22" s="198">
        <v>5</v>
      </c>
      <c r="B22" s="312" t="s">
        <v>17</v>
      </c>
      <c r="C22" s="355"/>
      <c r="D22" s="199">
        <f>MAX(+D19-D20,0)+MAX(7!C24-6!D21,0)</f>
        <v>0</v>
      </c>
      <c r="E22" s="21"/>
    </row>
    <row r="23" spans="1:5" ht="14.25" thickBot="1">
      <c r="A23" s="516" t="s">
        <v>174</v>
      </c>
      <c r="B23" s="284"/>
      <c r="C23" s="284"/>
      <c r="D23" s="284"/>
      <c r="E23" s="284"/>
    </row>
    <row r="24" spans="1:5" ht="12" customHeight="1">
      <c r="A24" s="527" t="s">
        <v>40</v>
      </c>
      <c r="B24" s="65" t="s">
        <v>126</v>
      </c>
      <c r="C24" s="65" t="s">
        <v>66</v>
      </c>
      <c r="D24" s="65" t="s">
        <v>66</v>
      </c>
      <c r="E24" s="66" t="s">
        <v>69</v>
      </c>
    </row>
    <row r="25" spans="1:5" ht="12" customHeight="1">
      <c r="A25" s="528"/>
      <c r="B25" s="67" t="s">
        <v>125</v>
      </c>
      <c r="C25" s="67" t="s">
        <v>67</v>
      </c>
      <c r="D25" s="67" t="s">
        <v>68</v>
      </c>
      <c r="E25" s="68" t="s">
        <v>70</v>
      </c>
    </row>
    <row r="26" spans="1:5" ht="12" customHeight="1">
      <c r="A26" s="526"/>
      <c r="B26" s="67" t="s">
        <v>127</v>
      </c>
      <c r="C26" s="67"/>
      <c r="D26" s="67"/>
      <c r="E26" s="68" t="s">
        <v>71</v>
      </c>
    </row>
    <row r="27" spans="1:5" ht="12" customHeight="1">
      <c r="A27" s="70">
        <v>0</v>
      </c>
      <c r="B27" s="71">
        <v>1</v>
      </c>
      <c r="C27" s="71">
        <v>2</v>
      </c>
      <c r="D27" s="71">
        <v>3</v>
      </c>
      <c r="E27" s="72">
        <v>4</v>
      </c>
    </row>
    <row r="28" spans="1:5" ht="15.75" customHeight="1">
      <c r="A28" s="204">
        <v>1</v>
      </c>
      <c r="B28" s="151" t="s">
        <v>103</v>
      </c>
      <c r="C28" s="159">
        <v>0</v>
      </c>
      <c r="D28" s="159">
        <v>0</v>
      </c>
      <c r="E28" s="202">
        <f>+C28+D28</f>
        <v>0</v>
      </c>
    </row>
    <row r="29" spans="1:5" ht="24" customHeight="1">
      <c r="A29" s="88">
        <v>2</v>
      </c>
      <c r="B29" s="163" t="s">
        <v>18</v>
      </c>
      <c r="C29" s="159">
        <v>0</v>
      </c>
      <c r="D29" s="159">
        <v>0</v>
      </c>
      <c r="E29" s="202">
        <f aca="true" t="shared" si="0" ref="E29:E36">+C29+D29</f>
        <v>0</v>
      </c>
    </row>
    <row r="30" spans="1:5" ht="15" customHeight="1">
      <c r="A30" s="88">
        <v>3</v>
      </c>
      <c r="B30" s="151" t="s">
        <v>302</v>
      </c>
      <c r="C30" s="159">
        <v>0</v>
      </c>
      <c r="D30" s="159">
        <v>0</v>
      </c>
      <c r="E30" s="202">
        <f t="shared" si="0"/>
        <v>0</v>
      </c>
    </row>
    <row r="31" spans="1:5" ht="24" customHeight="1">
      <c r="A31" s="88">
        <v>4</v>
      </c>
      <c r="B31" s="145" t="s">
        <v>19</v>
      </c>
      <c r="C31" s="159">
        <v>0</v>
      </c>
      <c r="D31" s="159">
        <v>0</v>
      </c>
      <c r="E31" s="202">
        <f t="shared" si="0"/>
        <v>0</v>
      </c>
    </row>
    <row r="32" spans="1:5" ht="24" customHeight="1">
      <c r="A32" s="93">
        <v>5</v>
      </c>
      <c r="B32" s="203"/>
      <c r="C32" s="159">
        <v>0</v>
      </c>
      <c r="D32" s="159">
        <v>0</v>
      </c>
      <c r="E32" s="202">
        <f t="shared" si="0"/>
        <v>0</v>
      </c>
    </row>
    <row r="33" spans="1:5" ht="24" customHeight="1">
      <c r="A33" s="93">
        <v>6</v>
      </c>
      <c r="B33" s="163" t="s">
        <v>303</v>
      </c>
      <c r="C33" s="159">
        <v>0</v>
      </c>
      <c r="D33" s="159">
        <v>0</v>
      </c>
      <c r="E33" s="202">
        <f t="shared" si="0"/>
        <v>0</v>
      </c>
    </row>
    <row r="34" spans="1:5" ht="24" customHeight="1">
      <c r="A34" s="93">
        <v>7</v>
      </c>
      <c r="B34" s="163" t="s">
        <v>20</v>
      </c>
      <c r="C34" s="159">
        <v>0</v>
      </c>
      <c r="D34" s="159">
        <v>0</v>
      </c>
      <c r="E34" s="202">
        <f t="shared" si="0"/>
        <v>0</v>
      </c>
    </row>
    <row r="35" spans="1:5" ht="24" customHeight="1">
      <c r="A35" s="205">
        <v>9</v>
      </c>
      <c r="B35" s="203"/>
      <c r="C35" s="159">
        <v>0</v>
      </c>
      <c r="D35" s="159">
        <v>0</v>
      </c>
      <c r="E35" s="202">
        <f t="shared" si="0"/>
        <v>0</v>
      </c>
    </row>
    <row r="36" spans="1:5" ht="24" customHeight="1" thickBot="1">
      <c r="A36" s="95">
        <v>10</v>
      </c>
      <c r="B36" s="206"/>
      <c r="C36" s="197">
        <v>0</v>
      </c>
      <c r="D36" s="197">
        <v>0</v>
      </c>
      <c r="E36" s="207">
        <f t="shared" si="0"/>
        <v>0</v>
      </c>
    </row>
    <row r="37" spans="1:5" ht="13.5" thickBot="1">
      <c r="A37" s="15" t="s">
        <v>128</v>
      </c>
      <c r="B37" s="12"/>
      <c r="C37" s="12"/>
      <c r="D37" s="12"/>
      <c r="E37" s="12"/>
    </row>
    <row r="38" spans="1:5" ht="12" customHeight="1">
      <c r="A38" s="345" t="s">
        <v>40</v>
      </c>
      <c r="B38" s="339" t="s">
        <v>45</v>
      </c>
      <c r="C38" s="75" t="s">
        <v>101</v>
      </c>
      <c r="D38" s="310" t="s">
        <v>102</v>
      </c>
      <c r="E38" s="522"/>
    </row>
    <row r="39" spans="1:5" ht="12" customHeight="1">
      <c r="A39" s="526"/>
      <c r="B39" s="529"/>
      <c r="C39" s="76" t="s">
        <v>100</v>
      </c>
      <c r="D39" s="57" t="s">
        <v>42</v>
      </c>
      <c r="E39" s="20" t="s">
        <v>120</v>
      </c>
    </row>
    <row r="40" spans="1:5" ht="15.75" customHeight="1">
      <c r="A40" s="77">
        <v>1</v>
      </c>
      <c r="B40" s="78" t="s">
        <v>304</v>
      </c>
      <c r="C40" s="79" t="s">
        <v>87</v>
      </c>
      <c r="D40" s="138">
        <v>0</v>
      </c>
      <c r="E40" s="44"/>
    </row>
    <row r="41" spans="1:5" ht="15.75" customHeight="1" thickBot="1">
      <c r="A41" s="80">
        <v>2</v>
      </c>
      <c r="B41" s="78" t="s">
        <v>220</v>
      </c>
      <c r="C41" s="79" t="s">
        <v>221</v>
      </c>
      <c r="D41" s="201">
        <v>0</v>
      </c>
      <c r="E41" s="23"/>
    </row>
    <row r="42" spans="1:5" ht="12" customHeight="1">
      <c r="A42" s="391">
        <v>6</v>
      </c>
      <c r="B42" s="391"/>
      <c r="C42" s="391"/>
      <c r="D42" s="391"/>
      <c r="E42" s="391"/>
    </row>
  </sheetData>
  <sheetProtection password="EF65" sheet="1" objects="1" scenarios="1"/>
  <mergeCells count="32">
    <mergeCell ref="A15:B15"/>
    <mergeCell ref="B18:C18"/>
    <mergeCell ref="B19:C19"/>
    <mergeCell ref="B20:C20"/>
    <mergeCell ref="D7:E7"/>
    <mergeCell ref="B38:B39"/>
    <mergeCell ref="B10:C10"/>
    <mergeCell ref="B11:C11"/>
    <mergeCell ref="B12:C12"/>
    <mergeCell ref="C15:D15"/>
    <mergeCell ref="B13:C13"/>
    <mergeCell ref="A14:E14"/>
    <mergeCell ref="B21:C21"/>
    <mergeCell ref="B22:C22"/>
    <mergeCell ref="A24:A26"/>
    <mergeCell ref="A16:A17"/>
    <mergeCell ref="A38:A39"/>
    <mergeCell ref="A42:E42"/>
    <mergeCell ref="B16:C17"/>
    <mergeCell ref="A23:E23"/>
    <mergeCell ref="D38:E38"/>
    <mergeCell ref="D16:E16"/>
    <mergeCell ref="A1:E1"/>
    <mergeCell ref="A6:E6"/>
    <mergeCell ref="B9:C9"/>
    <mergeCell ref="B5:C5"/>
    <mergeCell ref="D2:E2"/>
    <mergeCell ref="B2:C3"/>
    <mergeCell ref="A2:A3"/>
    <mergeCell ref="A7:A8"/>
    <mergeCell ref="B7:C8"/>
    <mergeCell ref="B4:C4"/>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55"/>
  <sheetViews>
    <sheetView showOutlineSymbols="0" workbookViewId="0" topLeftCell="A1">
      <selection activeCell="C3" sqref="C3"/>
    </sheetView>
  </sheetViews>
  <sheetFormatPr defaultColWidth="9.140625" defaultRowHeight="12.75"/>
  <cols>
    <col min="1" max="1" width="9.140625" style="6" customWidth="1"/>
    <col min="2" max="2" width="59.57421875" style="5" customWidth="1"/>
    <col min="3" max="4" width="14.140625" style="5" customWidth="1"/>
    <col min="5" max="16384" width="9.140625" style="6" customWidth="1"/>
  </cols>
  <sheetData>
    <row r="1" spans="1:4" s="111" customFormat="1" ht="9.75" customHeight="1">
      <c r="A1" s="345" t="s">
        <v>40</v>
      </c>
      <c r="B1" s="538"/>
      <c r="C1" s="536" t="s">
        <v>92</v>
      </c>
      <c r="D1" s="537"/>
    </row>
    <row r="2" spans="1:4" s="111" customFormat="1" ht="9.75" customHeight="1">
      <c r="A2" s="541"/>
      <c r="B2" s="539"/>
      <c r="C2" s="112" t="s">
        <v>42</v>
      </c>
      <c r="D2" s="72" t="s">
        <v>120</v>
      </c>
    </row>
    <row r="3" spans="1:4" ht="72" customHeight="1">
      <c r="A3" s="150">
        <v>200</v>
      </c>
      <c r="B3" s="162" t="s">
        <v>263</v>
      </c>
      <c r="C3" s="160">
        <f>+2!E5+2!E15-2!E29</f>
        <v>0</v>
      </c>
      <c r="D3" s="100"/>
    </row>
    <row r="4" spans="1:4" ht="24" customHeight="1">
      <c r="A4" s="88">
        <v>201</v>
      </c>
      <c r="B4" s="148" t="s">
        <v>175</v>
      </c>
      <c r="C4" s="142">
        <v>0</v>
      </c>
      <c r="D4" s="100"/>
    </row>
    <row r="5" spans="1:4" ht="24" customHeight="1">
      <c r="A5" s="88" t="s">
        <v>176</v>
      </c>
      <c r="B5" s="163" t="s">
        <v>264</v>
      </c>
      <c r="C5" s="142">
        <v>0</v>
      </c>
      <c r="D5" s="100"/>
    </row>
    <row r="6" spans="1:4" ht="72" customHeight="1" thickBot="1">
      <c r="A6" s="88">
        <v>220</v>
      </c>
      <c r="B6" s="145" t="s">
        <v>265</v>
      </c>
      <c r="C6" s="143">
        <f>C3-C4-C5</f>
        <v>0</v>
      </c>
      <c r="D6" s="100"/>
    </row>
    <row r="7" spans="1:4" ht="3" customHeight="1" thickBot="1">
      <c r="A7" s="540"/>
      <c r="B7" s="284"/>
      <c r="C7" s="284"/>
      <c r="D7" s="284"/>
    </row>
    <row r="8" spans="1:4" ht="24" customHeight="1">
      <c r="A8" s="146">
        <v>230</v>
      </c>
      <c r="B8" s="152" t="s">
        <v>178</v>
      </c>
      <c r="C8" s="164">
        <f>+5!G27</f>
        <v>0</v>
      </c>
      <c r="D8" s="105"/>
    </row>
    <row r="9" spans="1:4" ht="24" customHeight="1">
      <c r="A9" s="88">
        <v>240</v>
      </c>
      <c r="B9" s="148" t="s">
        <v>177</v>
      </c>
      <c r="C9" s="143">
        <f>+5!G49</f>
        <v>0</v>
      </c>
      <c r="D9" s="100"/>
    </row>
    <row r="10" spans="1:4" ht="24" customHeight="1">
      <c r="A10" s="88" t="s">
        <v>222</v>
      </c>
      <c r="B10" s="149"/>
      <c r="C10" s="142">
        <v>0</v>
      </c>
      <c r="D10" s="100"/>
    </row>
    <row r="11" spans="1:4" ht="48" customHeight="1" thickBot="1">
      <c r="A11" s="88">
        <v>250</v>
      </c>
      <c r="B11" s="145" t="s">
        <v>267</v>
      </c>
      <c r="C11" s="143">
        <f>MAX(+C6-C8-C9-C10,0)</f>
        <v>0</v>
      </c>
      <c r="D11" s="100"/>
    </row>
    <row r="12" spans="1:4" ht="3" customHeight="1" thickBot="1">
      <c r="A12" s="540"/>
      <c r="B12" s="284"/>
      <c r="C12" s="284"/>
      <c r="D12" s="284"/>
    </row>
    <row r="13" spans="1:4" ht="36" customHeight="1">
      <c r="A13" s="146">
        <v>251</v>
      </c>
      <c r="B13" s="147" t="s">
        <v>266</v>
      </c>
      <c r="C13" s="144">
        <v>0</v>
      </c>
      <c r="D13" s="105"/>
    </row>
    <row r="14" spans="1:4" ht="24" customHeight="1">
      <c r="A14" s="88">
        <v>260</v>
      </c>
      <c r="B14" s="163" t="s">
        <v>268</v>
      </c>
      <c r="C14" s="142">
        <f>ROUND(+MIN(0.05*C11,6!D4),0)</f>
        <v>0</v>
      </c>
      <c r="D14" s="100"/>
    </row>
    <row r="15" spans="1:4" ht="48" customHeight="1" thickBot="1">
      <c r="A15" s="88">
        <v>270</v>
      </c>
      <c r="B15" s="165" t="s">
        <v>310</v>
      </c>
      <c r="C15" s="143">
        <f>+ROUND(+C11-C13-C14-499.9,-3)</f>
        <v>0</v>
      </c>
      <c r="D15" s="100"/>
    </row>
    <row r="16" spans="1:4" ht="3" customHeight="1" thickBot="1">
      <c r="A16" s="540"/>
      <c r="B16" s="284"/>
      <c r="C16" s="284"/>
      <c r="D16" s="284"/>
    </row>
    <row r="17" spans="1:4" ht="24" customHeight="1">
      <c r="A17" s="146">
        <v>280</v>
      </c>
      <c r="B17" s="147" t="s">
        <v>305</v>
      </c>
      <c r="C17" s="166">
        <v>0.28</v>
      </c>
      <c r="D17" s="105"/>
    </row>
    <row r="18" spans="1:4" ht="24" customHeight="1" thickBot="1">
      <c r="A18" s="88">
        <v>290</v>
      </c>
      <c r="B18" s="148" t="s">
        <v>72</v>
      </c>
      <c r="C18" s="143">
        <f>+C17*C15</f>
        <v>0</v>
      </c>
      <c r="D18" s="100"/>
    </row>
    <row r="19" spans="1:4" ht="3" customHeight="1" thickBot="1">
      <c r="A19" s="540"/>
      <c r="B19" s="284"/>
      <c r="C19" s="284"/>
      <c r="D19" s="284"/>
    </row>
    <row r="20" spans="1:4" ht="24" customHeight="1">
      <c r="A20" s="146">
        <v>300</v>
      </c>
      <c r="B20" s="147" t="s">
        <v>247</v>
      </c>
      <c r="C20" s="164">
        <f>+MIN(C18,6!D13+6!D12)</f>
        <v>0</v>
      </c>
      <c r="D20" s="105"/>
    </row>
    <row r="21" spans="1:4" ht="24" customHeight="1">
      <c r="A21" s="88">
        <v>301</v>
      </c>
      <c r="B21" s="149"/>
      <c r="C21" s="142">
        <v>0</v>
      </c>
      <c r="D21" s="100"/>
    </row>
    <row r="22" spans="1:4" ht="24" customHeight="1" thickBot="1">
      <c r="A22" s="88">
        <v>310</v>
      </c>
      <c r="B22" s="148" t="s">
        <v>179</v>
      </c>
      <c r="C22" s="143">
        <f>+C18-C20-C21</f>
        <v>0</v>
      </c>
      <c r="D22" s="100"/>
    </row>
    <row r="23" spans="1:4" ht="3" customHeight="1" thickBot="1">
      <c r="A23" s="540"/>
      <c r="B23" s="284"/>
      <c r="C23" s="284"/>
      <c r="D23" s="284"/>
    </row>
    <row r="24" spans="1:4" ht="24" customHeight="1">
      <c r="A24" s="146">
        <v>320</v>
      </c>
      <c r="B24" s="167" t="s">
        <v>269</v>
      </c>
      <c r="C24" s="144">
        <v>0</v>
      </c>
      <c r="D24" s="105"/>
    </row>
    <row r="25" spans="1:4" ht="24" customHeight="1" thickBot="1">
      <c r="A25" s="88">
        <v>330</v>
      </c>
      <c r="B25" s="108" t="s">
        <v>180</v>
      </c>
      <c r="C25" s="143">
        <f>+C22-C24</f>
        <v>0</v>
      </c>
      <c r="D25" s="100"/>
    </row>
    <row r="26" spans="1:4" ht="3" customHeight="1" thickBot="1">
      <c r="A26" s="540"/>
      <c r="B26" s="284"/>
      <c r="C26" s="284"/>
      <c r="D26" s="284"/>
    </row>
    <row r="27" spans="1:4" ht="24" customHeight="1">
      <c r="A27" s="146" t="s">
        <v>181</v>
      </c>
      <c r="B27" s="169" t="s">
        <v>202</v>
      </c>
      <c r="C27" s="144">
        <v>0</v>
      </c>
      <c r="D27" s="105"/>
    </row>
    <row r="28" spans="1:4" ht="24" customHeight="1">
      <c r="A28" s="88">
        <v>332</v>
      </c>
      <c r="B28" s="109" t="s">
        <v>306</v>
      </c>
      <c r="C28" s="168">
        <v>0.15</v>
      </c>
      <c r="D28" s="100"/>
    </row>
    <row r="29" spans="1:4" ht="24" customHeight="1">
      <c r="A29" s="88">
        <v>333</v>
      </c>
      <c r="B29" s="109" t="s">
        <v>270</v>
      </c>
      <c r="C29" s="143">
        <f>+ROUND(C27*C28+0.49,0)</f>
        <v>0</v>
      </c>
      <c r="D29" s="100"/>
    </row>
    <row r="30" spans="1:4" ht="24" customHeight="1">
      <c r="A30" s="88" t="s">
        <v>182</v>
      </c>
      <c r="B30" s="109" t="s">
        <v>307</v>
      </c>
      <c r="C30" s="142">
        <v>0</v>
      </c>
      <c r="D30" s="100"/>
    </row>
    <row r="31" spans="1:4" ht="24" customHeight="1" thickBot="1">
      <c r="A31" s="88">
        <v>335</v>
      </c>
      <c r="B31" s="170" t="s">
        <v>271</v>
      </c>
      <c r="C31" s="143">
        <f>+C29-C30</f>
        <v>0</v>
      </c>
      <c r="D31" s="100"/>
    </row>
    <row r="32" spans="1:4" ht="3.75" customHeight="1" thickBot="1">
      <c r="A32" s="540"/>
      <c r="B32" s="284"/>
      <c r="C32" s="284"/>
      <c r="D32" s="284"/>
    </row>
    <row r="33" spans="1:4" ht="12" customHeight="1">
      <c r="A33" s="535">
        <v>340</v>
      </c>
      <c r="B33" s="542" t="s">
        <v>129</v>
      </c>
      <c r="C33" s="545">
        <f>+C25+C31</f>
        <v>0</v>
      </c>
      <c r="D33" s="544"/>
    </row>
    <row r="34" spans="1:4" ht="12" customHeight="1" thickBot="1">
      <c r="A34" s="473"/>
      <c r="B34" s="543"/>
      <c r="C34" s="490"/>
      <c r="D34" s="338"/>
    </row>
    <row r="35" spans="1:4" ht="4.5" customHeight="1" thickBot="1">
      <c r="A35" s="540"/>
      <c r="B35" s="284"/>
      <c r="C35" s="284"/>
      <c r="D35" s="284"/>
    </row>
    <row r="36" spans="1:4" ht="24" customHeight="1" thickBot="1">
      <c r="A36" s="92">
        <v>360</v>
      </c>
      <c r="B36" s="110" t="s">
        <v>248</v>
      </c>
      <c r="C36" s="160">
        <f>+C33-C31</f>
        <v>0</v>
      </c>
      <c r="D36" s="25"/>
    </row>
    <row r="37" spans="1:4" ht="12" customHeight="1">
      <c r="A37" s="308">
        <v>7</v>
      </c>
      <c r="B37" s="309"/>
      <c r="C37" s="309"/>
      <c r="D37" s="309"/>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sheetData>
  <sheetProtection password="EF65" sheet="1" objects="1" scenarios="1"/>
  <mergeCells count="16">
    <mergeCell ref="A37:D37"/>
    <mergeCell ref="A1:A2"/>
    <mergeCell ref="A23:D23"/>
    <mergeCell ref="A19:D19"/>
    <mergeCell ref="B33:B34"/>
    <mergeCell ref="A32:D32"/>
    <mergeCell ref="A35:D35"/>
    <mergeCell ref="D33:D34"/>
    <mergeCell ref="A16:D16"/>
    <mergeCell ref="C33:C34"/>
    <mergeCell ref="A33:A34"/>
    <mergeCell ref="C1:D1"/>
    <mergeCell ref="B1:B2"/>
    <mergeCell ref="A12:D12"/>
    <mergeCell ref="A7:D7"/>
    <mergeCell ref="A26:D26"/>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73"/>
  <sheetViews>
    <sheetView showOutlineSymbols="0" workbookViewId="0" topLeftCell="A1">
      <selection activeCell="E4" sqref="E4"/>
    </sheetView>
  </sheetViews>
  <sheetFormatPr defaultColWidth="9.140625" defaultRowHeight="12.75"/>
  <cols>
    <col min="1" max="1" width="9.140625" style="6" customWidth="1"/>
    <col min="2" max="2" width="20.7109375" style="5" customWidth="1"/>
    <col min="3" max="3" width="17.57421875" style="5" customWidth="1"/>
    <col min="4" max="4" width="18.140625" style="5" customWidth="1"/>
    <col min="5" max="6" width="15.7109375" style="5" customWidth="1"/>
    <col min="7" max="16384" width="9.140625" style="6" customWidth="1"/>
  </cols>
  <sheetData>
    <row r="1" spans="1:6" ht="15" customHeight="1" thickBot="1">
      <c r="A1" s="574" t="s">
        <v>130</v>
      </c>
      <c r="B1" s="248"/>
      <c r="C1" s="248"/>
      <c r="D1" s="248"/>
      <c r="E1" s="248"/>
      <c r="F1" s="248"/>
    </row>
    <row r="2" spans="1:6" ht="12.75">
      <c r="A2" s="345" t="s">
        <v>40</v>
      </c>
      <c r="B2" s="568" t="s">
        <v>45</v>
      </c>
      <c r="C2" s="569"/>
      <c r="D2" s="570"/>
      <c r="E2" s="565" t="s">
        <v>41</v>
      </c>
      <c r="F2" s="566"/>
    </row>
    <row r="3" spans="1:6" ht="12.75">
      <c r="A3" s="567"/>
      <c r="B3" s="571"/>
      <c r="C3" s="572"/>
      <c r="D3" s="573"/>
      <c r="E3" s="19" t="s">
        <v>42</v>
      </c>
      <c r="F3" s="20" t="s">
        <v>120</v>
      </c>
    </row>
    <row r="4" spans="1:6" ht="18" customHeight="1">
      <c r="A4" s="37">
        <v>1</v>
      </c>
      <c r="B4" s="359" t="s">
        <v>105</v>
      </c>
      <c r="C4" s="360"/>
      <c r="D4" s="361"/>
      <c r="E4" s="174">
        <v>0</v>
      </c>
      <c r="F4" s="39"/>
    </row>
    <row r="5" spans="1:6" ht="18" customHeight="1">
      <c r="A5" s="37">
        <v>2</v>
      </c>
      <c r="B5" s="359" t="s">
        <v>106</v>
      </c>
      <c r="C5" s="360"/>
      <c r="D5" s="361"/>
      <c r="E5" s="174">
        <v>0</v>
      </c>
      <c r="F5" s="39"/>
    </row>
    <row r="6" spans="1:6" ht="18" customHeight="1" thickBot="1">
      <c r="A6" s="40">
        <v>3</v>
      </c>
      <c r="B6" s="563" t="s">
        <v>104</v>
      </c>
      <c r="C6" s="564"/>
      <c r="D6" s="379"/>
      <c r="E6" s="161">
        <v>0</v>
      </c>
      <c r="F6" s="41"/>
    </row>
    <row r="7" spans="1:6" ht="15" customHeight="1" thickBot="1">
      <c r="A7" s="562" t="s">
        <v>107</v>
      </c>
      <c r="B7" s="284"/>
      <c r="C7" s="284"/>
      <c r="D7" s="284"/>
      <c r="E7" s="284"/>
      <c r="F7" s="284"/>
    </row>
    <row r="8" spans="1:6" ht="12.75">
      <c r="A8" s="345" t="s">
        <v>40</v>
      </c>
      <c r="B8" s="568" t="s">
        <v>45</v>
      </c>
      <c r="C8" s="569"/>
      <c r="D8" s="570"/>
      <c r="E8" s="565" t="s">
        <v>41</v>
      </c>
      <c r="F8" s="566"/>
    </row>
    <row r="9" spans="1:6" ht="12.75">
      <c r="A9" s="567"/>
      <c r="B9" s="571"/>
      <c r="C9" s="572"/>
      <c r="D9" s="573"/>
      <c r="E9" s="19" t="s">
        <v>42</v>
      </c>
      <c r="F9" s="20" t="s">
        <v>120</v>
      </c>
    </row>
    <row r="10" spans="1:6" ht="18" customHeight="1">
      <c r="A10" s="37">
        <v>1</v>
      </c>
      <c r="B10" s="359" t="s">
        <v>131</v>
      </c>
      <c r="C10" s="360"/>
      <c r="D10" s="361"/>
      <c r="E10" s="171">
        <v>0</v>
      </c>
      <c r="F10" s="42"/>
    </row>
    <row r="11" spans="1:6" ht="18" customHeight="1">
      <c r="A11" s="37">
        <v>2</v>
      </c>
      <c r="B11" s="359" t="s">
        <v>108</v>
      </c>
      <c r="C11" s="360"/>
      <c r="D11" s="361"/>
      <c r="E11" s="171">
        <v>0</v>
      </c>
      <c r="F11" s="42"/>
    </row>
    <row r="12" spans="1:6" ht="18" customHeight="1">
      <c r="A12" s="37">
        <v>3</v>
      </c>
      <c r="B12" s="359" t="s">
        <v>109</v>
      </c>
      <c r="C12" s="360"/>
      <c r="D12" s="361"/>
      <c r="E12" s="171">
        <v>0</v>
      </c>
      <c r="F12" s="42"/>
    </row>
    <row r="13" spans="1:6" ht="18" customHeight="1">
      <c r="A13" s="37">
        <v>4</v>
      </c>
      <c r="B13" s="359" t="s">
        <v>110</v>
      </c>
      <c r="C13" s="360"/>
      <c r="D13" s="361"/>
      <c r="E13" s="171">
        <v>0</v>
      </c>
      <c r="F13" s="42"/>
    </row>
    <row r="14" spans="1:6" ht="18" customHeight="1">
      <c r="A14" s="37">
        <v>5</v>
      </c>
      <c r="B14" s="359" t="s">
        <v>111</v>
      </c>
      <c r="C14" s="360"/>
      <c r="D14" s="361"/>
      <c r="E14" s="171">
        <v>0</v>
      </c>
      <c r="F14" s="42"/>
    </row>
    <row r="15" spans="1:6" ht="18" customHeight="1" thickBot="1">
      <c r="A15" s="40">
        <v>6</v>
      </c>
      <c r="B15" s="315" t="s">
        <v>112</v>
      </c>
      <c r="C15" s="564"/>
      <c r="D15" s="379"/>
      <c r="E15" s="172">
        <v>0</v>
      </c>
      <c r="F15" s="43"/>
    </row>
    <row r="16" spans="1:6" ht="15" customHeight="1" thickBot="1">
      <c r="A16" s="562" t="s">
        <v>113</v>
      </c>
      <c r="B16" s="284"/>
      <c r="C16" s="284"/>
      <c r="D16" s="284"/>
      <c r="E16" s="284"/>
      <c r="F16" s="284"/>
    </row>
    <row r="17" spans="1:6" ht="12.75">
      <c r="A17" s="345" t="s">
        <v>40</v>
      </c>
      <c r="B17" s="568" t="s">
        <v>45</v>
      </c>
      <c r="C17" s="569"/>
      <c r="D17" s="570"/>
      <c r="E17" s="565" t="s">
        <v>41</v>
      </c>
      <c r="F17" s="566"/>
    </row>
    <row r="18" spans="1:6" ht="12.75">
      <c r="A18" s="567"/>
      <c r="B18" s="571"/>
      <c r="C18" s="572"/>
      <c r="D18" s="573"/>
      <c r="E18" s="19" t="s">
        <v>42</v>
      </c>
      <c r="F18" s="20" t="s">
        <v>120</v>
      </c>
    </row>
    <row r="19" spans="1:6" ht="18" customHeight="1">
      <c r="A19" s="113">
        <v>1</v>
      </c>
      <c r="B19" s="359" t="s">
        <v>223</v>
      </c>
      <c r="C19" s="579"/>
      <c r="D19" s="580"/>
      <c r="E19" s="171">
        <v>0</v>
      </c>
      <c r="F19" s="44"/>
    </row>
    <row r="20" spans="1:6" ht="18" customHeight="1">
      <c r="A20" s="113" t="s">
        <v>24</v>
      </c>
      <c r="B20" s="38" t="s">
        <v>224</v>
      </c>
      <c r="C20" s="114"/>
      <c r="D20" s="115"/>
      <c r="E20" s="173">
        <v>0</v>
      </c>
      <c r="F20" s="44"/>
    </row>
    <row r="21" spans="1:6" ht="24" customHeight="1">
      <c r="A21" s="88">
        <v>3</v>
      </c>
      <c r="B21" s="312" t="s">
        <v>272</v>
      </c>
      <c r="C21" s="354"/>
      <c r="D21" s="355"/>
      <c r="E21" s="143">
        <v>0</v>
      </c>
      <c r="F21" s="22"/>
    </row>
    <row r="22" spans="1:6" ht="12.75">
      <c r="A22" s="472">
        <v>4</v>
      </c>
      <c r="B22" s="347" t="s">
        <v>308</v>
      </c>
      <c r="C22" s="348"/>
      <c r="D22" s="349"/>
      <c r="E22" s="487">
        <f>-7!C33+8!E19+8!E20+8!E21</f>
        <v>0</v>
      </c>
      <c r="F22" s="336"/>
    </row>
    <row r="23" spans="1:6" ht="13.5" thickBot="1">
      <c r="A23" s="581"/>
      <c r="B23" s="468" t="s">
        <v>309</v>
      </c>
      <c r="C23" s="248"/>
      <c r="D23" s="558"/>
      <c r="E23" s="582"/>
      <c r="F23" s="338"/>
    </row>
    <row r="24" spans="1:6" ht="15" customHeight="1" thickBot="1">
      <c r="A24" s="560" t="s">
        <v>73</v>
      </c>
      <c r="B24" s="561"/>
      <c r="C24" s="561"/>
      <c r="D24" s="561"/>
      <c r="E24" s="561"/>
      <c r="F24" s="561"/>
    </row>
    <row r="25" spans="1:6" ht="12.75">
      <c r="A25" s="559" t="s">
        <v>140</v>
      </c>
      <c r="B25" s="559"/>
      <c r="C25" s="559"/>
      <c r="D25" s="559"/>
      <c r="E25" s="559"/>
      <c r="F25" s="559"/>
    </row>
    <row r="26" spans="1:6" ht="12.75">
      <c r="A26" s="575" t="s">
        <v>78</v>
      </c>
      <c r="B26" s="575"/>
      <c r="C26" s="576"/>
      <c r="D26" s="575" t="s">
        <v>79</v>
      </c>
      <c r="E26" s="548"/>
      <c r="F26" s="548"/>
    </row>
    <row r="27" spans="1:6" ht="16.5" customHeight="1">
      <c r="A27" s="554"/>
      <c r="B27" s="519"/>
      <c r="C27" s="245"/>
      <c r="D27" s="554"/>
      <c r="E27" s="555"/>
      <c r="F27" s="519"/>
    </row>
    <row r="28" spans="1:6" ht="12.75">
      <c r="A28" s="547" t="s">
        <v>136</v>
      </c>
      <c r="B28" s="548"/>
      <c r="C28" s="548"/>
      <c r="D28" s="548"/>
      <c r="E28" s="548"/>
      <c r="F28" s="548"/>
    </row>
    <row r="29" spans="1:6" ht="13.5" customHeight="1">
      <c r="A29" s="554"/>
      <c r="B29" s="555"/>
      <c r="C29" s="555"/>
      <c r="D29" s="555"/>
      <c r="E29" s="555"/>
      <c r="F29" s="519"/>
    </row>
    <row r="30" spans="1:6" ht="9.75" customHeight="1">
      <c r="A30" s="552"/>
      <c r="B30" s="348"/>
      <c r="C30" s="348"/>
      <c r="D30" s="348"/>
      <c r="E30" s="348"/>
      <c r="F30" s="348"/>
    </row>
    <row r="31" spans="1:6" ht="13.5" customHeight="1">
      <c r="A31" s="549" t="s">
        <v>74</v>
      </c>
      <c r="B31" s="288"/>
      <c r="C31" s="288"/>
      <c r="D31" s="288"/>
      <c r="E31" s="550"/>
      <c r="F31" s="35"/>
    </row>
    <row r="32" spans="1:6" ht="9.75" customHeight="1">
      <c r="A32" s="553"/>
      <c r="B32" s="288"/>
      <c r="C32" s="288"/>
      <c r="D32" s="288"/>
      <c r="E32" s="288"/>
      <c r="F32" s="348"/>
    </row>
    <row r="33" spans="1:6" ht="13.5" customHeight="1">
      <c r="A33" s="4" t="s">
        <v>75</v>
      </c>
      <c r="B33" s="554"/>
      <c r="C33" s="556"/>
      <c r="D33" s="556"/>
      <c r="E33" s="556"/>
      <c r="F33" s="557"/>
    </row>
    <row r="34" spans="1:6" ht="9.75" customHeight="1">
      <c r="A34" s="553"/>
      <c r="B34" s="288"/>
      <c r="C34" s="288"/>
      <c r="D34" s="288"/>
      <c r="E34" s="288"/>
      <c r="F34" s="288"/>
    </row>
    <row r="35" spans="1:6" ht="21.75" customHeight="1">
      <c r="A35" s="4" t="s">
        <v>76</v>
      </c>
      <c r="B35" s="134">
        <f ca="1">+TODAY()</f>
        <v>38531</v>
      </c>
      <c r="C35" s="587" t="s">
        <v>203</v>
      </c>
      <c r="D35" s="588"/>
      <c r="E35" s="34" t="s">
        <v>80</v>
      </c>
      <c r="F35" s="33"/>
    </row>
    <row r="36" spans="1:6" ht="9.75" customHeight="1">
      <c r="A36" s="553"/>
      <c r="B36" s="288"/>
      <c r="C36" s="288"/>
      <c r="D36" s="288"/>
      <c r="E36" s="288"/>
      <c r="F36" s="288"/>
    </row>
    <row r="37" spans="1:6" ht="17.25" customHeight="1">
      <c r="A37" s="551" t="s">
        <v>77</v>
      </c>
      <c r="B37" s="550"/>
      <c r="C37" s="554"/>
      <c r="D37" s="519"/>
      <c r="E37" s="34" t="s">
        <v>81</v>
      </c>
      <c r="F37" s="133"/>
    </row>
    <row r="38" spans="1:6" ht="9.75" customHeight="1" thickBot="1">
      <c r="A38" s="546"/>
      <c r="B38" s="248"/>
      <c r="C38" s="248"/>
      <c r="D38" s="248"/>
      <c r="E38" s="248"/>
      <c r="F38" s="248"/>
    </row>
    <row r="39" spans="1:6" ht="16.5" customHeight="1">
      <c r="A39" s="45" t="s">
        <v>132</v>
      </c>
      <c r="B39" s="45"/>
      <c r="C39" s="45"/>
      <c r="D39" s="45"/>
      <c r="E39" s="45"/>
      <c r="F39" s="12"/>
    </row>
    <row r="40" spans="1:6" ht="18" customHeight="1">
      <c r="A40" s="45" t="s">
        <v>114</v>
      </c>
      <c r="B40" s="45"/>
      <c r="C40" s="45"/>
      <c r="D40" s="46"/>
      <c r="E40" s="47" t="s">
        <v>115</v>
      </c>
      <c r="F40" s="46"/>
    </row>
    <row r="41" spans="1:6" ht="9" customHeight="1">
      <c r="A41" s="48" t="s">
        <v>141</v>
      </c>
      <c r="B41" s="12"/>
      <c r="C41" s="12"/>
      <c r="D41" s="13"/>
      <c r="E41" s="12"/>
      <c r="F41" s="12"/>
    </row>
    <row r="42" spans="1:6" ht="9" customHeight="1">
      <c r="A42" s="49" t="s">
        <v>142</v>
      </c>
      <c r="B42" s="12"/>
      <c r="C42" s="12"/>
      <c r="D42" s="585" t="s">
        <v>116</v>
      </c>
      <c r="E42" s="586"/>
      <c r="F42" s="589"/>
    </row>
    <row r="43" spans="1:6" ht="9" customHeight="1">
      <c r="A43" s="49" t="s">
        <v>143</v>
      </c>
      <c r="B43" s="12"/>
      <c r="C43" s="12"/>
      <c r="D43" s="586"/>
      <c r="E43" s="586"/>
      <c r="F43" s="590"/>
    </row>
    <row r="44" spans="1:6" ht="9" customHeight="1">
      <c r="A44" s="49" t="s">
        <v>232</v>
      </c>
      <c r="B44" s="12"/>
      <c r="C44" s="12"/>
      <c r="D44" s="51"/>
      <c r="E44" s="50"/>
      <c r="F44" s="51"/>
    </row>
    <row r="45" spans="1:6" ht="9" customHeight="1">
      <c r="A45" s="49" t="s">
        <v>144</v>
      </c>
      <c r="B45" s="12"/>
      <c r="C45" s="12"/>
      <c r="D45" s="51"/>
      <c r="E45" s="50"/>
      <c r="F45" s="51"/>
    </row>
    <row r="46" spans="1:6" ht="9" customHeight="1">
      <c r="A46" s="49" t="s">
        <v>145</v>
      </c>
      <c r="B46" s="12"/>
      <c r="C46" s="12"/>
      <c r="D46" s="51"/>
      <c r="E46" s="50"/>
      <c r="F46" s="51"/>
    </row>
    <row r="47" spans="1:6" ht="9" customHeight="1">
      <c r="A47" s="49" t="s">
        <v>146</v>
      </c>
      <c r="B47" s="12"/>
      <c r="C47" s="12"/>
      <c r="D47" s="51"/>
      <c r="E47" s="50"/>
      <c r="F47" s="51"/>
    </row>
    <row r="48" spans="1:6" ht="49.5" customHeight="1">
      <c r="A48" s="583" t="s">
        <v>273</v>
      </c>
      <c r="B48" s="584"/>
      <c r="C48" s="584"/>
      <c r="D48" s="584"/>
      <c r="E48" s="584"/>
      <c r="F48" s="584"/>
    </row>
    <row r="49" spans="1:6" ht="30" customHeight="1">
      <c r="A49" s="583" t="s">
        <v>274</v>
      </c>
      <c r="B49" s="584"/>
      <c r="C49" s="584"/>
      <c r="D49" s="584"/>
      <c r="E49" s="584"/>
      <c r="F49" s="584"/>
    </row>
    <row r="50" spans="1:6" ht="12.75">
      <c r="A50" s="578" t="str">
        <f>+1!A54:L54</f>
        <v>Formulář zpracovala ASPEKT HM, daňová, účetní a auditorská kancelář, Vodňanského 4, Praha 6-Břevnov, tel. 233 356 811</v>
      </c>
      <c r="B50" s="229"/>
      <c r="C50" s="229"/>
      <c r="D50" s="229"/>
      <c r="E50" s="229"/>
      <c r="F50" s="229"/>
    </row>
    <row r="51" spans="1:6" ht="12.75">
      <c r="A51" s="577">
        <v>8</v>
      </c>
      <c r="B51" s="577"/>
      <c r="C51" s="577"/>
      <c r="D51" s="577"/>
      <c r="E51" s="577"/>
      <c r="F51" s="577"/>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sheetData>
  <sheetProtection password="EF65" sheet="1" objects="1" scenarios="1"/>
  <mergeCells count="53">
    <mergeCell ref="A51:F51"/>
    <mergeCell ref="A50:F50"/>
    <mergeCell ref="B19:D19"/>
    <mergeCell ref="A22:A23"/>
    <mergeCell ref="E22:E23"/>
    <mergeCell ref="A48:F48"/>
    <mergeCell ref="A49:F49"/>
    <mergeCell ref="D42:E43"/>
    <mergeCell ref="C35:D35"/>
    <mergeCell ref="F42:F43"/>
    <mergeCell ref="C37:D37"/>
    <mergeCell ref="D27:F27"/>
    <mergeCell ref="A27:B27"/>
    <mergeCell ref="A26:B26"/>
    <mergeCell ref="C26:C27"/>
    <mergeCell ref="D26:F26"/>
    <mergeCell ref="A1:F1"/>
    <mergeCell ref="A2:A3"/>
    <mergeCell ref="B2:D3"/>
    <mergeCell ref="E2:F2"/>
    <mergeCell ref="E8:F8"/>
    <mergeCell ref="E17:F17"/>
    <mergeCell ref="A8:A9"/>
    <mergeCell ref="B8:D9"/>
    <mergeCell ref="A17:A18"/>
    <mergeCell ref="B17:D18"/>
    <mergeCell ref="B15:D15"/>
    <mergeCell ref="A7:F7"/>
    <mergeCell ref="A16:F16"/>
    <mergeCell ref="B4:D4"/>
    <mergeCell ref="B5:D5"/>
    <mergeCell ref="B6:D6"/>
    <mergeCell ref="B10:D10"/>
    <mergeCell ref="B11:D11"/>
    <mergeCell ref="B12:D12"/>
    <mergeCell ref="B13:D13"/>
    <mergeCell ref="B14:D14"/>
    <mergeCell ref="B22:D22"/>
    <mergeCell ref="B23:D23"/>
    <mergeCell ref="B21:D21"/>
    <mergeCell ref="A25:F25"/>
    <mergeCell ref="F22:F23"/>
    <mergeCell ref="A24:F24"/>
    <mergeCell ref="A38:F38"/>
    <mergeCell ref="A28:F28"/>
    <mergeCell ref="A31:E31"/>
    <mergeCell ref="A37:B37"/>
    <mergeCell ref="A30:F30"/>
    <mergeCell ref="A32:F32"/>
    <mergeCell ref="A34:F34"/>
    <mergeCell ref="A36:F36"/>
    <mergeCell ref="A29:F29"/>
    <mergeCell ref="B33:F33"/>
  </mergeCells>
  <printOptions horizontalCentered="1" verticalCentered="1"/>
  <pageMargins left="0.3937007874015748" right="0.3937007874015748" top="0.6299212598425197" bottom="0.6299212598425197" header="0.31496062992125984" footer="0.31496062992125984"/>
  <pageSetup fitToHeight="1" fitToWidth="1"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E32"/>
  <sheetViews>
    <sheetView showOutlineSymbols="0" workbookViewId="0" topLeftCell="A1">
      <selection activeCell="B11" sqref="B11"/>
    </sheetView>
  </sheetViews>
  <sheetFormatPr defaultColWidth="9.140625" defaultRowHeight="12.75"/>
  <cols>
    <col min="1" max="1" width="41.28125" style="6" customWidth="1"/>
    <col min="2" max="2" width="47.140625" style="6" customWidth="1"/>
    <col min="3" max="3" width="13.00390625" style="84" customWidth="1"/>
    <col min="4" max="4" width="4.7109375" style="84" customWidth="1"/>
    <col min="5" max="31" width="9.140625" style="84" customWidth="1"/>
    <col min="32" max="16384" width="9.140625" style="6" customWidth="1"/>
  </cols>
  <sheetData>
    <row r="1" spans="1:4" ht="18" customHeight="1">
      <c r="A1" s="594" t="s">
        <v>21</v>
      </c>
      <c r="B1" s="238"/>
      <c r="C1" s="83"/>
      <c r="D1" s="83"/>
    </row>
    <row r="2" spans="1:4" ht="18" customHeight="1" thickBot="1">
      <c r="A2" s="211"/>
      <c r="B2" s="211"/>
      <c r="C2" s="83"/>
      <c r="D2" s="83"/>
    </row>
    <row r="3" spans="1:4" ht="18" customHeight="1">
      <c r="A3" s="124" t="s">
        <v>225</v>
      </c>
      <c r="B3" s="125">
        <f>1!A25</f>
        <v>0</v>
      </c>
      <c r="D3" s="83"/>
    </row>
    <row r="4" spans="1:4" ht="18" customHeight="1">
      <c r="A4" s="126" t="s">
        <v>82</v>
      </c>
      <c r="B4" s="127">
        <f>+7!C33</f>
        <v>0</v>
      </c>
      <c r="D4" s="83"/>
    </row>
    <row r="5" spans="1:4" ht="18" customHeight="1">
      <c r="A5" s="126" t="s">
        <v>83</v>
      </c>
      <c r="B5" s="122">
        <f>+8!E19+8!E21</f>
        <v>0</v>
      </c>
      <c r="D5" s="83"/>
    </row>
    <row r="6" spans="1:4" ht="18" customHeight="1">
      <c r="A6" s="126" t="s">
        <v>227</v>
      </c>
      <c r="B6" s="129">
        <v>12</v>
      </c>
      <c r="C6" s="83"/>
      <c r="D6" s="83"/>
    </row>
    <row r="7" spans="1:4" ht="18" customHeight="1">
      <c r="A7" s="126" t="s">
        <v>84</v>
      </c>
      <c r="B7" s="122">
        <f>+7!C36</f>
        <v>0</v>
      </c>
      <c r="C7" s="83"/>
      <c r="D7" s="83"/>
    </row>
    <row r="8" spans="1:4" ht="18" customHeight="1" thickBot="1">
      <c r="A8" s="128" t="s">
        <v>226</v>
      </c>
      <c r="B8" s="130">
        <f>IF(OR(EXACT((LEFT(1!L40,1)),A28),(EXACT((LEFT(1!L44,1)),A28))),37346+91+365+366+365,37346+365+366+365)</f>
        <v>38442</v>
      </c>
      <c r="C8" s="83"/>
      <c r="D8" s="83"/>
    </row>
    <row r="9" spans="1:4" ht="18" customHeight="1" thickBot="1">
      <c r="A9" s="595" t="s">
        <v>228</v>
      </c>
      <c r="B9" s="595"/>
      <c r="C9" s="83"/>
      <c r="D9" s="83"/>
    </row>
    <row r="10" spans="1:4" ht="18" customHeight="1" thickBot="1">
      <c r="A10" s="119" t="s">
        <v>85</v>
      </c>
      <c r="B10" s="120" t="s">
        <v>86</v>
      </c>
      <c r="C10" s="83"/>
      <c r="D10" s="83"/>
    </row>
    <row r="11" spans="1:4" ht="18" customHeight="1">
      <c r="A11" s="131">
        <f>+B8</f>
        <v>38442</v>
      </c>
      <c r="B11" s="86">
        <f>B4-B5</f>
        <v>0</v>
      </c>
      <c r="C11" s="83"/>
      <c r="D11" s="83"/>
    </row>
    <row r="12" spans="1:5" ht="18" customHeight="1">
      <c r="A12" s="121" t="str">
        <f>CONCATENATE("15.",IF(MONTH(A11)&gt;9,MONTH(A11)-9,MONTH(A11)+3),".",IF(MONTH(A11)&gt;9,YEAR(A11)+1,YEAR(A11)))</f>
        <v>15.6.2005</v>
      </c>
      <c r="B12" s="81">
        <f>+IF($B$7&gt;150000,INT($B$7/4/100+0.99)*100,0)+IF($B$7&gt;30000,INT($B$7*0.4/100+0.99)*100,0)*IF($B$7&lt;150000,1,0)*12/$B$6</f>
        <v>0</v>
      </c>
      <c r="C12" s="83"/>
      <c r="D12" s="83"/>
      <c r="E12" s="85"/>
    </row>
    <row r="13" spans="1:4" ht="18" customHeight="1">
      <c r="A13" s="121" t="str">
        <f>CONCATENATE("15.",IF(MONTH(A12)&gt;9,MONTH(A12)-9,MONTH(A12)+3),".",IF(MONTH(A12)&gt;9,YEAR(A12)+1,YEAR(A12)))</f>
        <v>15.9.2005</v>
      </c>
      <c r="B13" s="81">
        <f>+IF($B$7&gt;150000,INT($B$7/4/100+0.99)*100,0)*12/$B$6</f>
        <v>0</v>
      </c>
      <c r="C13" s="83"/>
      <c r="D13" s="83"/>
    </row>
    <row r="14" spans="1:4" ht="18" customHeight="1">
      <c r="A14" s="121" t="str">
        <f>CONCATENATE("15.",IF(MONTH(A13)&gt;9,MONTH(A13)-9,MONTH(A13)+3),".",IF(MONTH(A13)&gt;9,YEAR(A13)+1,YEAR(A13)))</f>
        <v>15.12.2005</v>
      </c>
      <c r="B14" s="81">
        <f>+IF($B$7&gt;150000,INT($B$7/4/100+0.99)*100,0)+IF($B$7&gt;30000,INT($B$7*0.4/100+0.99)*100,0)*IF($B$7&lt;150000,1,0)*12/$B$6</f>
        <v>0</v>
      </c>
      <c r="C14" s="83"/>
      <c r="D14" s="83"/>
    </row>
    <row r="15" spans="1:4" ht="18" customHeight="1" thickBot="1">
      <c r="A15" s="123" t="str">
        <f>CONCATENATE("15.",IF(MONTH(A14)&gt;9,MONTH(A14)-9,MONTH(A14)+3),".",IF(MONTH(A14)&gt;9,YEAR(A14)+1,YEAR(A14)))</f>
        <v>15.3.2006</v>
      </c>
      <c r="B15" s="82">
        <f>+IF($B$7&gt;150000,INT($B$7/4/100+0.99)*100,0)*12/$B$6</f>
        <v>0</v>
      </c>
      <c r="C15" s="83"/>
      <c r="D15" s="83"/>
    </row>
    <row r="16" spans="1:2" ht="12.75">
      <c r="A16" s="591" t="str">
        <f>+1!A54:L54</f>
        <v>Formulář zpracovala ASPEKT HM, daňová, účetní a auditorská kancelář, Vodňanského 4, Praha 6-Břevnov, tel. 233 356 811</v>
      </c>
      <c r="B16" s="592"/>
    </row>
    <row r="17" spans="1:2" ht="12.75">
      <c r="A17" s="593"/>
      <c r="B17" s="593"/>
    </row>
    <row r="18" spans="1:2" ht="12.75">
      <c r="A18" s="84"/>
      <c r="B18" s="84"/>
    </row>
    <row r="19" spans="1:2" ht="12.75">
      <c r="A19" s="84"/>
      <c r="B19" s="84"/>
    </row>
    <row r="20" spans="1:2" ht="12.75">
      <c r="A20" s="84"/>
      <c r="B20" s="84"/>
    </row>
    <row r="21" spans="1:2" ht="12.75">
      <c r="A21" s="84"/>
      <c r="B21" s="84"/>
    </row>
    <row r="22" spans="1:2" ht="12.75">
      <c r="A22" s="84"/>
      <c r="B22" s="84"/>
    </row>
    <row r="23" spans="1:2" ht="12.75">
      <c r="A23" s="84"/>
      <c r="B23" s="84"/>
    </row>
    <row r="24" spans="1:2" ht="12.75">
      <c r="A24" s="84"/>
      <c r="B24" s="84"/>
    </row>
    <row r="25" spans="1:2" ht="12.75">
      <c r="A25" s="84"/>
      <c r="B25" s="84"/>
    </row>
    <row r="26" spans="1:2" ht="12.75">
      <c r="A26" s="84"/>
      <c r="B26" s="84"/>
    </row>
    <row r="27" spans="1:2" ht="12.75">
      <c r="A27" s="84"/>
      <c r="B27" s="84"/>
    </row>
    <row r="28" spans="1:2" ht="12.75" hidden="1">
      <c r="A28" s="84" t="s">
        <v>205</v>
      </c>
      <c r="B28" s="84"/>
    </row>
    <row r="29" spans="1:2" ht="12.75">
      <c r="A29" s="84"/>
      <c r="B29" s="84"/>
    </row>
    <row r="30" spans="1:2" ht="12.75">
      <c r="A30" s="84"/>
      <c r="B30" s="84"/>
    </row>
    <row r="31" spans="1:2" ht="12.75">
      <c r="A31" s="84"/>
      <c r="B31" s="84"/>
    </row>
    <row r="32" spans="1:2" ht="12.75">
      <c r="A32" s="84"/>
      <c r="B32" s="84"/>
    </row>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row r="57" s="84" customFormat="1" ht="12.75"/>
    <row r="58" s="84" customFormat="1" ht="12.75"/>
    <row r="59" s="84" customFormat="1" ht="12.75"/>
    <row r="60" s="84" customFormat="1" ht="12.75"/>
    <row r="61" s="84" customFormat="1" ht="12.75"/>
    <row r="62" s="84" customFormat="1" ht="12.75"/>
    <row r="63" s="84" customFormat="1" ht="12.75"/>
    <row r="64" s="84" customFormat="1" ht="12.75"/>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sheetData>
  <sheetProtection password="EF65" sheet="1" objects="1" scenarios="1"/>
  <mergeCells count="4">
    <mergeCell ref="A16:B17"/>
    <mergeCell ref="A1:B1"/>
    <mergeCell ref="A2:B2"/>
    <mergeCell ref="A9:B9"/>
  </mergeCells>
  <printOptions horizontalCentered="1"/>
  <pageMargins left="0.3937007874015748" right="0.3937007874015748" top="0.8267716535433072" bottom="0.8267716535433072"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2005-01-03T15:33:01Z</cp:lastPrinted>
  <dcterms:created xsi:type="dcterms:W3CDTF">2000-01-03T15:14:32Z</dcterms:created>
  <dcterms:modified xsi:type="dcterms:W3CDTF">2005-06-28T11:31:58Z</dcterms:modified>
  <cp:category/>
  <cp:version/>
  <cp:contentType/>
  <cp:contentStatus/>
</cp:coreProperties>
</file>