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1550" windowHeight="6030" tabRatio="5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zalohy" sheetId="9" r:id="rId9"/>
  </sheets>
  <definedNames>
    <definedName name="_xlnm.Print_Area" localSheetId="0">'1'!$A$1:$L$56</definedName>
    <definedName name="_xlnm.Print_Area" localSheetId="1">'2'!$A$1:$F$30</definedName>
    <definedName name="_xlnm.Print_Area" localSheetId="2">'3'!$A$1:$E$40</definedName>
    <definedName name="_xlnm.Print_Area" localSheetId="3">'4'!$A$1:$F$48</definedName>
    <definedName name="_xlnm.Print_Area" localSheetId="4">'5'!$A$1:$H$49</definedName>
    <definedName name="_xlnm.Print_Area" localSheetId="6">'7'!$A$1:$D$62</definedName>
    <definedName name="_xlnm.Print_Area" localSheetId="7">'8'!$A$1:$F$51</definedName>
    <definedName name="_xlnm.Print_Area" localSheetId="8">'zalohy'!$A$1:$B$17</definedName>
  </definedNames>
  <calcPr fullCalcOnLoad="1"/>
</workbook>
</file>

<file path=xl/sharedStrings.xml><?xml version="1.0" encoding="utf-8"?>
<sst xmlns="http://schemas.openxmlformats.org/spreadsheetml/2006/main" count="497" uniqueCount="327">
  <si>
    <r>
      <t>F. Odečet podle § 34 odst. 3 písm. a) až f) a následujících odstavců zákona</t>
    </r>
    <r>
      <rPr>
        <vertAlign val="superscript"/>
        <sz val="10"/>
        <rFont val="Arial CE"/>
        <family val="2"/>
      </rPr>
      <t>5)</t>
    </r>
  </si>
  <si>
    <r>
      <t>1</t>
    </r>
    <r>
      <rPr>
        <vertAlign val="superscript"/>
        <sz val="8"/>
        <rFont val="Arial CE"/>
        <family val="2"/>
      </rPr>
      <t>8)</t>
    </r>
  </si>
  <si>
    <r>
      <t>2</t>
    </r>
    <r>
      <rPr>
        <vertAlign val="superscript"/>
        <sz val="8"/>
        <rFont val="Arial CE"/>
        <family val="2"/>
      </rPr>
      <t>8)</t>
    </r>
  </si>
  <si>
    <r>
      <t>3</t>
    </r>
    <r>
      <rPr>
        <vertAlign val="superscript"/>
        <sz val="8"/>
        <rFont val="Arial CE"/>
        <family val="2"/>
      </rPr>
      <t>8)</t>
    </r>
  </si>
  <si>
    <t>Částka nároku na odečet podle § 34 odst. 3 písm. f) zákona</t>
  </si>
  <si>
    <t>Celková částka nároku na odečet podle § 34 odst. 3 zákona vzniklého v daném zdaňovacím období (ř.4 + 5)</t>
  </si>
  <si>
    <t>na ř. 6</t>
  </si>
  <si>
    <t>Nevyužitá část nároku uvedeného na ř. 6, jejíž odečet lze uplatnit v dalších</t>
  </si>
  <si>
    <t>zdaňovacích obdobích ( ř. 6 - 7 )</t>
  </si>
  <si>
    <t>zdaňovacím období (ř. 7 + 9 =  ř. 240 II. oddílu)</t>
  </si>
  <si>
    <t>Finančnímu úřadu</t>
  </si>
  <si>
    <t>xxxxx</t>
  </si>
  <si>
    <t>03 kód rozlišení typu přiznání</t>
  </si>
  <si>
    <t>a) obec</t>
  </si>
  <si>
    <t>xxxxxxxxxxxxxxxxxx</t>
  </si>
  <si>
    <t>P Ř I Z N Á N Í</t>
  </si>
  <si>
    <t xml:space="preserve">                         otisk prezentačního razítka FÚ</t>
  </si>
  <si>
    <t>b) PSČ</t>
  </si>
  <si>
    <t>Pořadové číslo podílového fondu</t>
  </si>
  <si>
    <t>Počet zvláštních příloh</t>
  </si>
  <si>
    <t>XXX I NE</t>
  </si>
  <si>
    <t>xxx</t>
  </si>
  <si>
    <t>Řádek</t>
  </si>
  <si>
    <t>Úprava základu daně podle § 23 zákona v případě zrušení poplatníka s likvidací</t>
  </si>
  <si>
    <t xml:space="preserve">          Vyplní v celých Kč</t>
  </si>
  <si>
    <t>poplatník</t>
  </si>
  <si>
    <t>Celkem</t>
  </si>
  <si>
    <t>xxxx</t>
  </si>
  <si>
    <t>c) Rezervy o pojišťovnictví - vyplňují pouze pojišťovny</t>
  </si>
  <si>
    <t>d) Rezervy na opravy hmotného majetku - vyplňují všichni poplatníci</t>
  </si>
  <si>
    <t>e) Ostatní zákonné rezervy - vyplňují pouze poplatníci oprávění k jejich tvorbě a použití</t>
  </si>
  <si>
    <t>Název položky</t>
  </si>
  <si>
    <t xml:space="preserve">            Vyplní v celých Kč</t>
  </si>
  <si>
    <t>b) Odečet uplatněný v daném zdaňovacím období</t>
  </si>
  <si>
    <t>Zdaňovací období,</t>
  </si>
  <si>
    <t xml:space="preserve">v němž daňová ztráta </t>
  </si>
  <si>
    <t>vznikla</t>
  </si>
  <si>
    <t>Úhrn vstupních cen nově pořízeného hmotného majetku, u něhož lze uplatnit</t>
  </si>
  <si>
    <t>podle § 34 odst. 3 zákona odečet ve výši 10 % vstupní ceny</t>
  </si>
  <si>
    <t>podle § 34 odst. 3 zákona odečet ve výši 15 % vstupní ceny</t>
  </si>
  <si>
    <t>Částka odečtu uplatněná v daném zdaňovacím období z nároku uvedeného</t>
  </si>
  <si>
    <t xml:space="preserve">Celková částka odečtu uplatněného podle § 34 odst. 3 zákona v daném </t>
  </si>
  <si>
    <t>Část daňové ztráty</t>
  </si>
  <si>
    <t>odečtená</t>
  </si>
  <si>
    <t>v předcházejících</t>
  </si>
  <si>
    <t>zdaň. obdobích</t>
  </si>
  <si>
    <t>v daném</t>
  </si>
  <si>
    <t>Část ztráty, kterou</t>
  </si>
  <si>
    <t>je možno odečíst</t>
  </si>
  <si>
    <t>v následujících</t>
  </si>
  <si>
    <t>Sleva na dani podle § 35 odst. 1 písm. a) zákona</t>
  </si>
  <si>
    <t>Sleva na dani podle § 35 odst. 1 písm. b) zákona</t>
  </si>
  <si>
    <t>Sleva na dani podle § 35 odst. 3 zákona</t>
  </si>
  <si>
    <t>Základ daně uvedený na ř. 220 II. oddílu</t>
  </si>
  <si>
    <t>Úhrn příjmů (základů daně a daňových ztrát) zdaněných v zahraničí, u nichž</t>
  </si>
  <si>
    <t>je uplatňován zápočet, zaokrouhlený na celé Kč dolů</t>
  </si>
  <si>
    <t>Poměr příjmů z řádku 2 k základu daně z řádku 1 v %</t>
  </si>
  <si>
    <t>zaokrouhlený na 2 desetinná místa</t>
  </si>
  <si>
    <t>Maximální výše daně zaplacené v zahraničí, kterou lze započíst,</t>
  </si>
  <si>
    <t>zaokrouhlená na celé Kč nahoru</t>
  </si>
  <si>
    <t>Úhrn daně zaplacené v zahraničí uplatňované k zápočtu vztahující se</t>
  </si>
  <si>
    <t>k příjmům uvedených na ř. 2 (zaokrouhlený na celé Kč nahoru)</t>
  </si>
  <si>
    <t>(uvede se nižší z částek na řádcích 4 a 5)</t>
  </si>
  <si>
    <t>Částka připadající na</t>
  </si>
  <si>
    <t>komplementáře</t>
  </si>
  <si>
    <t>komandisty</t>
  </si>
  <si>
    <t>Částka za komanditní</t>
  </si>
  <si>
    <t>společnost jako celek</t>
  </si>
  <si>
    <t>( sl. 2 + 3 )</t>
  </si>
  <si>
    <t>Úhrn vyňatých příjmů (základů daně a daňových ztrát)</t>
  </si>
  <si>
    <t>Základ daně nebo daňová ztráta po úpravě o položky uvedené na ř. 201</t>
  </si>
  <si>
    <t>Základ daně snížený o položky uvedené na ř. 230 až 241</t>
  </si>
  <si>
    <t>Částka, o kterou lze dále snížit již snížený základ daně uvedený na ř. 250</t>
  </si>
  <si>
    <t>u poplatníků, kteří nejsou založeni nebo zřízeni za účelem podnikání</t>
  </si>
  <si>
    <t>Snížený základ daně uvedený na ř. 250 dále snížený o položky uvedené</t>
  </si>
  <si>
    <t>Daň</t>
  </si>
  <si>
    <t>PROHLAŠUJI, ŽE VŠECHNY ÚDAJE UVEDENÉ V TOMTO PŘIZNÁNÍ JSOU PRAVDIVÉ A ÚPLNÉ</t>
  </si>
  <si>
    <t>Pokud daňové přiznání zpracovává daňový poradce, uvede dále evidenční číslo osvědčení</t>
  </si>
  <si>
    <t>a své sídlo</t>
  </si>
  <si>
    <t>Datum</t>
  </si>
  <si>
    <t>Přiznání sestavil</t>
  </si>
  <si>
    <t>jméno</t>
  </si>
  <si>
    <t>příjmení</t>
  </si>
  <si>
    <t>Podpis</t>
  </si>
  <si>
    <t>Telefon</t>
  </si>
  <si>
    <t>Celková daňová povinnost :</t>
  </si>
  <si>
    <t>Zaplacené zálohy :</t>
  </si>
  <si>
    <t>Poslední známá daňová povinnost :</t>
  </si>
  <si>
    <t xml:space="preserve">Měsíc </t>
  </si>
  <si>
    <t>Výše platby</t>
  </si>
  <si>
    <t>Kč</t>
  </si>
  <si>
    <t>Než začnete vyplňovat, přečtěte si, prosím, pokyny.</t>
  </si>
  <si>
    <t>Počet příloh II. oddílu</t>
  </si>
  <si>
    <t>05 Identifikační číslo</t>
  </si>
  <si>
    <t>Příjmy nezahrnované do základu daně podle § 23 odst. 4 písm. a) zákona</t>
  </si>
  <si>
    <t>Příjmy nezahrnované do základu daně podle § 23 odst. 4 písm. b) zákona</t>
  </si>
  <si>
    <t>Vyplní v celých Kč</t>
  </si>
  <si>
    <t>Odpisy hmotného a nehmotného majetku zařazené do 1. odpisové skupiny</t>
  </si>
  <si>
    <t>Odpisy hmotného a nehmotného majetku zařazené do 2. odpisové skupiny</t>
  </si>
  <si>
    <t>Odpisy hmotného a nehmotného majetku zařazené do 3. odpisové skupiny</t>
  </si>
  <si>
    <t>Odpisy hmotného majetku podle § 30 odst. 4 zákona</t>
  </si>
  <si>
    <t>Odpisy hmotného a nehmotného majetku podle § 30 odst. 6 až 8 zákona</t>
  </si>
  <si>
    <t>Daňové odpisy hmotného a nehmotného majetku celkem</t>
  </si>
  <si>
    <t>Celková výše daňové</t>
  </si>
  <si>
    <t>ztráty vyměřené (vzniklé)</t>
  </si>
  <si>
    <t>nebo přiznávané</t>
  </si>
  <si>
    <t xml:space="preserve">Částka odečtu z nevyužitého nároku vzniklého v předchozích zdaňovacích </t>
  </si>
  <si>
    <t>obdobích</t>
  </si>
  <si>
    <t>jednotka</t>
  </si>
  <si>
    <t>Měrná</t>
  </si>
  <si>
    <t>Vyplní</t>
  </si>
  <si>
    <t>a ř. 4, zvýšený o kladný rozdíl částek na ř. 6 a na ř. 320 II. oddílu )</t>
  </si>
  <si>
    <t>Základ daně nebo daňová ztráta ze ř.200 ( ř. 201 )</t>
  </si>
  <si>
    <t>Úhrn vyňatých příjmů ( základů daně a daňových ztrát )</t>
  </si>
  <si>
    <t>podléhajících zdanění v zahraničí ( ř. 210 )</t>
  </si>
  <si>
    <t>(ř.1 tabulky G )</t>
  </si>
  <si>
    <t>Zápočet podle § 36 odst. 6 zákona (ř.350 a ř.2 V.oddílu)</t>
  </si>
  <si>
    <t>v souladu s mezinárodní smlouvou ( ř.5 tabulky I )</t>
  </si>
  <si>
    <t xml:space="preserve">Úhrn příjmů (základů daně) zdaněných v zahraničí, </t>
  </si>
  <si>
    <t>u nichž je uplatňován zápočet (ř.2 tabulky I)</t>
  </si>
  <si>
    <t>sleva podle § 35 odst. 3 zákona</t>
  </si>
  <si>
    <t>Daň ze samostatného základu daně, zaokrouhlená</t>
  </si>
  <si>
    <t>na celé Kč nahoru</t>
  </si>
  <si>
    <t>Zápočet daně zaplacené v zahraničí da daň ze samostatného základu daně</t>
  </si>
  <si>
    <t>( nejvýše do částky uvedené na ř. 333 )</t>
  </si>
  <si>
    <t>Daň ze samostatného základu daně po zápočtu ( ř. 333 - 334 ),</t>
  </si>
  <si>
    <t>Poslední známá daňová povinnost pro účely stanovení záloh podle § 38a zákona</t>
  </si>
  <si>
    <t>Celková daňová povinnost za podílové fondy</t>
  </si>
  <si>
    <t>Celková daňová povinnost (ř. 1 + ř. 340 II. oddílu )</t>
  </si>
  <si>
    <t>IV. ODDÍL - dodatečné daňové přiznání</t>
  </si>
  <si>
    <t>Nově zjištěná částka daně ( ř. 340 II. oddílu, resp. ř. 2 III. oddílu )</t>
  </si>
  <si>
    <t>Zvýšení (+), snížení (-) částky daně ( ř. 2 - ř. 1 )</t>
  </si>
  <si>
    <t>Poslední známá daňová ztráta</t>
  </si>
  <si>
    <t>Nově zjištěná daňová ztráta ( ř. 220 II. oddílu )</t>
  </si>
  <si>
    <t>Zvýšení (+), snížení (-) daňové ztráty ( ř. 5 - ř. 4 )</t>
  </si>
  <si>
    <t>V. ODDÍL - placení daně</t>
  </si>
  <si>
    <t>o správě daní a poplatků, ve znění pozdějších přepisů dne</t>
  </si>
  <si>
    <t>ke dni</t>
  </si>
  <si>
    <t>Podpis odpovědného pracovníka</t>
  </si>
  <si>
    <t>07 Bankovní spojení</t>
  </si>
  <si>
    <t>06 Sídlo právnické osoby</t>
  </si>
  <si>
    <t>k dani z příjmů právnických osob</t>
  </si>
  <si>
    <t>finanční úřad</t>
  </si>
  <si>
    <t>II. ODDÍL - daň z příjmů právnických osob ( dále jen "daň " )</t>
  </si>
  <si>
    <t>B. Odpisy hmotného a nehmotného majetku</t>
  </si>
  <si>
    <t>Odpisy hmotného majetku zařazené do 4. odpisové skupiny</t>
  </si>
  <si>
    <t>Odpisy hmotného majetku zařazené do 5. odpisové skupiny</t>
  </si>
  <si>
    <t>a) Nárok na odečet vzniklý v daném zdaňovacím období</t>
  </si>
  <si>
    <t>podle § 34 odst. 3 zákona odečet ve výši 20 % vstupní ceny</t>
  </si>
  <si>
    <t>řádku vyznačené tabulky přílohy č. 1 II. oddílu</t>
  </si>
  <si>
    <t>Název položky a číslo řádku II. oddílu, případně číslo</t>
  </si>
  <si>
    <t>s nimiž souvisí částka ze sloupce 2 nebo 3 této tabulky</t>
  </si>
  <si>
    <t>K. Vybrané ukazatele hospodaření</t>
  </si>
  <si>
    <t>Celková daňová povinnost ( ř. 330 + 335 )</t>
  </si>
  <si>
    <t>III. ODDÍL - výsledná daň investiční společnosti obhospodařující majetek v podílových fondech</t>
  </si>
  <si>
    <t>Poslední známá částka daně</t>
  </si>
  <si>
    <t>Za finanční úřad přiznanou daňovou povinnost vyměřil - dodatečně vyměřil podle § 46 odst. 5 zákona ČNR č. 337/1992 Sb.</t>
  </si>
  <si>
    <t>řádné</t>
  </si>
  <si>
    <t>ANO I NE</t>
  </si>
  <si>
    <t>ANO I XX</t>
  </si>
  <si>
    <t>postavení vzhledem k právnické osobě</t>
  </si>
  <si>
    <t>1 A</t>
  </si>
  <si>
    <t>do</t>
  </si>
  <si>
    <t>01 Daňové identifikační číslo</t>
  </si>
  <si>
    <t>Kod klasifikace OKEČ2)</t>
  </si>
  <si>
    <t>Osoba oprávněná k podání daňového přiznání za právnickou osobu :</t>
  </si>
  <si>
    <t>Vysvětlivky :</t>
  </si>
  <si>
    <t>1) Nehodící se škrtněte</t>
  </si>
  <si>
    <t>2) Vyplní finanční úřad</t>
  </si>
  <si>
    <t>4) Vyplní pouze poplatník, který je komanditní společnost.</t>
  </si>
  <si>
    <t>5) Pokud je poplatníkem komanditní společnost, uvede pouze částky připadající na komandisty.</t>
  </si>
  <si>
    <t>6) Zákon č. 248/1992 Sb. o investičních společnostech a investičních fondech, ve znění pozdějších předpisů</t>
  </si>
  <si>
    <t xml:space="preserve">8) Bude-li vyplněn něterý z takto označených řádků, je nutné ve smyslu dílčích pokynů pro jejich vyplnění, rozvést na zvláštní příloze věcnou náplň částky vykázané na příslušném řádku, popřípadě její propočet. </t>
  </si>
  <si>
    <t>a)   Daňové odpisy hmotného a nehmotného majetku uplatněné jako výdaj (náklad) na dosažení, zajištění  a udržení zdanitelných příjmů podle § 24 odst. 2 písm a) zákona</t>
  </si>
  <si>
    <t>A. Rozdělení výdajů ( nákladů ), které se neuznávají za výdaje ( náklady ) vynaložené na dosažení, zajištění a udržení příjmů, uvedených na řádku 40 podle účtových skupin účtové třídy - náklady</t>
  </si>
  <si>
    <t>b)   Účetní odpisy hmotného a nehmotného investičního majetku uplatněné jako výdaj (náklad) na dosažení, zajištění a udržení zdanitelných příjmů podle § 24 odst. 2 písm v) zákona</t>
  </si>
  <si>
    <t>Česká republika</t>
  </si>
  <si>
    <t>Počet podílových fondů,jejichž majetek je obhospodařován</t>
  </si>
  <si>
    <t>Důvody pro podání dodatečného daňového přiznání zjištěny dne</t>
  </si>
  <si>
    <t>zákona</t>
  </si>
  <si>
    <t>Zdaňovací období podle § 17a písm.</t>
  </si>
  <si>
    <t xml:space="preserve">za zdaňovací období  nebo jeho část, od </t>
  </si>
  <si>
    <t>Rozdíl, o který odpisy hmotného a nehmotného majetku (§ 26 zákona) uplatněné v účetnictví převyšují odpisy tohoto majetku stanovené podle § 26 až 33 zákona</t>
  </si>
  <si>
    <r>
      <t>61</t>
    </r>
    <r>
      <rPr>
        <vertAlign val="superscript"/>
        <sz val="8"/>
        <rFont val="Arial CE"/>
        <family val="2"/>
      </rPr>
      <t>8)</t>
    </r>
  </si>
  <si>
    <r>
      <t>62</t>
    </r>
    <r>
      <rPr>
        <vertAlign val="superscript"/>
        <sz val="8"/>
        <rFont val="Arial CE"/>
        <family val="2"/>
      </rPr>
      <t>8)</t>
    </r>
  </si>
  <si>
    <t>Mezisoučet (ř. 20 + 30 + 40 + 50 + 61 + 62)</t>
  </si>
  <si>
    <t>Příjmy, které nejsou předmětem daně podle § 18 odst. 2 zákona, pokud jsou zahrnuty v hospodářském výsledku nebo v rozdílu mezi příjmy a výdaji (ř. 10)</t>
  </si>
  <si>
    <t>Příjmy, jež u poplatníků, kteří nebyli založeni nebo zřízeni za účelem podnikání, nejsou předmětem daně podle § 18 odst.4 a 13 zákona, pokud jsou zahrnuty v hospodářském výsledku nebo rozdílu mezi příjmy a výdaji (ř. 10)</t>
  </si>
  <si>
    <t>Příjmy osvobozené od daně podle § 19 zákona, pokud jsou zahrnuty  v hospodářském výsledku nebo rozdílu mezi příjmy a výdaji (ř. 10)</t>
  </si>
  <si>
    <r>
      <t>111</t>
    </r>
    <r>
      <rPr>
        <vertAlign val="superscript"/>
        <sz val="8"/>
        <rFont val="Arial CE"/>
        <family val="2"/>
      </rPr>
      <t>8)</t>
    </r>
  </si>
  <si>
    <r>
      <t>112</t>
    </r>
    <r>
      <rPr>
        <vertAlign val="superscript"/>
        <sz val="8"/>
        <rFont val="Arial CE"/>
        <family val="2"/>
      </rPr>
      <t>8)</t>
    </r>
  </si>
  <si>
    <t>Částky, o které lze podle §23 odst. 3 písm. c) zákona snížit hospodářský výsledek nebo rozdíl mezi příjmy a výdaji</t>
  </si>
  <si>
    <t>Částky, o které se podle §23 odst. 3 písm. b) zákona snižuje hospodářský výsledek nebo rozdíl mezi příjmy a výdaji</t>
  </si>
  <si>
    <t>Příjmy a částky podle § 23 odst. 4 zákona, s výjimkou příjmů podle § 23  odst. 4. písm. a) a b) zákona, nezahrnované do základu daně</t>
  </si>
  <si>
    <r>
      <t>140</t>
    </r>
    <r>
      <rPr>
        <vertAlign val="superscript"/>
        <sz val="8"/>
        <rFont val="Arial CE"/>
        <family val="2"/>
      </rPr>
      <t>8)</t>
    </r>
  </si>
  <si>
    <t>Rozdíl, o který odpisy hmotného a nehmotného majetku stanovené podle § 26 až 33 zákona převyšují odpisy tohoto majetku uplatněné v účetnictví</t>
  </si>
  <si>
    <t>Souhrn jednotlivých rozdílů, o které částky výdajů (nákladů) vynaložených na dosažení, zajištění a udržení příjmu převyšují náklady uplatněné v účetnictví</t>
  </si>
  <si>
    <r>
      <t>160</t>
    </r>
    <r>
      <rPr>
        <vertAlign val="superscript"/>
        <sz val="8"/>
        <rFont val="Arial CE"/>
        <family val="2"/>
      </rPr>
      <t>8)</t>
    </r>
  </si>
  <si>
    <r>
      <t>161</t>
    </r>
    <r>
      <rPr>
        <vertAlign val="superscript"/>
        <sz val="8"/>
        <rFont val="Arial CE"/>
        <family val="2"/>
      </rPr>
      <t>8)</t>
    </r>
  </si>
  <si>
    <r>
      <t>162</t>
    </r>
    <r>
      <rPr>
        <vertAlign val="superscript"/>
        <sz val="8"/>
        <rFont val="Arial CE"/>
        <family val="2"/>
      </rPr>
      <t>8)</t>
    </r>
  </si>
  <si>
    <r>
      <t>Mezisoučet</t>
    </r>
    <r>
      <rPr>
        <sz val="7"/>
        <rFont val="Arial CE"/>
        <family val="2"/>
      </rPr>
      <t xml:space="preserve"> (ř. 100 + 101 + 110 + 111 + 112 + 120 + 130 + 140 + 150 + 160 + 161+162)</t>
    </r>
  </si>
  <si>
    <t>Částky, o které se podle § 23 odst. 3 písm. a) bodů 3 až 6 zákona zvyšuje hospodářský výsledek nebo rozdíl mezi příjmy a výdaji</t>
  </si>
  <si>
    <t xml:space="preserve">Příloha č. 1 II. oddílu </t>
  </si>
  <si>
    <t>Identifikační číslo; u podílového fondu se tento údaj nevyplňuje</t>
  </si>
  <si>
    <t>Pořadové číslo  podílového fondu</t>
  </si>
  <si>
    <t>Daňové identifikační číslo : u podílového fondu se uvede daňové identifikační číslo investiční společnostiobhospodařující jeho majetek</t>
  </si>
  <si>
    <t>C. Odpis pohledávek zahrnovaný do výdajů (nákladů) na dosažení, zajištění a udržení příjmů a zákonné rezervy a zákonné opravné položky vytvářené dle zákona č. 593/1992 Sb., o rezervách pro zjištění základu daně z příjmů, ve znění pozdějších předpisů ( dále jen zákon o rezervách )</t>
  </si>
  <si>
    <t>Opravné položky k pohledávkám za dlužníky v konkursním a vyrovnacím řízení vytvořené podle § 8 zákona o rezervách v daném období, za které se podává daňové přiznání</t>
  </si>
  <si>
    <t>Opravné položky k nepromlčeným pohledávkám vytvořené podle § 8a zákona o rezervách  v daném období, za které se podává daňové přiznání</t>
  </si>
  <si>
    <t>Rezerva na opravy hmotného majetku vytvořená podle § 7 zákona o rezervách v daném zdaňovacím období</t>
  </si>
  <si>
    <t>Stav rezerv na opravy hmotného majetku (§ 7 zákona o rezervách) ke konci zdaňovacího období</t>
  </si>
  <si>
    <t>Ostatní rezervy vytvořené podle § 10 zákona o rezervách v daném zdaňovacím období</t>
  </si>
  <si>
    <t>Celková hodnota poskytnutých darů, splňujících zákonné podmínky pro odečet do 5 % ze základu daně, sníženého podle § 34 zákona</t>
  </si>
  <si>
    <r>
      <t>G. Celková hodnota poskytnutých darů, z níž lze na ř. 260 uplatnit odečet podle § 20 odst. 8 zákona</t>
    </r>
    <r>
      <rPr>
        <vertAlign val="superscript"/>
        <sz val="9"/>
        <rFont val="Arial CE"/>
        <family val="2"/>
      </rPr>
      <t>5)</t>
    </r>
  </si>
  <si>
    <t>Sleva na dani podle § 35 odst. 1 písm. c) zákona</t>
  </si>
  <si>
    <r>
      <t>Sleva na dani podle § 35a</t>
    </r>
    <r>
      <rPr>
        <vertAlign val="superscript"/>
        <sz val="8"/>
        <rFont val="Arial CE"/>
        <family val="2"/>
      </rPr>
      <t>1)</t>
    </r>
    <r>
      <rPr>
        <sz val="8"/>
        <rFont val="Arial CE"/>
        <family val="0"/>
      </rPr>
      <t xml:space="preserve"> nebo § 35b</t>
    </r>
    <r>
      <rPr>
        <vertAlign val="superscript"/>
        <sz val="8"/>
        <rFont val="Arial CE"/>
        <family val="2"/>
      </rPr>
      <t>1)</t>
    </r>
    <r>
      <rPr>
        <sz val="8"/>
        <rFont val="Arial CE"/>
        <family val="0"/>
      </rPr>
      <t xml:space="preserve"> zákona</t>
    </r>
  </si>
  <si>
    <r>
      <t>I. Zápočet daně zaplacené v zahraničí</t>
    </r>
    <r>
      <rPr>
        <vertAlign val="superscript"/>
        <sz val="9"/>
        <rFont val="Arial CE"/>
        <family val="2"/>
      </rPr>
      <t>5)</t>
    </r>
  </si>
  <si>
    <r>
      <t>5</t>
    </r>
    <r>
      <rPr>
        <vertAlign val="superscript"/>
        <sz val="8"/>
        <rFont val="Arial CE"/>
        <family val="2"/>
      </rPr>
      <t>8)</t>
    </r>
  </si>
  <si>
    <r>
      <t xml:space="preserve">Výše daně zaplacené v zahraničí, kterou </t>
    </r>
    <r>
      <rPr>
        <b/>
        <sz val="8"/>
        <rFont val="Arial CE"/>
        <family val="2"/>
      </rPr>
      <t>lze započíst</t>
    </r>
  </si>
  <si>
    <r>
      <t xml:space="preserve">Výše daně zaplacené v zahraničí, kterou </t>
    </r>
    <r>
      <rPr>
        <b/>
        <sz val="8"/>
        <rFont val="Arial CE"/>
        <family val="2"/>
      </rPr>
      <t>nelze započíst</t>
    </r>
    <r>
      <rPr>
        <sz val="8"/>
        <rFont val="Arial CE"/>
        <family val="0"/>
      </rPr>
      <t xml:space="preserve"> (kladný rozdíl ř. 5</t>
    </r>
  </si>
  <si>
    <r>
      <t>J. Rozdělení některých položek v případě komanditní společnosti</t>
    </r>
    <r>
      <rPr>
        <vertAlign val="superscript"/>
        <sz val="9"/>
        <rFont val="Arial CE"/>
        <family val="2"/>
      </rPr>
      <t>4)</t>
    </r>
    <r>
      <rPr>
        <sz val="9"/>
        <rFont val="Arial CE"/>
        <family val="2"/>
      </rPr>
      <t xml:space="preserve"> ( vyplní se v celých Kč )</t>
    </r>
  </si>
  <si>
    <t>Hodnota darů k odečtu do 5 % ze ř. 250</t>
  </si>
  <si>
    <t>Celkový nárok na slevy na dani podle § 35a nebo § 35b a § 35 zákona (ř.6 tabulky H )</t>
  </si>
  <si>
    <t>Z celkové částky slev uvedené na ř. 5</t>
  </si>
  <si>
    <r>
      <t>Základ daně nebo daňová ztráta (ř. 10 + 70 - 170)</t>
    </r>
    <r>
      <rPr>
        <vertAlign val="superscript"/>
        <sz val="8"/>
        <rFont val="Arial CE"/>
        <family val="2"/>
      </rPr>
      <t>3)</t>
    </r>
  </si>
  <si>
    <r>
      <t>Část základu daně nebo daňové ztráty připadající na komplementáře</t>
    </r>
    <r>
      <rPr>
        <vertAlign val="superscript"/>
        <sz val="8"/>
        <rFont val="Arial CE"/>
        <family val="2"/>
      </rPr>
      <t>3),4)</t>
    </r>
  </si>
  <si>
    <r>
      <t>210</t>
    </r>
    <r>
      <rPr>
        <vertAlign val="superscript"/>
        <sz val="8"/>
        <rFont val="Arial CE"/>
        <family val="2"/>
      </rPr>
      <t>8)</t>
    </r>
  </si>
  <si>
    <r>
      <t>podléhajících zdanění v zahraničí</t>
    </r>
    <r>
      <rPr>
        <vertAlign val="superscript"/>
        <sz val="8"/>
        <rFont val="Arial CE"/>
        <family val="2"/>
      </rPr>
      <t>3)5)</t>
    </r>
  </si>
  <si>
    <r>
      <t>a 210 (ř. 200 - 201 - 210)</t>
    </r>
    <r>
      <rPr>
        <vertAlign val="superscript"/>
        <sz val="8"/>
        <rFont val="Arial CE"/>
        <family val="2"/>
      </rPr>
      <t>3)</t>
    </r>
  </si>
  <si>
    <r>
      <t>Odečet podle § 34 odst. 3 písm a) až f) a následujících odstavců zákona</t>
    </r>
    <r>
      <rPr>
        <vertAlign val="superscript"/>
        <sz val="8"/>
        <rFont val="Arial CE"/>
        <family val="2"/>
      </rPr>
      <t>5)</t>
    </r>
  </si>
  <si>
    <r>
      <t>Odečet daňové ztráty podle § 34 odst. 1 zákona</t>
    </r>
    <r>
      <rPr>
        <vertAlign val="superscript"/>
        <sz val="8"/>
        <rFont val="Arial CE"/>
        <family val="2"/>
      </rPr>
      <t>5)</t>
    </r>
  </si>
  <si>
    <r>
      <t>(ř. 220 - 230 - 240 - 241)</t>
    </r>
    <r>
      <rPr>
        <vertAlign val="superscript"/>
        <sz val="8"/>
        <rFont val="Arial CE"/>
        <family val="2"/>
      </rPr>
      <t>5)</t>
    </r>
  </si>
  <si>
    <r>
      <t>Slevy na dani podle podle § 35a nebo § 35b a § 35 zákona ( nejvýše do částky uvedené na ř. 290 )</t>
    </r>
    <r>
      <rPr>
        <vertAlign val="superscript"/>
        <sz val="8"/>
        <rFont val="Arial CE"/>
        <family val="2"/>
      </rPr>
      <t>5)</t>
    </r>
  </si>
  <si>
    <r>
      <t>Daň upravená o položky uvedené na ř. 300 a 301 (ř. 290 - 300 + - 301)</t>
    </r>
    <r>
      <rPr>
        <vertAlign val="superscript"/>
        <sz val="8"/>
        <rFont val="Arial CE"/>
        <family val="2"/>
      </rPr>
      <t>5)</t>
    </r>
  </si>
  <si>
    <r>
      <t>Zápočet daně zaplacené v zahraničí na daň uvedenou na ř. 310</t>
    </r>
    <r>
      <rPr>
        <vertAlign val="superscript"/>
        <sz val="8"/>
        <rFont val="Arial CE"/>
        <family val="2"/>
      </rPr>
      <t>5)</t>
    </r>
  </si>
  <si>
    <t>(nejvýše do částky uvedené na ř. 310)</t>
  </si>
  <si>
    <r>
      <t xml:space="preserve">Daň po zápočtu na ř. 320 ( ř.310 - 320 ), zaokrouhlená na celé Kč nahoru </t>
    </r>
    <r>
      <rPr>
        <vertAlign val="superscript"/>
        <sz val="8"/>
        <rFont val="Arial CE"/>
        <family val="2"/>
      </rPr>
      <t>5)</t>
    </r>
  </si>
  <si>
    <t>Sazba daně ( v % ) podle § 21 odst. 3 zákona</t>
  </si>
  <si>
    <r>
      <t>331</t>
    </r>
    <r>
      <rPr>
        <vertAlign val="superscript"/>
        <sz val="8"/>
        <rFont val="Arial CE"/>
        <family val="2"/>
      </rPr>
      <t>8)</t>
    </r>
  </si>
  <si>
    <r>
      <t>334</t>
    </r>
    <r>
      <rPr>
        <vertAlign val="superscript"/>
        <sz val="8"/>
        <rFont val="Arial CE"/>
        <family val="2"/>
      </rPr>
      <t>8)</t>
    </r>
  </si>
  <si>
    <t>Započtená částka sražené daně ze ř. 350, nezahrnovaná do poslední známé daňové povinnosti, z níž se podle § 38a odst. 1 zákona vychází při stanovení výše a periodicity záloh, nejvýše do částky uvedené na ř. 330</t>
  </si>
  <si>
    <t xml:space="preserve">Poslední známá daňová povinnost pro účely stanovení výše a periodicity záloh podle § 38a zákona ( ř. 340 - ř. 351 ) </t>
  </si>
  <si>
    <r>
      <t>I. ODDÍL - údaje o poplatníkovi ( podílovém fondu )</t>
    </r>
    <r>
      <rPr>
        <vertAlign val="superscript"/>
        <sz val="10"/>
        <rFont val="Arial CE"/>
        <family val="2"/>
      </rPr>
      <t>6)</t>
    </r>
  </si>
  <si>
    <r>
      <t>02 Daňové přiznání</t>
    </r>
    <r>
      <rPr>
        <vertAlign val="superscript"/>
        <sz val="8"/>
        <rFont val="Arial CE"/>
        <family val="2"/>
      </rPr>
      <t>1)</t>
    </r>
  </si>
  <si>
    <t xml:space="preserve"> podle zákona č. 586/1992 Sb. o daních z příjmů, ve znění pozdějších předpisů ( dále jen "zákon")</t>
  </si>
  <si>
    <r>
      <t>Hospodářský výsledek před zdaněním ( zisk +, ztráta - )</t>
    </r>
    <r>
      <rPr>
        <vertAlign val="superscript"/>
        <sz val="8"/>
        <rFont val="Arial CE"/>
        <family val="2"/>
      </rPr>
      <t>3)</t>
    </r>
    <r>
      <rPr>
        <sz val="8"/>
        <rFont val="Arial CE"/>
        <family val="0"/>
      </rPr>
      <t xml:space="preserve"> nebo rozdíl mezi příjmy</t>
    </r>
  </si>
  <si>
    <r>
      <t>a výdaji</t>
    </r>
    <r>
      <rPr>
        <vertAlign val="superscript"/>
        <sz val="8"/>
        <rFont val="Arial CE"/>
        <family val="2"/>
      </rPr>
      <t>3)</t>
    </r>
    <r>
      <rPr>
        <sz val="8"/>
        <rFont val="Arial CE"/>
        <family val="0"/>
      </rPr>
      <t xml:space="preserve"> ke dni</t>
    </r>
  </si>
  <si>
    <r>
      <t>10</t>
    </r>
    <r>
      <rPr>
        <vertAlign val="superscript"/>
        <sz val="8"/>
        <rFont val="Arial CE"/>
        <family val="2"/>
      </rPr>
      <t>8)</t>
    </r>
  </si>
  <si>
    <r>
      <t>20</t>
    </r>
    <r>
      <rPr>
        <vertAlign val="superscript"/>
        <sz val="8"/>
        <rFont val="Arial CE"/>
        <family val="2"/>
      </rPr>
      <t>8)</t>
    </r>
  </si>
  <si>
    <r>
      <t>30</t>
    </r>
    <r>
      <rPr>
        <vertAlign val="superscript"/>
        <sz val="8"/>
        <rFont val="Arial CE"/>
        <family val="2"/>
      </rPr>
      <t>8)</t>
    </r>
  </si>
  <si>
    <t>Částky neoprávněně zkracující příjmy ( §23 odst. 3 písm. a) bod 1 zákona ), a hodnota nepeněžitých příjmů ( §23 odst. 6 zákona ), pokud nejsou zahrnuty v hospodářském výsledku nebo v rozdílu mezi příjmy a výdaji na ř. 10</t>
  </si>
  <si>
    <t>Výdaje (náklady), neuznávané za výdaje (náklady) vynaložené na dosažení, zajištění a udržení příjmů (§ 25 nebo § 24 zákona), pokud jsou zahrnuty v hospodářském výsledku nebo v rozdílu mezi příjmy a výdaji na ř. 10</t>
  </si>
  <si>
    <t>Úprava základu daně podle § 23 odst. 8 zákona v případě zrušení poplatníka s likvidací</t>
  </si>
  <si>
    <t>Částka odpisu uplatněná v daném zdaňovacím období jako výdaj (náklad) na dosažení, zajištění a udržení příjmů podle čl. II bodu 7 části první zákona č. 492/2000 Sb. ( maximálně 20 % z ř. 1 )</t>
  </si>
  <si>
    <t>Stav zákonných opravných položek k pohledávkám za dlužníky v konkursním a vyrovnacím řízení (§ 8 zákona o rezervách) ke konci období, za které se podává daňové přiznání</t>
  </si>
  <si>
    <t>Stav nepromlčených pohledávek splatných po  31. prosinci 1994, k nimž lze tvořit zákonné opravné položky (§ 8a zákona o rezervách) ke konci období, za které se podává daňové přiznání</t>
  </si>
  <si>
    <t>Stav zákonných opravných položek k nepromlčeným pohledávkám splatným po 31. prosinci 1994 (§ 8a zákona o rezervách) ke konci období, za které se podává daňové přiznání</t>
  </si>
  <si>
    <t>Rezervy v pojišťovnictví vytvořené podle § 6 zákona o rezervách v daném období, za které se podává daňové přiznání</t>
  </si>
  <si>
    <t>Stav rezerv v pojišťovnictví (§ 6 zákona o rezervách) ke konci období, za které se podává daňové přiznání</t>
  </si>
  <si>
    <t xml:space="preserve">Rezerva na pěstební činnost vytvořená podle § 9 zákona o rezervách v daném období, za které se podává daňové přiznání </t>
  </si>
  <si>
    <t xml:space="preserve">Stav rezerv na pěstební činnost (§ 9 zákona o rezervách) ke konci období, za které se podává daňové přiznání </t>
  </si>
  <si>
    <r>
      <t>E. Odečet daňové ztráty od základu daně podle §34 odst. 1 zákona</t>
    </r>
    <r>
      <rPr>
        <vertAlign val="superscript"/>
        <sz val="10"/>
        <rFont val="Arial CE"/>
        <family val="2"/>
      </rPr>
      <t>5)</t>
    </r>
    <r>
      <rPr>
        <b/>
        <sz val="10"/>
        <rFont val="Arial CE"/>
        <family val="0"/>
      </rPr>
      <t xml:space="preserve"> nebo snížení základu daně podílového fondu o záporný rozdíl mezi jeho příjmy a výdaji podle §20 odst. 3 zákona </t>
    </r>
    <r>
      <rPr>
        <sz val="10"/>
        <rFont val="Arial CE"/>
        <family val="2"/>
      </rPr>
      <t>( vyplní se v celých Kč )</t>
    </r>
  </si>
  <si>
    <t>zdaň. období</t>
  </si>
  <si>
    <t>za zdaňovací období</t>
  </si>
  <si>
    <t>uvedené ve sl. 1</t>
  </si>
  <si>
    <t>Částka nároku na odečet  podle § 34 odst. 3 písm a) až e) zákona, vzniklého v daném zdaňovacím období</t>
  </si>
  <si>
    <r>
      <t>H. Rozčlenění celkového nároku na slevy na dani §35a nebo §35b a §35 zákona, které lze uplatnit na ř. 300</t>
    </r>
    <r>
      <rPr>
        <vertAlign val="superscript"/>
        <sz val="9"/>
        <rFont val="Arial CE"/>
        <family val="2"/>
      </rPr>
      <t>5)</t>
    </r>
  </si>
  <si>
    <t>Odečet daně podle § 34 odst. 3 ( ř.6 tabulky F)</t>
  </si>
  <si>
    <t>Úhrn zahraniční daně, který lze uplatnit k zápočtu</t>
  </si>
  <si>
    <r>
      <t xml:space="preserve">Hodnota darů podle § 20 odst. 8 zákona ( nejvýše 5 % z částky na ř. 250 </t>
    </r>
    <r>
      <rPr>
        <vertAlign val="superscript"/>
        <sz val="8"/>
        <rFont val="Arial CE"/>
        <family val="2"/>
      </rPr>
      <t>5</t>
    </r>
    <r>
      <rPr>
        <sz val="8"/>
        <rFont val="Arial CE"/>
        <family val="0"/>
      </rPr>
      <t>)</t>
    </r>
  </si>
  <si>
    <r>
      <t>na ř. 251 a 260, zaokrouhlený na celé tisícikoruny dolů</t>
    </r>
    <r>
      <rPr>
        <vertAlign val="superscript"/>
        <sz val="8"/>
        <rFont val="Arial CE"/>
        <family val="2"/>
      </rPr>
      <t>5)</t>
    </r>
    <r>
      <rPr>
        <sz val="8"/>
        <rFont val="Arial CE"/>
        <family val="0"/>
      </rPr>
      <t xml:space="preserve"> ( ř. 250 - 251 - 260 )</t>
    </r>
  </si>
  <si>
    <t xml:space="preserve">Sazba daně (v %) podle § 21 odst. 1 nebo 2 zákona </t>
  </si>
  <si>
    <r>
      <t>Samostatný základ daně podle § 20b zákona, zaokrouhlený na celé tisícikoruny dolů</t>
    </r>
    <r>
      <rPr>
        <vertAlign val="superscript"/>
        <sz val="8"/>
        <rFont val="Arial CE"/>
        <family val="2"/>
      </rPr>
      <t>5)</t>
    </r>
  </si>
  <si>
    <r>
      <t>Daň sražená z příjmů podle § 36 odst. 6 zákona, splňující podmínky pro zápočet na celkovou daňovou povinnost, sníženou o daň připadající na samostatný základ daně podle § 20b zákona</t>
    </r>
    <r>
      <rPr>
        <vertAlign val="superscript"/>
        <sz val="8"/>
        <rFont val="Arial CE"/>
        <family val="2"/>
      </rPr>
      <t>5)</t>
    </r>
  </si>
  <si>
    <r>
      <t>Daň sražená z příjmů podle § 36 odst. 6 zákona, splňující podmínky pro zápočet na celkovou daňovou povinnost, sníženou o daň připadající na samostatný základ daně podle § 20b zákona</t>
    </r>
    <r>
      <rPr>
        <vertAlign val="superscript"/>
        <sz val="8"/>
        <rFont val="Arial CE"/>
        <family val="2"/>
      </rPr>
      <t>5)</t>
    </r>
    <r>
      <rPr>
        <sz val="8"/>
        <rFont val="Arial CE"/>
        <family val="0"/>
      </rPr>
      <t xml:space="preserve"> ( ř. 350 II. oddílu )</t>
    </r>
  </si>
  <si>
    <t>Otisk razítka</t>
  </si>
  <si>
    <t>Název účtové skupiny ( včetně číselného označení )</t>
  </si>
  <si>
    <t>A</t>
  </si>
  <si>
    <t>04 Obchodní firma</t>
  </si>
  <si>
    <t>c) ulice (část obce) a číslo popisné ( číslo orientační )</t>
  </si>
  <si>
    <t>d) číslo telefonu</t>
  </si>
  <si>
    <t>f) stát / kód státu</t>
  </si>
  <si>
    <t>d) číslo faxu</t>
  </si>
  <si>
    <r>
      <t>08 Přiznání zpracoval a předložil daňový poradce</t>
    </r>
    <r>
      <rPr>
        <vertAlign val="superscript"/>
        <sz val="8"/>
        <rFont val="Arial CE"/>
        <family val="2"/>
      </rPr>
      <t>1)</t>
    </r>
  </si>
  <si>
    <r>
      <t>09 Plná moc daňového poradce k zastupování uložena u finančního úřadu dne</t>
    </r>
    <r>
      <rPr>
        <vertAlign val="superscript"/>
        <sz val="8"/>
        <rFont val="Arial CE"/>
        <family val="2"/>
      </rPr>
      <t>2)</t>
    </r>
  </si>
  <si>
    <r>
      <t>10 Zákonná povinnost ověření účetní závěrky auditorem</t>
    </r>
    <r>
      <rPr>
        <vertAlign val="superscript"/>
        <sz val="8"/>
        <rFont val="Arial CE"/>
        <family val="2"/>
      </rPr>
      <t>1)</t>
    </r>
  </si>
  <si>
    <r>
      <t>11 Účetní závěrka nebo přehledy o majetku a závazcích a o příjmech a výdajích, přiloženy</t>
    </r>
    <r>
      <rPr>
        <vertAlign val="superscript"/>
        <sz val="8"/>
        <rFont val="Arial CE"/>
        <family val="2"/>
      </rPr>
      <t>1),7)</t>
    </r>
  </si>
  <si>
    <r>
      <t>12 Ekonomické nebo personální spojení se zahraničními osobami</t>
    </r>
    <r>
      <rPr>
        <vertAlign val="superscript"/>
        <sz val="8"/>
        <rFont val="Arial CE"/>
        <family val="2"/>
      </rPr>
      <t>1)</t>
    </r>
  </si>
  <si>
    <t>13 Hlavní ( převažující ) činnost</t>
  </si>
  <si>
    <t>25 5404 Mfin 5404-vzor č. 12</t>
  </si>
  <si>
    <r>
      <t>21</t>
    </r>
    <r>
      <rPr>
        <vertAlign val="superscript"/>
        <sz val="8"/>
        <rFont val="Arial CE"/>
        <family val="2"/>
      </rPr>
      <t>8)</t>
    </r>
  </si>
  <si>
    <t>Průměrný stav rozvahové hodnoty nepromlčených pohledávek z úvěrů podle § 5 odst. 2 písm. a) zákona o rezervách</t>
  </si>
  <si>
    <t>Opravné položky k nepromlčeným pohledávkám z úvěrů, vytvořené podle § 5 odst. 2 písm. a) zákona o rezervách za dané zdaňovací období</t>
  </si>
  <si>
    <t>Stav zákonných opravných položek k nepromlčeným pohledávkám z úvěrů (§ 5 odst. 2 písm. a) zákona o rezervách) ke konci zdaňovacího období</t>
  </si>
  <si>
    <t>Průměrný stav poskytnutých bankovních záruk za úvěry podle § 5 odst. 2 písm. b) zákona o rezervách</t>
  </si>
  <si>
    <r>
      <t>13</t>
    </r>
    <r>
      <rPr>
        <vertAlign val="superscript"/>
        <sz val="8"/>
        <rFont val="Arial CE"/>
        <family val="2"/>
      </rPr>
      <t>8)</t>
    </r>
  </si>
  <si>
    <t>Rezervy na poskytnuté bankovní záruky za úvěry, vytvořené podle § 5 odst. 2 písm. b) zákona o rezervách za dané zdaňovací období</t>
  </si>
  <si>
    <t>Stav zákonných rezerv na poskytnuté bankovní záruky za úvěry( § 5 odst. 2 písm. b) zákona o rezervách ) ke konci zdaňovacího období</t>
  </si>
  <si>
    <r>
      <t xml:space="preserve">D. Odečet nevyužitých částí rozdílů, o které úhrn hodnot prodaných cenných papírů převýšil úhrn příjmů z jejich prodeje, od základu daně </t>
    </r>
    <r>
      <rPr>
        <sz val="10"/>
        <rFont val="Arial CE"/>
        <family val="2"/>
      </rPr>
      <t>( vyplní se v celých Kč )</t>
    </r>
  </si>
  <si>
    <t>Zdaňovací období</t>
  </si>
  <si>
    <t>Nevyužitý rozdíl, o který úhrn hodnot prodaných cenných papírů převýšil úhrn příjmů z jejich prodeje, nebo jeho část, který</t>
  </si>
  <si>
    <t>bylo možné podle § 24 odst. 2 písm. r) zákona, ve znění platném do 31.prosince 2001, uplatnit v následujících třech zdaňovacích obdobích jako výdaj (náklad) k dosažení, zajištění a udržení příjmů</t>
  </si>
  <si>
    <t>byl podle čl. V bodu 2 zákona č. 260/2002 Sb. v daném zdaňovacím období uplatněn jako odpočet od základu daně</t>
  </si>
  <si>
    <t>Čistý obrat nebo úhrn všech dosažených příjmů</t>
  </si>
  <si>
    <t>Průměrný přepočtený počet zaměstnanců</t>
  </si>
  <si>
    <t>osoby</t>
  </si>
  <si>
    <r>
      <t>241</t>
    </r>
    <r>
      <rPr>
        <vertAlign val="superscript"/>
        <sz val="8"/>
        <rFont val="Arial CE"/>
        <family val="2"/>
      </rPr>
      <t>8)</t>
    </r>
  </si>
  <si>
    <t>Na zálohách ( § 38a zákona ) zaplaceno</t>
  </si>
  <si>
    <t>Na zajištění daně sraženo plátcem ( § 38e zákona )</t>
  </si>
  <si>
    <t>Splatnost záloh na daň z příjmu v letech 2003 - 2004</t>
  </si>
  <si>
    <t>Soupis záloh zpracovala ASPEKT HM s.r.o., daňová a účetní kancelář, Palackého nám. 90, Kralupy, tel. 315 721 436</t>
  </si>
  <si>
    <t xml:space="preserve">Obchodní firma poplatníka : </t>
  </si>
  <si>
    <t>Termín pro odevzdání daňového přiznání*) :</t>
  </si>
  <si>
    <t>Počet měsíců existence společnosti*):</t>
  </si>
  <si>
    <t>*) tato políčka je potřeba vyplnit ručně,nejsou-li uvedené údaje v pořádku</t>
  </si>
  <si>
    <t>Účetní odpisy hmotného majetku, který není vymezen pro účely zákona jako hmotný majetek, a nehmotného majetku vymezeného zvláštními právními předpisy, uplatněné podle § 24 odst. 2 písm v) zákona ve znění platném od 1. ledna 2001, jako výdaj ( náklad ) na dosaření, zajištění a udržení zdanitelných příjmů. Pro nehmotný majetek evidovaný v majetku poplatníka do 31. prosince 2000, se použije zákon ve znění platném do uvedeného data, a to až do doby jeho vyřazení z majetku poplatníka.</t>
  </si>
  <si>
    <t>a) Odpis neuhrazených pohledávek zahrnovaný do daňových výdajů (nákladů) a zákonné opravné položky k pohledávkám, mimo bankovních opravných položek podle § 5 zákona o rezervách - vyplňují všichni poplatníci</t>
  </si>
  <si>
    <t>Úhrn neuhrazených hodnot pohledávek nebo pořizovacích cen pohledávek nabytých postoupením, u nichž termín splatnosti nastal do konce roku 1994, jejichž část lze uplatnit jako výdaj (náklad) k dosažení, zajištění a udržení příjmů podle čl. II bodu 7 části první zákona č. 492/2000 Sb., a to podle stavu ke konci zdaňovacího období</t>
  </si>
  <si>
    <t>Úhrn hodnot pohledávek nebo pořizovacích cen pohledávek nabytých postoupením, uplatněných v daném období, za které se podává přiznání, jako výdaj (náklad) na dosažení, zajištění a udržení příjmů podle § 24 odst. 2 písm. y) zákona</t>
  </si>
  <si>
    <t>b) Bankovní rezervy a opravné položky podle § 5 zákona o rezervách - vyplňují pouze banky</t>
  </si>
  <si>
    <t>zbývá podle čl. V bodu 2 zákona č. 260/2002 Sb. k uplatnění odpočtu od základu daně ve třech zdaňovacích obdobích následujících po jeho vykázání</t>
  </si>
  <si>
    <t>3) V případě vykázání ztráty se uvede částka se znaménkem mínus (-)</t>
  </si>
  <si>
    <t>7) Účetní závěrkanebo přehled o majetku a závazcích a přehled o příjmech a výdajích, jako příloha vyznačená pod položkou 11 v I. oddílu, je součástí daňového přiznání (§40 odst. 2 zákona 337/1992 Sb. o správě daní a poplatků, ve znění pozdějších předpisů). Za podílové fondy předkládá účetní závěrku investiční společnost, která obhospodařuje jejich majetek.</t>
  </si>
  <si>
    <t>Formulář zpracovala ASPEKT HM, daňová, účetní a auditorská kancelář, Palackého nám. 90, Kralupy, tel. 315 721 436</t>
  </si>
  <si>
    <t>Formulář zpracovala ASPEKT HM s.r.o., tel. 315 721 436, pro server business.center.cz</t>
  </si>
  <si>
    <t>Nedoplatek (-) (ř. 1 + ř. 2 + ř. 3 - ř. 340 II.oddílu, resp. ř. 2 III. oddílu &lt; 0 )</t>
  </si>
  <si>
    <t>Přeplatek    (+)(ř. 1 + ř. 2 + ř. 3 - ř. 340 II.oddílu, resp. ř. 2 III. oddílu &gt; 0 )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</si>
</sst>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mmmm\ d\,\ yyyy"/>
    <numFmt numFmtId="166" formatCode="mmmm\ yy"/>
    <numFmt numFmtId="167" formatCode="d/mmmm\ yyyy"/>
    <numFmt numFmtId="168" formatCode="#,##0.00\ &quot;Kč&quot;"/>
    <numFmt numFmtId="169" formatCode="d/m/yy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8"/>
      <name val="Arial"/>
      <family val="0"/>
    </font>
    <font>
      <i/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sz val="7"/>
      <name val="Arial"/>
      <family val="0"/>
    </font>
    <font>
      <b/>
      <sz val="9"/>
      <name val="Arial CE"/>
      <family val="2"/>
    </font>
    <font>
      <b/>
      <sz val="18"/>
      <name val="Arial CE"/>
      <family val="0"/>
    </font>
    <font>
      <sz val="18"/>
      <name val="Arial"/>
      <family val="0"/>
    </font>
    <font>
      <vertAlign val="superscript"/>
      <sz val="8"/>
      <name val="Arial CE"/>
      <family val="2"/>
    </font>
    <font>
      <vertAlign val="superscript"/>
      <sz val="10"/>
      <name val="Arial CE"/>
      <family val="2"/>
    </font>
    <font>
      <vertAlign val="superscript"/>
      <sz val="9"/>
      <name val="Arial CE"/>
      <family val="2"/>
    </font>
    <font>
      <sz val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583">
    <xf numFmtId="0" fontId="0" fillId="0" borderId="0" xfId="0" applyAlignment="1">
      <alignment/>
    </xf>
    <xf numFmtId="0" fontId="0" fillId="2" borderId="0" xfId="0" applyFill="1" applyAlignment="1">
      <alignment/>
    </xf>
    <xf numFmtId="0" fontId="6" fillId="2" borderId="0" xfId="23" applyFont="1" applyFill="1" applyAlignment="1">
      <alignment/>
    </xf>
    <xf numFmtId="0" fontId="7" fillId="2" borderId="2" xfId="23" applyFont="1" applyFill="1" applyBorder="1" applyAlignment="1" applyProtection="1">
      <alignment horizontal="center"/>
      <protection locked="0"/>
    </xf>
    <xf numFmtId="0" fontId="7" fillId="3" borderId="0" xfId="23" applyFont="1" applyFill="1" applyAlignment="1">
      <alignment/>
    </xf>
    <xf numFmtId="0" fontId="6" fillId="3" borderId="0" xfId="23" applyFont="1" applyFill="1" applyAlignment="1">
      <alignment/>
    </xf>
    <xf numFmtId="0" fontId="0" fillId="3" borderId="0" xfId="0" applyFill="1" applyAlignment="1">
      <alignment/>
    </xf>
    <xf numFmtId="0" fontId="6" fillId="2" borderId="2" xfId="23" applyFont="1" applyFill="1" applyBorder="1" applyAlignment="1" applyProtection="1">
      <alignment horizontal="center"/>
      <protection locked="0"/>
    </xf>
    <xf numFmtId="49" fontId="6" fillId="2" borderId="2" xfId="23" applyNumberFormat="1" applyFont="1" applyFill="1" applyBorder="1" applyAlignment="1" applyProtection="1">
      <alignment horizontal="center"/>
      <protection locked="0"/>
    </xf>
    <xf numFmtId="14" fontId="6" fillId="2" borderId="2" xfId="23" applyNumberFormat="1" applyFont="1" applyFill="1" applyBorder="1" applyAlignment="1" applyProtection="1">
      <alignment horizontal="center"/>
      <protection locked="0"/>
    </xf>
    <xf numFmtId="0" fontId="6" fillId="2" borderId="3" xfId="23" applyFont="1" applyFill="1" applyBorder="1" applyAlignment="1" applyProtection="1">
      <alignment horizontal="center"/>
      <protection locked="0"/>
    </xf>
    <xf numFmtId="0" fontId="6" fillId="4" borderId="0" xfId="23" applyFont="1" applyFill="1" applyAlignment="1">
      <alignment/>
    </xf>
    <xf numFmtId="0" fontId="6" fillId="5" borderId="0" xfId="23" applyFont="1" applyFill="1" applyAlignment="1">
      <alignment/>
    </xf>
    <xf numFmtId="0" fontId="7" fillId="5" borderId="0" xfId="23" applyFont="1" applyFill="1" applyAlignment="1">
      <alignment/>
    </xf>
    <xf numFmtId="0" fontId="6" fillId="4" borderId="0" xfId="23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8" fillId="5" borderId="0" xfId="23" applyFont="1" applyFill="1" applyAlignment="1">
      <alignment/>
    </xf>
    <xf numFmtId="0" fontId="6" fillId="4" borderId="3" xfId="23" applyFont="1" applyFill="1" applyBorder="1" applyAlignment="1">
      <alignment horizontal="center"/>
    </xf>
    <xf numFmtId="0" fontId="6" fillId="4" borderId="3" xfId="23" applyFont="1" applyFill="1" applyBorder="1" applyAlignment="1">
      <alignment/>
    </xf>
    <xf numFmtId="14" fontId="8" fillId="3" borderId="4" xfId="23" applyNumberFormat="1" applyFont="1" applyFill="1" applyBorder="1" applyAlignment="1">
      <alignment horizontal="center"/>
    </xf>
    <xf numFmtId="0" fontId="6" fillId="5" borderId="0" xfId="23" applyFont="1" applyFill="1" applyBorder="1" applyAlignment="1">
      <alignment/>
    </xf>
    <xf numFmtId="0" fontId="6" fillId="5" borderId="5" xfId="23" applyFont="1" applyFill="1" applyBorder="1" applyAlignment="1">
      <alignment horizontal="center"/>
    </xf>
    <xf numFmtId="0" fontId="6" fillId="5" borderId="6" xfId="23" applyFont="1" applyFill="1" applyBorder="1" applyAlignment="1">
      <alignment horizontal="center"/>
    </xf>
    <xf numFmtId="0" fontId="6" fillId="5" borderId="6" xfId="23" applyFont="1" applyFill="1" applyBorder="1" applyAlignment="1">
      <alignment/>
    </xf>
    <xf numFmtId="0" fontId="6" fillId="5" borderId="7" xfId="23" applyFont="1" applyFill="1" applyBorder="1" applyAlignment="1">
      <alignment/>
    </xf>
    <xf numFmtId="0" fontId="6" fillId="5" borderId="8" xfId="23" applyFont="1" applyFill="1" applyBorder="1" applyAlignment="1">
      <alignment/>
    </xf>
    <xf numFmtId="0" fontId="6" fillId="5" borderId="9" xfId="23" applyFont="1" applyFill="1" applyBorder="1" applyAlignment="1">
      <alignment/>
    </xf>
    <xf numFmtId="0" fontId="6" fillId="5" borderId="10" xfId="23" applyFont="1" applyFill="1" applyBorder="1" applyAlignment="1">
      <alignment/>
    </xf>
    <xf numFmtId="0" fontId="6" fillId="5" borderId="11" xfId="23" applyFont="1" applyFill="1" applyBorder="1" applyAlignment="1">
      <alignment/>
    </xf>
    <xf numFmtId="0" fontId="6" fillId="5" borderId="12" xfId="23" applyFont="1" applyFill="1" applyBorder="1" applyAlignment="1">
      <alignment/>
    </xf>
    <xf numFmtId="0" fontId="6" fillId="5" borderId="13" xfId="23" applyFont="1" applyFill="1" applyBorder="1" applyAlignment="1">
      <alignment/>
    </xf>
    <xf numFmtId="0" fontId="6" fillId="4" borderId="6" xfId="23" applyFont="1" applyFill="1" applyBorder="1" applyAlignment="1">
      <alignment/>
    </xf>
    <xf numFmtId="0" fontId="7" fillId="5" borderId="14" xfId="23" applyFont="1" applyFill="1" applyBorder="1" applyAlignment="1">
      <alignment/>
    </xf>
    <xf numFmtId="0" fontId="7" fillId="5" borderId="0" xfId="23" applyFont="1" applyFill="1" applyBorder="1" applyAlignment="1">
      <alignment/>
    </xf>
    <xf numFmtId="0" fontId="6" fillId="5" borderId="15" xfId="23" applyFont="1" applyFill="1" applyBorder="1" applyAlignment="1">
      <alignment/>
    </xf>
    <xf numFmtId="0" fontId="6" fillId="5" borderId="16" xfId="23" applyFont="1" applyFill="1" applyBorder="1" applyAlignment="1">
      <alignment/>
    </xf>
    <xf numFmtId="0" fontId="7" fillId="5" borderId="17" xfId="23" applyFont="1" applyFill="1" applyBorder="1" applyAlignment="1">
      <alignment/>
    </xf>
    <xf numFmtId="0" fontId="7" fillId="5" borderId="5" xfId="23" applyFont="1" applyFill="1" applyBorder="1" applyAlignment="1">
      <alignment/>
    </xf>
    <xf numFmtId="0" fontId="7" fillId="5" borderId="18" xfId="23" applyFont="1" applyFill="1" applyBorder="1" applyAlignment="1">
      <alignment/>
    </xf>
    <xf numFmtId="0" fontId="7" fillId="5" borderId="18" xfId="23" applyFont="1" applyFill="1" applyBorder="1" applyAlignment="1">
      <alignment horizontal="left"/>
    </xf>
    <xf numFmtId="0" fontId="7" fillId="5" borderId="19" xfId="23" applyFont="1" applyFill="1" applyBorder="1" applyAlignment="1">
      <alignment/>
    </xf>
    <xf numFmtId="0" fontId="7" fillId="5" borderId="20" xfId="23" applyFont="1" applyFill="1" applyBorder="1" applyAlignment="1">
      <alignment/>
    </xf>
    <xf numFmtId="0" fontId="7" fillId="5" borderId="19" xfId="23" applyFont="1" applyFill="1" applyBorder="1" applyAlignment="1">
      <alignment horizontal="left"/>
    </xf>
    <xf numFmtId="0" fontId="7" fillId="5" borderId="18" xfId="23" applyFont="1" applyFill="1" applyBorder="1" applyAlignment="1">
      <alignment/>
    </xf>
    <xf numFmtId="0" fontId="7" fillId="5" borderId="17" xfId="23" applyFont="1" applyFill="1" applyBorder="1" applyAlignment="1">
      <alignment/>
    </xf>
    <xf numFmtId="0" fontId="7" fillId="5" borderId="5" xfId="23" applyFont="1" applyFill="1" applyBorder="1" applyAlignment="1">
      <alignment/>
    </xf>
    <xf numFmtId="0" fontId="7" fillId="5" borderId="20" xfId="23" applyFont="1" applyFill="1" applyBorder="1" applyAlignment="1">
      <alignment/>
    </xf>
    <xf numFmtId="0" fontId="6" fillId="3" borderId="3" xfId="23" applyFont="1" applyFill="1" applyBorder="1" applyAlignment="1">
      <alignment horizontal="center" vertical="center"/>
    </xf>
    <xf numFmtId="0" fontId="6" fillId="3" borderId="21" xfId="23" applyFont="1" applyFill="1" applyBorder="1" applyAlignment="1">
      <alignment horizontal="center" vertical="center"/>
    </xf>
    <xf numFmtId="0" fontId="6" fillId="3" borderId="22" xfId="23" applyFont="1" applyFill="1" applyBorder="1" applyAlignment="1" applyProtection="1">
      <alignment horizontal="center" vertical="center"/>
      <protection locked="0"/>
    </xf>
    <xf numFmtId="0" fontId="6" fillId="3" borderId="23" xfId="23" applyFont="1" applyFill="1" applyBorder="1" applyAlignment="1" applyProtection="1">
      <alignment horizontal="center" vertical="center"/>
      <protection locked="0"/>
    </xf>
    <xf numFmtId="0" fontId="6" fillId="3" borderId="3" xfId="23" applyFont="1" applyFill="1" applyBorder="1" applyAlignment="1">
      <alignment horizontal="center"/>
    </xf>
    <xf numFmtId="0" fontId="7" fillId="3" borderId="3" xfId="23" applyFont="1" applyFill="1" applyBorder="1" applyAlignment="1" applyProtection="1">
      <alignment/>
      <protection locked="0"/>
    </xf>
    <xf numFmtId="0" fontId="7" fillId="3" borderId="0" xfId="23" applyFont="1" applyFill="1" applyAlignment="1">
      <alignment horizontal="right"/>
    </xf>
    <xf numFmtId="0" fontId="6" fillId="3" borderId="3" xfId="23" applyFont="1" applyFill="1" applyBorder="1" applyAlignment="1" applyProtection="1">
      <alignment horizontal="center"/>
      <protection locked="0"/>
    </xf>
    <xf numFmtId="0" fontId="6" fillId="5" borderId="24" xfId="23" applyFont="1" applyFill="1" applyBorder="1" applyAlignment="1">
      <alignment/>
    </xf>
    <xf numFmtId="0" fontId="7" fillId="5" borderId="25" xfId="23" applyFont="1" applyFill="1" applyBorder="1" applyAlignment="1">
      <alignment horizontal="center" vertical="center"/>
    </xf>
    <xf numFmtId="0" fontId="7" fillId="5" borderId="4" xfId="23" applyFont="1" applyFill="1" applyBorder="1" applyAlignment="1">
      <alignment vertical="center"/>
    </xf>
    <xf numFmtId="0" fontId="6" fillId="5" borderId="26" xfId="23" applyFont="1" applyFill="1" applyBorder="1" applyAlignment="1">
      <alignment vertical="center"/>
    </xf>
    <xf numFmtId="0" fontId="6" fillId="5" borderId="22" xfId="23" applyFont="1" applyFill="1" applyBorder="1" applyAlignment="1">
      <alignment vertical="center"/>
    </xf>
    <xf numFmtId="0" fontId="6" fillId="5" borderId="27" xfId="23" applyFont="1" applyFill="1" applyBorder="1" applyAlignment="1">
      <alignment horizontal="center" vertical="center"/>
    </xf>
    <xf numFmtId="0" fontId="7" fillId="5" borderId="28" xfId="23" applyFont="1" applyFill="1" applyBorder="1" applyAlignment="1">
      <alignment horizontal="center" vertical="center"/>
    </xf>
    <xf numFmtId="0" fontId="6" fillId="5" borderId="29" xfId="23" applyFont="1" applyFill="1" applyBorder="1" applyAlignment="1">
      <alignment horizontal="center" vertical="center"/>
    </xf>
    <xf numFmtId="0" fontId="6" fillId="5" borderId="27" xfId="23" applyFont="1" applyFill="1" applyBorder="1" applyAlignment="1">
      <alignment vertical="center"/>
    </xf>
    <xf numFmtId="0" fontId="6" fillId="5" borderId="29" xfId="23" applyFont="1" applyFill="1" applyBorder="1" applyAlignment="1">
      <alignment vertical="center"/>
    </xf>
    <xf numFmtId="0" fontId="6" fillId="5" borderId="27" xfId="23" applyFont="1" applyFill="1" applyBorder="1" applyAlignment="1">
      <alignment/>
    </xf>
    <xf numFmtId="0" fontId="6" fillId="5" borderId="30" xfId="23" applyFont="1" applyFill="1" applyBorder="1" applyAlignment="1">
      <alignment/>
    </xf>
    <xf numFmtId="0" fontId="13" fillId="5" borderId="0" xfId="23" applyFont="1" applyFill="1" applyAlignment="1">
      <alignment/>
    </xf>
    <xf numFmtId="0" fontId="6" fillId="5" borderId="3" xfId="23" applyFont="1" applyFill="1" applyBorder="1" applyAlignment="1">
      <alignment/>
    </xf>
    <xf numFmtId="0" fontId="13" fillId="5" borderId="0" xfId="23" applyFont="1" applyFill="1" applyAlignment="1">
      <alignment horizontal="center"/>
    </xf>
    <xf numFmtId="0" fontId="16" fillId="5" borderId="0" xfId="23" applyFont="1" applyFill="1" applyAlignment="1">
      <alignment/>
    </xf>
    <xf numFmtId="0" fontId="15" fillId="5" borderId="0" xfId="23" applyFont="1" applyFill="1" applyAlignment="1">
      <alignment/>
    </xf>
    <xf numFmtId="0" fontId="13" fillId="5" borderId="0" xfId="23" applyFont="1" applyFill="1" applyAlignment="1">
      <alignment horizontal="right"/>
    </xf>
    <xf numFmtId="0" fontId="7" fillId="5" borderId="0" xfId="23" applyFont="1" applyFill="1" applyAlignment="1">
      <alignment horizontal="right"/>
    </xf>
    <xf numFmtId="0" fontId="8" fillId="3" borderId="3" xfId="23" applyFont="1" applyFill="1" applyBorder="1" applyAlignment="1">
      <alignment horizontal="center"/>
    </xf>
    <xf numFmtId="0" fontId="6" fillId="3" borderId="5" xfId="23" applyFont="1" applyFill="1" applyBorder="1" applyAlignment="1" applyProtection="1">
      <alignment horizontal="center"/>
      <protection locked="0"/>
    </xf>
    <xf numFmtId="0" fontId="6" fillId="3" borderId="21" xfId="23" applyFont="1" applyFill="1" applyBorder="1" applyAlignment="1">
      <alignment horizontal="center"/>
    </xf>
    <xf numFmtId="0" fontId="6" fillId="5" borderId="29" xfId="23" applyFont="1" applyFill="1" applyBorder="1" applyAlignment="1">
      <alignment/>
    </xf>
    <xf numFmtId="0" fontId="6" fillId="5" borderId="31" xfId="23" applyFont="1" applyFill="1" applyBorder="1" applyAlignment="1">
      <alignment/>
    </xf>
    <xf numFmtId="0" fontId="10" fillId="5" borderId="0" xfId="23" applyFont="1" applyFill="1" applyAlignment="1">
      <alignment/>
    </xf>
    <xf numFmtId="0" fontId="6" fillId="5" borderId="32" xfId="23" applyFont="1" applyFill="1" applyBorder="1" applyAlignment="1">
      <alignment/>
    </xf>
    <xf numFmtId="0" fontId="6" fillId="5" borderId="33" xfId="23" applyFont="1" applyFill="1" applyBorder="1" applyAlignment="1">
      <alignment/>
    </xf>
    <xf numFmtId="0" fontId="6" fillId="5" borderId="17" xfId="23" applyFont="1" applyFill="1" applyBorder="1" applyAlignment="1">
      <alignment horizontal="center"/>
    </xf>
    <xf numFmtId="0" fontId="7" fillId="5" borderId="34" xfId="23" applyFont="1" applyFill="1" applyBorder="1" applyAlignment="1">
      <alignment/>
    </xf>
    <xf numFmtId="0" fontId="7" fillId="5" borderId="34" xfId="23" applyFont="1" applyFill="1" applyBorder="1" applyAlignment="1">
      <alignment horizontal="center"/>
    </xf>
    <xf numFmtId="0" fontId="8" fillId="3" borderId="0" xfId="23" applyFont="1" applyFill="1" applyAlignment="1">
      <alignment/>
    </xf>
    <xf numFmtId="0" fontId="0" fillId="3" borderId="3" xfId="0" applyFill="1" applyBorder="1" applyAlignment="1">
      <alignment horizontal="center"/>
    </xf>
    <xf numFmtId="0" fontId="6" fillId="3" borderId="27" xfId="23" applyFont="1" applyFill="1" applyBorder="1" applyAlignment="1">
      <alignment horizontal="center"/>
    </xf>
    <xf numFmtId="0" fontId="6" fillId="3" borderId="29" xfId="23" applyFont="1" applyFill="1" applyBorder="1" applyAlignment="1">
      <alignment horizontal="center"/>
    </xf>
    <xf numFmtId="0" fontId="11" fillId="5" borderId="35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1" fillId="5" borderId="36" xfId="0" applyFont="1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7" fillId="5" borderId="39" xfId="23" applyFont="1" applyFill="1" applyBorder="1" applyAlignment="1">
      <alignment horizontal="center"/>
    </xf>
    <xf numFmtId="0" fontId="7" fillId="5" borderId="19" xfId="23" applyFont="1" applyFill="1" applyBorder="1" applyAlignment="1">
      <alignment horizontal="center"/>
    </xf>
    <xf numFmtId="0" fontId="7" fillId="5" borderId="12" xfId="23" applyFont="1" applyFill="1" applyBorder="1" applyAlignment="1">
      <alignment horizontal="center"/>
    </xf>
    <xf numFmtId="0" fontId="7" fillId="5" borderId="17" xfId="23" applyFont="1" applyFill="1" applyBorder="1" applyAlignment="1">
      <alignment horizontal="center"/>
    </xf>
    <xf numFmtId="0" fontId="7" fillId="5" borderId="7" xfId="23" applyFont="1" applyFill="1" applyBorder="1" applyAlignment="1">
      <alignment horizontal="center"/>
    </xf>
    <xf numFmtId="0" fontId="7" fillId="5" borderId="40" xfId="23" applyFont="1" applyFill="1" applyBorder="1" applyAlignment="1">
      <alignment horizontal="center"/>
    </xf>
    <xf numFmtId="0" fontId="7" fillId="5" borderId="35" xfId="23" applyFont="1" applyFill="1" applyBorder="1" applyAlignment="1">
      <alignment horizontal="center"/>
    </xf>
    <xf numFmtId="0" fontId="7" fillId="5" borderId="3" xfId="23" applyFont="1" applyFill="1" applyBorder="1" applyAlignment="1">
      <alignment horizontal="center"/>
    </xf>
    <xf numFmtId="0" fontId="7" fillId="5" borderId="27" xfId="23" applyFont="1" applyFill="1" applyBorder="1" applyAlignment="1">
      <alignment horizontal="center"/>
    </xf>
    <xf numFmtId="0" fontId="7" fillId="5" borderId="41" xfId="23" applyFont="1" applyFill="1" applyBorder="1" applyAlignment="1">
      <alignment horizontal="center"/>
    </xf>
    <xf numFmtId="0" fontId="6" fillId="3" borderId="21" xfId="23" applyFont="1" applyFill="1" applyBorder="1" applyAlignment="1" applyProtection="1">
      <alignment horizontal="center"/>
      <protection/>
    </xf>
    <xf numFmtId="0" fontId="7" fillId="5" borderId="42" xfId="23" applyFont="1" applyFill="1" applyBorder="1" applyAlignment="1">
      <alignment/>
    </xf>
    <xf numFmtId="0" fontId="7" fillId="5" borderId="26" xfId="23" applyFont="1" applyFill="1" applyBorder="1" applyAlignment="1">
      <alignment/>
    </xf>
    <xf numFmtId="0" fontId="7" fillId="5" borderId="43" xfId="23" applyFont="1" applyFill="1" applyBorder="1" applyAlignment="1">
      <alignment horizontal="center"/>
    </xf>
    <xf numFmtId="0" fontId="0" fillId="5" borderId="14" xfId="23" applyFont="1" applyFill="1" applyBorder="1" applyAlignment="1">
      <alignment/>
    </xf>
    <xf numFmtId="0" fontId="0" fillId="5" borderId="42" xfId="23" applyFont="1" applyFill="1" applyBorder="1" applyAlignment="1">
      <alignment/>
    </xf>
    <xf numFmtId="0" fontId="7" fillId="5" borderId="42" xfId="23" applyFont="1" applyFill="1" applyBorder="1" applyAlignment="1">
      <alignment horizontal="left"/>
    </xf>
    <xf numFmtId="0" fontId="7" fillId="5" borderId="16" xfId="23" applyFont="1" applyFill="1" applyBorder="1" applyAlignment="1">
      <alignment/>
    </xf>
    <xf numFmtId="0" fontId="11" fillId="5" borderId="44" xfId="0" applyFont="1" applyFill="1" applyBorder="1" applyAlignment="1">
      <alignment horizontal="center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7" fillId="5" borderId="25" xfId="23" applyFont="1" applyFill="1" applyBorder="1" applyAlignment="1">
      <alignment horizontal="center"/>
    </xf>
    <xf numFmtId="0" fontId="7" fillId="5" borderId="4" xfId="23" applyFont="1" applyFill="1" applyBorder="1" applyAlignment="1">
      <alignment/>
    </xf>
    <xf numFmtId="0" fontId="7" fillId="5" borderId="3" xfId="23" applyFont="1" applyFill="1" applyBorder="1" applyAlignment="1">
      <alignment horizontal="center"/>
    </xf>
    <xf numFmtId="0" fontId="7" fillId="5" borderId="36" xfId="23" applyFont="1" applyFill="1" applyBorder="1" applyAlignment="1">
      <alignment horizontal="center"/>
    </xf>
    <xf numFmtId="168" fontId="6" fillId="3" borderId="27" xfId="23" applyNumberFormat="1" applyFont="1" applyFill="1" applyBorder="1" applyAlignment="1">
      <alignment horizontal="center"/>
    </xf>
    <xf numFmtId="168" fontId="6" fillId="3" borderId="29" xfId="23" applyNumberFormat="1" applyFont="1" applyFill="1" applyBorder="1" applyAlignment="1">
      <alignment horizontal="center"/>
    </xf>
    <xf numFmtId="0" fontId="6" fillId="6" borderId="0" xfId="23" applyFont="1" applyFill="1" applyAlignment="1">
      <alignment/>
    </xf>
    <xf numFmtId="0" fontId="0" fillId="6" borderId="0" xfId="0" applyFill="1" applyAlignment="1">
      <alignment/>
    </xf>
    <xf numFmtId="0" fontId="6" fillId="6" borderId="0" xfId="23" applyFont="1" applyFill="1" applyAlignment="1">
      <alignment horizontal="right"/>
    </xf>
    <xf numFmtId="168" fontId="6" fillId="3" borderId="45" xfId="23" applyNumberFormat="1" applyFont="1" applyFill="1" applyBorder="1" applyAlignment="1">
      <alignment horizontal="center"/>
    </xf>
    <xf numFmtId="0" fontId="6" fillId="3" borderId="19" xfId="23" applyFont="1" applyFill="1" applyBorder="1" applyAlignment="1" applyProtection="1">
      <alignment horizontal="center" vertical="center"/>
      <protection locked="0"/>
    </xf>
    <xf numFmtId="0" fontId="6" fillId="3" borderId="5" xfId="23" applyFont="1" applyFill="1" applyBorder="1" applyAlignment="1" applyProtection="1">
      <alignment horizontal="center" vertical="center"/>
      <protection locked="0"/>
    </xf>
    <xf numFmtId="0" fontId="6" fillId="2" borderId="5" xfId="23" applyFont="1" applyFill="1" applyBorder="1" applyAlignment="1">
      <alignment horizontal="center" vertical="center"/>
    </xf>
    <xf numFmtId="0" fontId="7" fillId="4" borderId="43" xfId="23" applyFont="1" applyFill="1" applyBorder="1" applyAlignment="1">
      <alignment horizontal="center" vertical="center"/>
    </xf>
    <xf numFmtId="0" fontId="7" fillId="5" borderId="43" xfId="23" applyFont="1" applyFill="1" applyBorder="1" applyAlignment="1">
      <alignment horizontal="center" vertical="center"/>
    </xf>
    <xf numFmtId="0" fontId="7" fillId="5" borderId="46" xfId="23" applyFont="1" applyFill="1" applyBorder="1" applyAlignment="1">
      <alignment horizontal="center" vertical="center"/>
    </xf>
    <xf numFmtId="0" fontId="6" fillId="5" borderId="46" xfId="23" applyFont="1" applyFill="1" applyBorder="1" applyAlignment="1">
      <alignment horizontal="center" vertical="center"/>
    </xf>
    <xf numFmtId="0" fontId="6" fillId="3" borderId="17" xfId="23" applyFont="1" applyFill="1" applyBorder="1" applyAlignment="1">
      <alignment horizontal="center" vertical="center"/>
    </xf>
    <xf numFmtId="0" fontId="6" fillId="5" borderId="43" xfId="23" applyFont="1" applyFill="1" applyBorder="1" applyAlignment="1">
      <alignment horizontal="center" vertical="center"/>
    </xf>
    <xf numFmtId="0" fontId="6" fillId="3" borderId="5" xfId="23" applyFont="1" applyFill="1" applyBorder="1" applyAlignment="1">
      <alignment horizontal="center" vertical="center"/>
    </xf>
    <xf numFmtId="0" fontId="7" fillId="5" borderId="34" xfId="23" applyFont="1" applyFill="1" applyBorder="1" applyAlignment="1">
      <alignment horizontal="center" vertical="center"/>
    </xf>
    <xf numFmtId="0" fontId="7" fillId="5" borderId="35" xfId="23" applyFont="1" applyFill="1" applyBorder="1" applyAlignment="1">
      <alignment horizontal="center" vertical="center"/>
    </xf>
    <xf numFmtId="0" fontId="6" fillId="3" borderId="3" xfId="23" applyFont="1" applyFill="1" applyBorder="1" applyAlignment="1" applyProtection="1">
      <alignment horizontal="center" vertical="center"/>
      <protection locked="0"/>
    </xf>
    <xf numFmtId="0" fontId="6" fillId="5" borderId="47" xfId="23" applyFont="1" applyFill="1" applyBorder="1" applyAlignment="1">
      <alignment/>
    </xf>
    <xf numFmtId="0" fontId="7" fillId="5" borderId="41" xfId="23" applyFont="1" applyFill="1" applyBorder="1" applyAlignment="1">
      <alignment horizontal="center" vertical="center"/>
    </xf>
    <xf numFmtId="0" fontId="6" fillId="5" borderId="48" xfId="23" applyFont="1" applyFill="1" applyBorder="1" applyAlignment="1">
      <alignment/>
    </xf>
    <xf numFmtId="0" fontId="0" fillId="3" borderId="0" xfId="0" applyFill="1" applyAlignment="1">
      <alignment vertical="center"/>
    </xf>
    <xf numFmtId="0" fontId="6" fillId="4" borderId="27" xfId="23" applyFont="1" applyFill="1" applyBorder="1" applyAlignment="1">
      <alignment/>
    </xf>
    <xf numFmtId="0" fontId="6" fillId="4" borderId="29" xfId="23" applyFont="1" applyFill="1" applyBorder="1" applyAlignment="1">
      <alignment/>
    </xf>
    <xf numFmtId="0" fontId="6" fillId="5" borderId="6" xfId="23" applyFont="1" applyFill="1" applyBorder="1" applyAlignment="1">
      <alignment/>
    </xf>
    <xf numFmtId="0" fontId="7" fillId="5" borderId="0" xfId="23" applyFont="1" applyFill="1" applyAlignment="1">
      <alignment horizontal="center" wrapText="1"/>
    </xf>
    <xf numFmtId="0" fontId="6" fillId="5" borderId="6" xfId="23" applyFont="1" applyFill="1" applyBorder="1" applyAlignment="1">
      <alignment vertical="center"/>
    </xf>
    <xf numFmtId="0" fontId="6" fillId="5" borderId="41" xfId="23" applyFont="1" applyFill="1" applyBorder="1" applyAlignment="1">
      <alignment horizontal="center" vertical="center"/>
    </xf>
    <xf numFmtId="0" fontId="6" fillId="5" borderId="38" xfId="23" applyFont="1" applyFill="1" applyBorder="1" applyAlignment="1">
      <alignment horizontal="center" vertical="center"/>
    </xf>
    <xf numFmtId="0" fontId="6" fillId="5" borderId="12" xfId="23" applyFont="1" applyFill="1" applyBorder="1" applyAlignment="1">
      <alignment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/>
    </xf>
    <xf numFmtId="0" fontId="11" fillId="4" borderId="35" xfId="0" applyFont="1" applyFill="1" applyBorder="1" applyAlignment="1">
      <alignment horizontal="center" vertical="center"/>
    </xf>
    <xf numFmtId="0" fontId="11" fillId="4" borderId="41" xfId="0" applyFont="1" applyFill="1" applyBorder="1" applyAlignment="1">
      <alignment horizontal="center" vertical="center"/>
    </xf>
    <xf numFmtId="0" fontId="6" fillId="3" borderId="21" xfId="23" applyFont="1" applyFill="1" applyBorder="1" applyAlignment="1" applyProtection="1">
      <alignment horizontal="center" vertical="center"/>
      <protection locked="0"/>
    </xf>
    <xf numFmtId="0" fontId="11" fillId="5" borderId="34" xfId="0" applyFont="1" applyFill="1" applyBorder="1" applyAlignment="1">
      <alignment horizontal="center" vertical="center"/>
    </xf>
    <xf numFmtId="0" fontId="7" fillId="5" borderId="21" xfId="23" applyFont="1" applyFill="1" applyBorder="1" applyAlignment="1">
      <alignment/>
    </xf>
    <xf numFmtId="0" fontId="7" fillId="3" borderId="17" xfId="23" applyFont="1" applyFill="1" applyBorder="1" applyAlignment="1" applyProtection="1">
      <alignment/>
      <protection locked="0"/>
    </xf>
    <xf numFmtId="0" fontId="6" fillId="3" borderId="27" xfId="23" applyFont="1" applyFill="1" applyBorder="1" applyAlignment="1" applyProtection="1">
      <alignment horizontal="center" vertical="center"/>
      <protection locked="0"/>
    </xf>
    <xf numFmtId="0" fontId="6" fillId="3" borderId="29" xfId="23" applyFont="1" applyFill="1" applyBorder="1" applyAlignment="1" applyProtection="1">
      <alignment horizontal="center" vertical="center"/>
      <protection locked="0"/>
    </xf>
    <xf numFmtId="0" fontId="7" fillId="5" borderId="5" xfId="23" applyFont="1" applyFill="1" applyBorder="1" applyAlignment="1">
      <alignment vertical="center" wrapText="1"/>
    </xf>
    <xf numFmtId="0" fontId="7" fillId="5" borderId="3" xfId="23" applyFont="1" applyFill="1" applyBorder="1" applyAlignment="1">
      <alignment vertical="center" wrapText="1"/>
    </xf>
    <xf numFmtId="0" fontId="7" fillId="5" borderId="17" xfId="23" applyFont="1" applyFill="1" applyBorder="1" applyAlignment="1">
      <alignment vertical="center" wrapText="1"/>
    </xf>
    <xf numFmtId="0" fontId="11" fillId="3" borderId="0" xfId="0" applyFont="1" applyFill="1" applyAlignment="1">
      <alignment/>
    </xf>
    <xf numFmtId="0" fontId="7" fillId="5" borderId="20" xfId="23" applyFont="1" applyFill="1" applyBorder="1" applyAlignment="1">
      <alignment horizontal="center"/>
    </xf>
    <xf numFmtId="0" fontId="7" fillId="5" borderId="25" xfId="23" applyFont="1" applyFill="1" applyBorder="1" applyAlignment="1">
      <alignment horizontal="center" vertical="center"/>
    </xf>
    <xf numFmtId="0" fontId="0" fillId="4" borderId="26" xfId="0" applyFill="1" applyBorder="1" applyAlignment="1">
      <alignment vertical="center"/>
    </xf>
    <xf numFmtId="0" fontId="0" fillId="4" borderId="22" xfId="0" applyFill="1" applyBorder="1" applyAlignment="1">
      <alignment vertical="center"/>
    </xf>
    <xf numFmtId="0" fontId="0" fillId="2" borderId="2" xfId="0" applyFill="1" applyBorder="1" applyAlignment="1" applyProtection="1">
      <alignment horizontal="left"/>
      <protection locked="0"/>
    </xf>
    <xf numFmtId="0" fontId="11" fillId="4" borderId="16" xfId="0" applyFont="1" applyFill="1" applyBorder="1" applyAlignment="1">
      <alignment/>
    </xf>
    <xf numFmtId="0" fontId="0" fillId="4" borderId="49" xfId="0" applyFill="1" applyBorder="1" applyAlignment="1" applyProtection="1">
      <alignment horizontal="left"/>
      <protection/>
    </xf>
    <xf numFmtId="0" fontId="6" fillId="3" borderId="18" xfId="23" applyFont="1" applyFill="1" applyBorder="1" applyAlignment="1" applyProtection="1">
      <alignment horizontal="center"/>
      <protection locked="0"/>
    </xf>
    <xf numFmtId="0" fontId="6" fillId="3" borderId="50" xfId="23" applyFont="1" applyFill="1" applyBorder="1" applyAlignment="1" applyProtection="1">
      <alignment horizontal="center" vertical="center"/>
      <protection locked="0"/>
    </xf>
    <xf numFmtId="0" fontId="8" fillId="5" borderId="46" xfId="23" applyFont="1" applyFill="1" applyBorder="1" applyAlignment="1">
      <alignment horizontal="center"/>
    </xf>
    <xf numFmtId="0" fontId="8" fillId="5" borderId="12" xfId="23" applyFont="1" applyFill="1" applyBorder="1" applyAlignment="1">
      <alignment horizontal="center"/>
    </xf>
    <xf numFmtId="167" fontId="8" fillId="5" borderId="25" xfId="23" applyNumberFormat="1" applyFont="1" applyFill="1" applyBorder="1" applyAlignment="1">
      <alignment horizontal="center"/>
    </xf>
    <xf numFmtId="168" fontId="6" fillId="5" borderId="27" xfId="23" applyNumberFormat="1" applyFont="1" applyFill="1" applyBorder="1" applyAlignment="1">
      <alignment horizontal="center"/>
    </xf>
    <xf numFmtId="167" fontId="8" fillId="5" borderId="41" xfId="23" applyNumberFormat="1" applyFont="1" applyFill="1" applyBorder="1" applyAlignment="1">
      <alignment horizontal="center"/>
    </xf>
    <xf numFmtId="0" fontId="8" fillId="5" borderId="51" xfId="23" applyFont="1" applyFill="1" applyBorder="1" applyAlignment="1">
      <alignment/>
    </xf>
    <xf numFmtId="0" fontId="6" fillId="5" borderId="45" xfId="23" applyFont="1" applyFill="1" applyBorder="1" applyAlignment="1">
      <alignment horizontal="center"/>
    </xf>
    <xf numFmtId="0" fontId="6" fillId="5" borderId="35" xfId="23" applyFont="1" applyFill="1" applyBorder="1" applyAlignment="1">
      <alignment/>
    </xf>
    <xf numFmtId="168" fontId="0" fillId="5" borderId="27" xfId="23" applyNumberFormat="1" applyFont="1" applyFill="1" applyBorder="1" applyAlignment="1">
      <alignment horizontal="center"/>
    </xf>
    <xf numFmtId="0" fontId="6" fillId="5" borderId="41" xfId="23" applyFont="1" applyFill="1" applyBorder="1" applyAlignment="1">
      <alignment/>
    </xf>
    <xf numFmtId="0" fontId="6" fillId="3" borderId="27" xfId="23" applyFont="1" applyFill="1" applyBorder="1" applyAlignment="1" applyProtection="1">
      <alignment horizontal="center"/>
      <protection locked="0"/>
    </xf>
    <xf numFmtId="14" fontId="6" fillId="3" borderId="29" xfId="23" applyNumberFormat="1" applyFont="1" applyFill="1" applyBorder="1" applyAlignment="1" applyProtection="1">
      <alignment horizontal="center"/>
      <protection locked="0"/>
    </xf>
    <xf numFmtId="14" fontId="8" fillId="5" borderId="51" xfId="23" applyNumberFormat="1" applyFont="1" applyFill="1" applyBorder="1" applyAlignment="1">
      <alignment horizontal="center"/>
    </xf>
    <xf numFmtId="0" fontId="6" fillId="3" borderId="4" xfId="23" applyFont="1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49" fontId="0" fillId="2" borderId="52" xfId="0" applyNumberFormat="1" applyFill="1" applyBorder="1" applyAlignment="1" applyProtection="1">
      <alignment horizontal="center"/>
      <protection locked="0"/>
    </xf>
    <xf numFmtId="3" fontId="6" fillId="3" borderId="3" xfId="23" applyNumberFormat="1" applyFont="1" applyFill="1" applyBorder="1" applyAlignment="1" applyProtection="1">
      <alignment horizontal="center"/>
      <protection locked="0"/>
    </xf>
    <xf numFmtId="14" fontId="6" fillId="3" borderId="3" xfId="23" applyNumberFormat="1" applyFont="1" applyFill="1" applyBorder="1" applyAlignment="1" applyProtection="1">
      <alignment horizontal="center"/>
      <protection locked="0"/>
    </xf>
    <xf numFmtId="0" fontId="6" fillId="2" borderId="0" xfId="23" applyFont="1" applyFill="1" applyAlignment="1" applyProtection="1">
      <alignment/>
      <protection locked="0"/>
    </xf>
    <xf numFmtId="0" fontId="8" fillId="5" borderId="0" xfId="23" applyFont="1" applyFill="1" applyAlignment="1">
      <alignment/>
    </xf>
    <xf numFmtId="0" fontId="7" fillId="4" borderId="10" xfId="23" applyFont="1" applyFill="1" applyBorder="1" applyAlignment="1">
      <alignment/>
    </xf>
    <xf numFmtId="0" fontId="0" fillId="4" borderId="53" xfId="0" applyFill="1" applyBorder="1" applyAlignment="1">
      <alignment/>
    </xf>
    <xf numFmtId="0" fontId="0" fillId="0" borderId="16" xfId="0" applyBorder="1" applyAlignment="1">
      <alignment/>
    </xf>
    <xf numFmtId="0" fontId="7" fillId="4" borderId="53" xfId="23" applyFont="1" applyFill="1" applyBorder="1" applyAlignment="1">
      <alignment horizontal="left"/>
    </xf>
    <xf numFmtId="0" fontId="6" fillId="4" borderId="54" xfId="23" applyFont="1" applyFill="1" applyBorder="1" applyAlignment="1">
      <alignment/>
    </xf>
    <xf numFmtId="49" fontId="6" fillId="2" borderId="55" xfId="23" applyNumberFormat="1" applyFont="1" applyFill="1" applyBorder="1" applyAlignment="1" applyProtection="1">
      <alignment horizontal="left"/>
      <protection locked="0"/>
    </xf>
    <xf numFmtId="49" fontId="0" fillId="2" borderId="56" xfId="0" applyNumberFormat="1" applyFill="1" applyBorder="1" applyAlignment="1" applyProtection="1">
      <alignment/>
      <protection locked="0"/>
    </xf>
    <xf numFmtId="49" fontId="0" fillId="2" borderId="52" xfId="0" applyNumberFormat="1" applyFill="1" applyBorder="1" applyAlignment="1" applyProtection="1">
      <alignment/>
      <protection locked="0"/>
    </xf>
    <xf numFmtId="0" fontId="11" fillId="0" borderId="40" xfId="0" applyFont="1" applyBorder="1" applyAlignment="1">
      <alignment/>
    </xf>
    <xf numFmtId="0" fontId="7" fillId="5" borderId="0" xfId="23" applyFont="1" applyFill="1" applyAlignment="1">
      <alignment/>
    </xf>
    <xf numFmtId="0" fontId="7" fillId="5" borderId="10" xfId="23" applyFont="1" applyFill="1" applyBorder="1" applyAlignment="1">
      <alignment/>
    </xf>
    <xf numFmtId="0" fontId="11" fillId="0" borderId="0" xfId="0" applyFont="1" applyAlignment="1">
      <alignment/>
    </xf>
    <xf numFmtId="0" fontId="11" fillId="4" borderId="0" xfId="0" applyFont="1" applyFill="1" applyAlignment="1">
      <alignment/>
    </xf>
    <xf numFmtId="0" fontId="1" fillId="2" borderId="56" xfId="0" applyFont="1" applyFill="1" applyBorder="1" applyAlignment="1" applyProtection="1">
      <alignment/>
      <protection locked="0"/>
    </xf>
    <xf numFmtId="0" fontId="1" fillId="2" borderId="52" xfId="0" applyFont="1" applyFill="1" applyBorder="1" applyAlignment="1" applyProtection="1">
      <alignment/>
      <protection locked="0"/>
    </xf>
    <xf numFmtId="0" fontId="6" fillId="4" borderId="0" xfId="23" applyFont="1" applyFill="1" applyAlignment="1">
      <alignment/>
    </xf>
    <xf numFmtId="0" fontId="7" fillId="4" borderId="0" xfId="23" applyFont="1" applyFill="1" applyBorder="1" applyAlignment="1">
      <alignment horizontal="right"/>
    </xf>
    <xf numFmtId="0" fontId="7" fillId="4" borderId="16" xfId="23" applyFont="1" applyFill="1" applyBorder="1" applyAlignment="1">
      <alignment/>
    </xf>
    <xf numFmtId="0" fontId="11" fillId="0" borderId="16" xfId="0" applyFont="1" applyBorder="1" applyAlignment="1">
      <alignment/>
    </xf>
    <xf numFmtId="0" fontId="8" fillId="4" borderId="0" xfId="23" applyFont="1" applyFill="1" applyAlignment="1">
      <alignment horizontal="center"/>
    </xf>
    <xf numFmtId="0" fontId="0" fillId="4" borderId="0" xfId="0" applyFill="1" applyAlignment="1">
      <alignment horizontal="center"/>
    </xf>
    <xf numFmtId="0" fontId="7" fillId="4" borderId="56" xfId="23" applyFont="1" applyFill="1" applyBorder="1" applyAlignment="1">
      <alignment/>
    </xf>
    <xf numFmtId="0" fontId="0" fillId="4" borderId="56" xfId="0" applyFill="1" applyBorder="1" applyAlignment="1">
      <alignment/>
    </xf>
    <xf numFmtId="0" fontId="7" fillId="4" borderId="0" xfId="23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7" fillId="4" borderId="0" xfId="23" applyFont="1" applyFill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6" fillId="5" borderId="54" xfId="23" applyFont="1" applyFill="1" applyBorder="1" applyAlignment="1">
      <alignment/>
    </xf>
    <xf numFmtId="0" fontId="6" fillId="5" borderId="0" xfId="23" applyFont="1" applyFill="1" applyAlignment="1">
      <alignment/>
    </xf>
    <xf numFmtId="0" fontId="0" fillId="4" borderId="0" xfId="0" applyFill="1" applyAlignment="1">
      <alignment/>
    </xf>
    <xf numFmtId="0" fontId="11" fillId="4" borderId="54" xfId="0" applyFont="1" applyFill="1" applyBorder="1" applyAlignment="1">
      <alignment/>
    </xf>
    <xf numFmtId="0" fontId="7" fillId="4" borderId="53" xfId="23" applyFont="1" applyFill="1" applyBorder="1" applyAlignment="1">
      <alignment/>
    </xf>
    <xf numFmtId="0" fontId="0" fillId="0" borderId="53" xfId="0" applyBorder="1" applyAlignment="1">
      <alignment/>
    </xf>
    <xf numFmtId="0" fontId="0" fillId="4" borderId="40" xfId="0" applyFill="1" applyBorder="1" applyAlignment="1">
      <alignment/>
    </xf>
    <xf numFmtId="0" fontId="8" fillId="4" borderId="0" xfId="0" applyFont="1" applyFill="1" applyAlignment="1">
      <alignment horizontal="center"/>
    </xf>
    <xf numFmtId="0" fontId="6" fillId="2" borderId="55" xfId="23" applyFont="1" applyFill="1" applyBorder="1" applyAlignment="1" applyProtection="1">
      <alignment/>
      <protection locked="0"/>
    </xf>
    <xf numFmtId="0" fontId="0" fillId="2" borderId="56" xfId="0" applyFill="1" applyBorder="1" applyAlignment="1" applyProtection="1">
      <alignment/>
      <protection locked="0"/>
    </xf>
    <xf numFmtId="0" fontId="0" fillId="2" borderId="52" xfId="0" applyFill="1" applyBorder="1" applyAlignment="1" applyProtection="1">
      <alignment/>
      <protection locked="0"/>
    </xf>
    <xf numFmtId="0" fontId="6" fillId="3" borderId="57" xfId="23" applyFont="1" applyFill="1" applyBorder="1" applyAlignment="1">
      <alignment horizontal="center"/>
    </xf>
    <xf numFmtId="0" fontId="0" fillId="2" borderId="58" xfId="0" applyFont="1" applyFill="1" applyBorder="1" applyAlignment="1">
      <alignment horizontal="center"/>
    </xf>
    <xf numFmtId="0" fontId="19" fillId="4" borderId="0" xfId="23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9" fillId="4" borderId="0" xfId="23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8" fillId="2" borderId="55" xfId="23" applyFont="1" applyFill="1" applyBorder="1" applyAlignment="1" applyProtection="1">
      <alignment horizontal="left"/>
      <protection locked="0"/>
    </xf>
    <xf numFmtId="0" fontId="1" fillId="2" borderId="56" xfId="0" applyFont="1" applyFill="1" applyBorder="1" applyAlignment="1" applyProtection="1">
      <alignment horizontal="left"/>
      <protection locked="0"/>
    </xf>
    <xf numFmtId="0" fontId="1" fillId="2" borderId="52" xfId="0" applyFont="1" applyFill="1" applyBorder="1" applyAlignment="1" applyProtection="1">
      <alignment horizontal="left"/>
      <protection locked="0"/>
    </xf>
    <xf numFmtId="0" fontId="8" fillId="2" borderId="55" xfId="23" applyFont="1" applyFill="1" applyBorder="1" applyAlignment="1" applyProtection="1">
      <alignment/>
      <protection locked="0"/>
    </xf>
    <xf numFmtId="0" fontId="1" fillId="4" borderId="0" xfId="0" applyFont="1" applyFill="1" applyAlignment="1">
      <alignment horizontal="right"/>
    </xf>
    <xf numFmtId="0" fontId="0" fillId="4" borderId="10" xfId="0" applyFill="1" applyBorder="1" applyAlignment="1">
      <alignment/>
    </xf>
    <xf numFmtId="0" fontId="7" fillId="4" borderId="0" xfId="23" applyFont="1" applyFill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7" fillId="5" borderId="0" xfId="23" applyFont="1" applyFill="1" applyAlignment="1">
      <alignment wrapText="1" shrinkToFit="1"/>
    </xf>
    <xf numFmtId="0" fontId="0" fillId="0" borderId="0" xfId="0" applyAlignment="1">
      <alignment wrapText="1" shrinkToFit="1"/>
    </xf>
    <xf numFmtId="0" fontId="0" fillId="0" borderId="10" xfId="0" applyBorder="1" applyAlignment="1">
      <alignment wrapText="1" shrinkToFit="1"/>
    </xf>
    <xf numFmtId="0" fontId="7" fillId="5" borderId="0" xfId="23" applyFont="1" applyFill="1" applyAlignment="1">
      <alignment wrapText="1"/>
    </xf>
    <xf numFmtId="0" fontId="7" fillId="4" borderId="59" xfId="23" applyFont="1" applyFill="1" applyBorder="1" applyAlignment="1">
      <alignment/>
    </xf>
    <xf numFmtId="0" fontId="0" fillId="4" borderId="14" xfId="0" applyFill="1" applyBorder="1" applyAlignment="1">
      <alignment/>
    </xf>
    <xf numFmtId="0" fontId="0" fillId="4" borderId="50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60" xfId="0" applyFill="1" applyBorder="1" applyAlignment="1">
      <alignment/>
    </xf>
    <xf numFmtId="0" fontId="0" fillId="4" borderId="42" xfId="0" applyFill="1" applyBorder="1" applyAlignment="1">
      <alignment/>
    </xf>
    <xf numFmtId="0" fontId="0" fillId="4" borderId="61" xfId="0" applyFill="1" applyBorder="1" applyAlignment="1">
      <alignment/>
    </xf>
    <xf numFmtId="0" fontId="6" fillId="3" borderId="62" xfId="23" applyFont="1" applyFill="1" applyBorder="1" applyAlignment="1" applyProtection="1">
      <alignment horizontal="center" wrapText="1"/>
      <protection locked="0"/>
    </xf>
    <xf numFmtId="0" fontId="0" fillId="0" borderId="9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63" xfId="0" applyFont="1" applyBorder="1" applyAlignment="1">
      <alignment horizontal="center" wrapText="1"/>
    </xf>
    <xf numFmtId="0" fontId="7" fillId="4" borderId="0" xfId="23" applyFont="1" applyFill="1" applyBorder="1" applyAlignment="1">
      <alignment/>
    </xf>
    <xf numFmtId="0" fontId="1" fillId="4" borderId="54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6" fillId="2" borderId="55" xfId="23" applyFont="1" applyFill="1" applyBorder="1" applyAlignment="1" applyProtection="1">
      <alignment horizontal="left"/>
      <protection locked="0"/>
    </xf>
    <xf numFmtId="0" fontId="0" fillId="2" borderId="56" xfId="0" applyFill="1" applyBorder="1" applyAlignment="1" applyProtection="1">
      <alignment horizontal="left"/>
      <protection locked="0"/>
    </xf>
    <xf numFmtId="0" fontId="0" fillId="0" borderId="56" xfId="0" applyBorder="1" applyAlignment="1">
      <alignment/>
    </xf>
    <xf numFmtId="0" fontId="0" fillId="0" borderId="52" xfId="0" applyBorder="1" applyAlignment="1">
      <alignment/>
    </xf>
    <xf numFmtId="0" fontId="7" fillId="4" borderId="16" xfId="23" applyFont="1" applyFill="1" applyBorder="1" applyAlignment="1">
      <alignment shrinkToFit="1"/>
    </xf>
    <xf numFmtId="0" fontId="0" fillId="0" borderId="16" xfId="0" applyBorder="1" applyAlignment="1">
      <alignment shrinkToFit="1"/>
    </xf>
    <xf numFmtId="0" fontId="0" fillId="0" borderId="0" xfId="0" applyBorder="1" applyAlignment="1">
      <alignment/>
    </xf>
    <xf numFmtId="0" fontId="7" fillId="4" borderId="0" xfId="23" applyFont="1" applyFill="1" applyBorder="1" applyAlignment="1">
      <alignment/>
    </xf>
    <xf numFmtId="0" fontId="0" fillId="0" borderId="56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3" fontId="6" fillId="2" borderId="55" xfId="23" applyNumberFormat="1" applyFont="1" applyFill="1" applyBorder="1" applyAlignment="1" applyProtection="1">
      <alignment horizontal="center"/>
      <protection locked="0"/>
    </xf>
    <xf numFmtId="3" fontId="0" fillId="2" borderId="56" xfId="0" applyNumberFormat="1" applyFill="1" applyBorder="1" applyAlignment="1" applyProtection="1">
      <alignment horizontal="center"/>
      <protection locked="0"/>
    </xf>
    <xf numFmtId="3" fontId="0" fillId="2" borderId="52" xfId="0" applyNumberFormat="1" applyFill="1" applyBorder="1" applyAlignment="1" applyProtection="1">
      <alignment horizontal="center"/>
      <protection locked="0"/>
    </xf>
    <xf numFmtId="0" fontId="7" fillId="4" borderId="56" xfId="23" applyFont="1" applyFill="1" applyBorder="1" applyAlignment="1">
      <alignment horizontal="left"/>
    </xf>
    <xf numFmtId="0" fontId="12" fillId="4" borderId="0" xfId="23" applyFont="1" applyFill="1" applyBorder="1" applyAlignment="1">
      <alignment horizontal="right"/>
    </xf>
    <xf numFmtId="0" fontId="7" fillId="4" borderId="4" xfId="23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52" xfId="0" applyFill="1" applyBorder="1" applyAlignment="1">
      <alignment/>
    </xf>
    <xf numFmtId="0" fontId="8" fillId="5" borderId="53" xfId="23" applyFont="1" applyFill="1" applyBorder="1" applyAlignment="1">
      <alignment horizontal="center"/>
    </xf>
    <xf numFmtId="0" fontId="1" fillId="4" borderId="53" xfId="0" applyFont="1" applyFill="1" applyBorder="1" applyAlignment="1">
      <alignment horizontal="center"/>
    </xf>
    <xf numFmtId="0" fontId="6" fillId="5" borderId="32" xfId="23" applyFont="1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7" fillId="5" borderId="4" xfId="23" applyFont="1" applyFill="1" applyBorder="1" applyAlignment="1">
      <alignment vertical="center" wrapText="1"/>
    </xf>
    <xf numFmtId="0" fontId="0" fillId="4" borderId="26" xfId="0" applyFill="1" applyBorder="1" applyAlignment="1">
      <alignment vertical="center" wrapText="1"/>
    </xf>
    <xf numFmtId="0" fontId="0" fillId="4" borderId="22" xfId="0" applyFill="1" applyBorder="1" applyAlignment="1">
      <alignment vertical="center" wrapText="1"/>
    </xf>
    <xf numFmtId="0" fontId="7" fillId="5" borderId="37" xfId="23" applyFont="1" applyFill="1" applyBorder="1" applyAlignment="1">
      <alignment vertical="center"/>
    </xf>
    <xf numFmtId="0" fontId="0" fillId="4" borderId="38" xfId="0" applyFill="1" applyBorder="1" applyAlignment="1">
      <alignment vertical="center"/>
    </xf>
    <xf numFmtId="0" fontId="0" fillId="4" borderId="23" xfId="0" applyFill="1" applyBorder="1" applyAlignment="1">
      <alignment vertical="center"/>
    </xf>
    <xf numFmtId="0" fontId="7" fillId="5" borderId="43" xfId="23" applyFont="1" applyFill="1" applyBorder="1" applyAlignment="1">
      <alignment horizontal="center" vertical="center"/>
    </xf>
    <xf numFmtId="0" fontId="0" fillId="4" borderId="34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7" fillId="5" borderId="56" xfId="23" applyFont="1" applyFill="1" applyBorder="1" applyAlignment="1">
      <alignment vertical="center"/>
    </xf>
    <xf numFmtId="0" fontId="7" fillId="4" borderId="59" xfId="23" applyFon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50" xfId="0" applyFill="1" applyBorder="1" applyAlignment="1">
      <alignment vertical="center"/>
    </xf>
    <xf numFmtId="0" fontId="6" fillId="3" borderId="5" xfId="23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6" fillId="3" borderId="59" xfId="23" applyFont="1" applyFill="1" applyBorder="1" applyAlignment="1" applyProtection="1">
      <alignment vertical="center"/>
      <protection locked="0"/>
    </xf>
    <xf numFmtId="0" fontId="0" fillId="2" borderId="14" xfId="0" applyFont="1" applyFill="1" applyBorder="1" applyAlignment="1" applyProtection="1">
      <alignment vertical="center"/>
      <protection locked="0"/>
    </xf>
    <xf numFmtId="0" fontId="0" fillId="2" borderId="50" xfId="0" applyFont="1" applyFill="1" applyBorder="1" applyAlignment="1" applyProtection="1">
      <alignment vertical="center"/>
      <protection locked="0"/>
    </xf>
    <xf numFmtId="0" fontId="8" fillId="5" borderId="0" xfId="23" applyFont="1" applyFill="1" applyAlignment="1">
      <alignment vertical="top"/>
    </xf>
    <xf numFmtId="0" fontId="0" fillId="0" borderId="0" xfId="0" applyAlignment="1">
      <alignment vertical="top"/>
    </xf>
    <xf numFmtId="0" fontId="0" fillId="0" borderId="16" xfId="0" applyBorder="1" applyAlignment="1">
      <alignment vertical="top"/>
    </xf>
    <xf numFmtId="0" fontId="6" fillId="5" borderId="56" xfId="23" applyFont="1" applyFill="1" applyBorder="1" applyAlignment="1">
      <alignment/>
    </xf>
    <xf numFmtId="0" fontId="6" fillId="5" borderId="6" xfId="23" applyFon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5" borderId="24" xfId="23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6" fillId="5" borderId="46" xfId="23" applyFont="1" applyFill="1" applyBorder="1" applyAlignment="1">
      <alignment horizontal="center" vertical="center"/>
    </xf>
    <xf numFmtId="0" fontId="0" fillId="4" borderId="44" xfId="0" applyFill="1" applyBorder="1" applyAlignment="1">
      <alignment vertical="center"/>
    </xf>
    <xf numFmtId="0" fontId="7" fillId="5" borderId="59" xfId="23" applyFont="1" applyFill="1" applyBorder="1" applyAlignment="1">
      <alignment/>
    </xf>
    <xf numFmtId="0" fontId="0" fillId="0" borderId="14" xfId="0" applyBorder="1" applyAlignment="1">
      <alignment/>
    </xf>
    <xf numFmtId="0" fontId="0" fillId="0" borderId="50" xfId="0" applyBorder="1" applyAlignment="1">
      <alignment/>
    </xf>
    <xf numFmtId="0" fontId="6" fillId="2" borderId="59" xfId="23" applyFont="1" applyFill="1" applyBorder="1" applyAlignment="1" applyProtection="1">
      <alignment vertical="center"/>
      <protection locked="0"/>
    </xf>
    <xf numFmtId="0" fontId="7" fillId="5" borderId="24" xfId="23" applyFont="1" applyFill="1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7" fillId="5" borderId="59" xfId="23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7" fillId="4" borderId="4" xfId="23" applyFont="1" applyFill="1" applyBorder="1" applyAlignment="1">
      <alignment vertical="center" wrapText="1"/>
    </xf>
    <xf numFmtId="0" fontId="7" fillId="5" borderId="32" xfId="23" applyFont="1" applyFill="1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6" fillId="3" borderId="4" xfId="23" applyFont="1" applyFill="1" applyBorder="1" applyAlignment="1" applyProtection="1">
      <alignment horizontal="left" vertical="center"/>
      <protection locked="0"/>
    </xf>
    <xf numFmtId="0" fontId="6" fillId="3" borderId="22" xfId="23" applyFont="1" applyFill="1" applyBorder="1" applyAlignment="1" applyProtection="1">
      <alignment horizontal="left" vertical="center"/>
      <protection locked="0"/>
    </xf>
    <xf numFmtId="0" fontId="10" fillId="5" borderId="53" xfId="23" applyFont="1" applyFill="1" applyBorder="1" applyAlignment="1">
      <alignment wrapText="1"/>
    </xf>
    <xf numFmtId="0" fontId="0" fillId="4" borderId="53" xfId="0" applyFill="1" applyBorder="1" applyAlignment="1">
      <alignment wrapText="1"/>
    </xf>
    <xf numFmtId="0" fontId="0" fillId="4" borderId="16" xfId="0" applyFill="1" applyBorder="1" applyAlignment="1">
      <alignment wrapText="1"/>
    </xf>
    <xf numFmtId="0" fontId="7" fillId="3" borderId="4" xfId="23" applyFont="1" applyFill="1" applyBorder="1" applyAlignment="1" applyProtection="1">
      <alignment vertical="center"/>
      <protection locked="0"/>
    </xf>
    <xf numFmtId="0" fontId="0" fillId="3" borderId="22" xfId="0" applyFill="1" applyBorder="1" applyAlignment="1" applyProtection="1">
      <alignment vertical="center"/>
      <protection locked="0"/>
    </xf>
    <xf numFmtId="0" fontId="10" fillId="5" borderId="0" xfId="23" applyFont="1" applyFill="1" applyAlignment="1">
      <alignment wrapText="1"/>
    </xf>
    <xf numFmtId="0" fontId="0" fillId="4" borderId="0" xfId="0" applyFill="1" applyAlignment="1">
      <alignment wrapText="1"/>
    </xf>
    <xf numFmtId="0" fontId="0" fillId="0" borderId="44" xfId="0" applyBorder="1" applyAlignment="1">
      <alignment vertical="center"/>
    </xf>
    <xf numFmtId="0" fontId="0" fillId="4" borderId="39" xfId="0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1" fillId="4" borderId="53" xfId="0" applyFont="1" applyFill="1" applyBorder="1" applyAlignment="1">
      <alignment/>
    </xf>
    <xf numFmtId="0" fontId="9" fillId="5" borderId="0" xfId="23" applyFont="1" applyFill="1" applyAlignment="1">
      <alignment horizontal="right" vertical="top"/>
    </xf>
    <xf numFmtId="0" fontId="0" fillId="0" borderId="0" xfId="0" applyAlignment="1">
      <alignment horizontal="right" vertical="top"/>
    </xf>
    <xf numFmtId="0" fontId="7" fillId="5" borderId="0" xfId="23" applyFont="1" applyFill="1" applyAlignment="1">
      <alignment horizontal="left" wrapText="1"/>
    </xf>
    <xf numFmtId="0" fontId="7" fillId="5" borderId="0" xfId="23" applyFont="1" applyFill="1" applyAlignment="1">
      <alignment horizontal="left" wrapText="1"/>
    </xf>
    <xf numFmtId="0" fontId="8" fillId="5" borderId="0" xfId="23" applyFont="1" applyFill="1" applyAlignment="1">
      <alignment wrapText="1"/>
    </xf>
    <xf numFmtId="0" fontId="8" fillId="5" borderId="53" xfId="23" applyFont="1" applyFill="1" applyBorder="1" applyAlignment="1">
      <alignment/>
    </xf>
    <xf numFmtId="0" fontId="7" fillId="5" borderId="4" xfId="23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7" fillId="5" borderId="66" xfId="23" applyFont="1" applyFill="1" applyBorder="1" applyAlignment="1">
      <alignment horizontal="left" vertical="center" wrapText="1"/>
    </xf>
    <xf numFmtId="0" fontId="0" fillId="0" borderId="67" xfId="0" applyBorder="1" applyAlignment="1">
      <alignment horizontal="left" vertical="center" wrapText="1"/>
    </xf>
    <xf numFmtId="0" fontId="7" fillId="5" borderId="4" xfId="23" applyFont="1" applyFill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2" xfId="0" applyBorder="1" applyAlignment="1">
      <alignment wrapText="1"/>
    </xf>
    <xf numFmtId="0" fontId="8" fillId="5" borderId="53" xfId="23" applyFont="1" applyFill="1" applyBorder="1" applyAlignment="1">
      <alignment horizontal="center"/>
    </xf>
    <xf numFmtId="0" fontId="0" fillId="4" borderId="53" xfId="0" applyFill="1" applyBorder="1" applyAlignment="1">
      <alignment vertical="center"/>
    </xf>
    <xf numFmtId="0" fontId="0" fillId="4" borderId="39" xfId="0" applyFill="1" applyBorder="1" applyAlignment="1">
      <alignment vertical="center"/>
    </xf>
    <xf numFmtId="0" fontId="0" fillId="4" borderId="60" xfId="0" applyFill="1" applyBorder="1" applyAlignment="1">
      <alignment vertical="center"/>
    </xf>
    <xf numFmtId="0" fontId="0" fillId="4" borderId="42" xfId="0" applyFill="1" applyBorder="1" applyAlignment="1">
      <alignment vertical="center"/>
    </xf>
    <xf numFmtId="0" fontId="0" fillId="4" borderId="61" xfId="0" applyFill="1" applyBorder="1" applyAlignment="1">
      <alignment vertical="center"/>
    </xf>
    <xf numFmtId="0" fontId="7" fillId="5" borderId="43" xfId="23" applyFont="1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6" fillId="5" borderId="34" xfId="23" applyFont="1" applyFill="1" applyBorder="1" applyAlignment="1">
      <alignment horizontal="center" vertical="center"/>
    </xf>
    <xf numFmtId="0" fontId="7" fillId="5" borderId="44" xfId="23" applyFont="1" applyFill="1" applyBorder="1" applyAlignment="1">
      <alignment horizontal="center" vertical="center"/>
    </xf>
    <xf numFmtId="0" fontId="6" fillId="5" borderId="12" xfId="23" applyFont="1" applyFill="1" applyBorder="1" applyAlignment="1">
      <alignment/>
    </xf>
    <xf numFmtId="0" fontId="0" fillId="0" borderId="13" xfId="0" applyBorder="1" applyAlignment="1">
      <alignment/>
    </xf>
    <xf numFmtId="0" fontId="7" fillId="5" borderId="46" xfId="23" applyFont="1" applyFill="1" applyBorder="1" applyAlignment="1">
      <alignment horizontal="center" vertical="center"/>
    </xf>
    <xf numFmtId="0" fontId="0" fillId="0" borderId="60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2" borderId="20" xfId="0" applyFill="1" applyBorder="1" applyAlignment="1" applyProtection="1">
      <alignment vertical="center"/>
      <protection locked="0"/>
    </xf>
    <xf numFmtId="0" fontId="7" fillId="5" borderId="34" xfId="23" applyFont="1" applyFill="1" applyBorder="1" applyAlignment="1">
      <alignment horizontal="center" vertical="center"/>
    </xf>
    <xf numFmtId="0" fontId="6" fillId="3" borderId="17" xfId="23" applyFon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0" borderId="6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6" fillId="3" borderId="19" xfId="23" applyFont="1" applyFill="1" applyBorder="1" applyAlignment="1" applyProtection="1">
      <alignment horizontal="center" vertical="center"/>
      <protection locked="0"/>
    </xf>
    <xf numFmtId="0" fontId="8" fillId="5" borderId="0" xfId="23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0" fillId="5" borderId="16" xfId="23" applyFont="1" applyFill="1" applyBorder="1" applyAlignment="1">
      <alignment vertical="center" wrapText="1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10" fillId="5" borderId="56" xfId="23" applyFont="1" applyFill="1" applyBorder="1" applyAlignment="1">
      <alignment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6" fillId="5" borderId="7" xfId="23" applyFont="1" applyFill="1" applyBorder="1" applyAlignment="1">
      <alignment/>
    </xf>
    <xf numFmtId="0" fontId="6" fillId="5" borderId="13" xfId="23" applyFont="1" applyFill="1" applyBorder="1" applyAlignment="1">
      <alignment/>
    </xf>
    <xf numFmtId="0" fontId="7" fillId="5" borderId="59" xfId="23" applyFont="1" applyFill="1" applyBorder="1" applyAlignment="1">
      <alignment vertical="center" wrapText="1" shrinkToFit="1"/>
    </xf>
    <xf numFmtId="0" fontId="0" fillId="0" borderId="14" xfId="0" applyBorder="1" applyAlignment="1">
      <alignment vertical="center" wrapText="1" shrinkToFit="1"/>
    </xf>
    <xf numFmtId="0" fontId="0" fillId="0" borderId="50" xfId="0" applyBorder="1" applyAlignment="1">
      <alignment vertical="center" wrapText="1" shrinkToFit="1"/>
    </xf>
    <xf numFmtId="0" fontId="0" fillId="0" borderId="15" xfId="0" applyBorder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0" fillId="0" borderId="40" xfId="0" applyBorder="1" applyAlignment="1">
      <alignment vertical="center" wrapText="1" shrinkToFit="1"/>
    </xf>
    <xf numFmtId="0" fontId="0" fillId="0" borderId="60" xfId="0" applyBorder="1" applyAlignment="1">
      <alignment vertical="center" wrapText="1" shrinkToFit="1"/>
    </xf>
    <xf numFmtId="0" fontId="0" fillId="0" borderId="42" xfId="0" applyBorder="1" applyAlignment="1">
      <alignment vertical="center" wrapText="1" shrinkToFit="1"/>
    </xf>
    <xf numFmtId="0" fontId="0" fillId="0" borderId="61" xfId="0" applyBorder="1" applyAlignment="1">
      <alignment vertical="center" wrapText="1" shrinkToFit="1"/>
    </xf>
    <xf numFmtId="0" fontId="7" fillId="5" borderId="37" xfId="23" applyFont="1" applyFill="1" applyBorder="1" applyAlignment="1">
      <alignment wrapText="1"/>
    </xf>
    <xf numFmtId="0" fontId="0" fillId="0" borderId="38" xfId="0" applyBorder="1" applyAlignment="1">
      <alignment wrapText="1"/>
    </xf>
    <xf numFmtId="0" fontId="0" fillId="0" borderId="23" xfId="0" applyBorder="1" applyAlignment="1">
      <alignment wrapText="1"/>
    </xf>
    <xf numFmtId="0" fontId="7" fillId="5" borderId="24" xfId="23" applyFont="1" applyFill="1" applyBorder="1" applyAlignment="1">
      <alignment vertical="center" wrapText="1" shrinkToFit="1"/>
    </xf>
    <xf numFmtId="0" fontId="0" fillId="0" borderId="53" xfId="0" applyBorder="1" applyAlignment="1">
      <alignment vertical="center" wrapText="1" shrinkToFit="1"/>
    </xf>
    <xf numFmtId="0" fontId="0" fillId="0" borderId="39" xfId="0" applyBorder="1" applyAlignment="1">
      <alignment vertical="center" wrapText="1" shrinkToFit="1"/>
    </xf>
    <xf numFmtId="0" fontId="6" fillId="3" borderId="4" xfId="23" applyFont="1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/>
    </xf>
    <xf numFmtId="0" fontId="0" fillId="3" borderId="22" xfId="0" applyFill="1" applyBorder="1" applyAlignment="1" applyProtection="1">
      <alignment horizontal="center"/>
      <protection/>
    </xf>
    <xf numFmtId="0" fontId="0" fillId="0" borderId="47" xfId="0" applyBorder="1" applyAlignment="1" applyProtection="1">
      <alignment horizontal="center"/>
      <protection/>
    </xf>
    <xf numFmtId="0" fontId="11" fillId="5" borderId="4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22" xfId="0" applyFill="1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11" fillId="5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5" borderId="15" xfId="23" applyFont="1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7" fillId="5" borderId="4" xfId="23" applyFon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7" fillId="5" borderId="24" xfId="23" applyFont="1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10" fillId="5" borderId="16" xfId="23" applyFont="1" applyFill="1" applyBorder="1" applyAlignment="1">
      <alignment/>
    </xf>
    <xf numFmtId="0" fontId="7" fillId="5" borderId="60" xfId="23" applyFont="1" applyFill="1" applyBorder="1" applyAlignment="1">
      <alignment horizontal="center"/>
    </xf>
    <xf numFmtId="0" fontId="0" fillId="4" borderId="61" xfId="0" applyFill="1" applyBorder="1" applyAlignment="1">
      <alignment horizontal="center"/>
    </xf>
    <xf numFmtId="0" fontId="6" fillId="5" borderId="37" xfId="23" applyFont="1" applyFill="1" applyBorder="1" applyAlignment="1">
      <alignment horizontal="left"/>
    </xf>
    <xf numFmtId="0" fontId="0" fillId="4" borderId="38" xfId="0" applyFill="1" applyBorder="1" applyAlignment="1">
      <alignment horizontal="left"/>
    </xf>
    <xf numFmtId="0" fontId="0" fillId="4" borderId="23" xfId="0" applyFill="1" applyBorder="1" applyAlignment="1">
      <alignment horizontal="left"/>
    </xf>
    <xf numFmtId="0" fontId="6" fillId="5" borderId="24" xfId="23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7" fillId="5" borderId="68" xfId="23" applyFont="1" applyFill="1" applyBorder="1" applyAlignment="1">
      <alignment/>
    </xf>
    <xf numFmtId="0" fontId="0" fillId="4" borderId="16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 horizontal="center" vertical="center"/>
    </xf>
    <xf numFmtId="0" fontId="7" fillId="5" borderId="60" xfId="23" applyFont="1" applyFill="1" applyBorder="1" applyAlignment="1">
      <alignment horizontal="left"/>
    </xf>
    <xf numFmtId="0" fontId="7" fillId="5" borderId="59" xfId="23" applyFont="1" applyFill="1" applyBorder="1" applyAlignment="1">
      <alignment horizontal="left"/>
    </xf>
    <xf numFmtId="0" fontId="7" fillId="5" borderId="60" xfId="23" applyFont="1" applyFill="1" applyBorder="1" applyAlignment="1">
      <alignment/>
    </xf>
    <xf numFmtId="0" fontId="0" fillId="4" borderId="14" xfId="0" applyFill="1" applyBorder="1" applyAlignment="1">
      <alignment vertical="center" wrapText="1"/>
    </xf>
    <xf numFmtId="0" fontId="0" fillId="4" borderId="50" xfId="0" applyFill="1" applyBorder="1" applyAlignment="1">
      <alignment vertical="center" wrapText="1"/>
    </xf>
    <xf numFmtId="0" fontId="6" fillId="3" borderId="5" xfId="23" applyFont="1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0" fontId="7" fillId="5" borderId="3" xfId="23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7" fillId="5" borderId="21" xfId="23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1" fillId="5" borderId="46" xfId="0" applyFont="1" applyFill="1" applyBorder="1" applyAlignment="1">
      <alignment horizontal="center" vertical="center"/>
    </xf>
    <xf numFmtId="0" fontId="11" fillId="4" borderId="34" xfId="0" applyFont="1" applyFill="1" applyBorder="1" applyAlignment="1">
      <alignment vertical="center"/>
    </xf>
    <xf numFmtId="0" fontId="11" fillId="5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0" fillId="4" borderId="53" xfId="0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8" fillId="5" borderId="16" xfId="23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8" fillId="5" borderId="53" xfId="23" applyFont="1" applyFill="1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34" xfId="0" applyBorder="1" applyAlignment="1">
      <alignment vertical="center"/>
    </xf>
    <xf numFmtId="0" fontId="7" fillId="5" borderId="24" xfId="23" applyFont="1" applyFill="1" applyBorder="1" applyAlignment="1">
      <alignment/>
    </xf>
    <xf numFmtId="0" fontId="0" fillId="4" borderId="39" xfId="0" applyFill="1" applyBorder="1" applyAlignment="1">
      <alignment/>
    </xf>
    <xf numFmtId="0" fontId="6" fillId="5" borderId="5" xfId="23" applyFont="1" applyFill="1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6" fillId="3" borderId="3" xfId="23" applyFont="1" applyFill="1" applyBorder="1" applyAlignment="1" applyProtection="1">
      <alignment horizontal="center" vertical="center"/>
      <protection locked="0"/>
    </xf>
    <xf numFmtId="0" fontId="6" fillId="3" borderId="27" xfId="23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vertical="center"/>
    </xf>
    <xf numFmtId="0" fontId="7" fillId="5" borderId="37" xfId="23" applyFont="1" applyFill="1" applyBorder="1" applyAlignment="1">
      <alignment/>
    </xf>
    <xf numFmtId="0" fontId="0" fillId="0" borderId="23" xfId="0" applyBorder="1" applyAlignment="1">
      <alignment/>
    </xf>
    <xf numFmtId="0" fontId="18" fillId="5" borderId="56" xfId="23" applyFont="1" applyFill="1" applyBorder="1" applyAlignment="1">
      <alignment/>
    </xf>
    <xf numFmtId="0" fontId="7" fillId="5" borderId="5" xfId="23" applyFont="1" applyFill="1" applyBorder="1" applyAlignment="1">
      <alignment vertical="center" wrapText="1"/>
    </xf>
    <xf numFmtId="0" fontId="7" fillId="5" borderId="4" xfId="23" applyFont="1" applyFill="1" applyBorder="1" applyAlignment="1">
      <alignment/>
    </xf>
    <xf numFmtId="0" fontId="0" fillId="0" borderId="22" xfId="0" applyBorder="1" applyAlignment="1">
      <alignment/>
    </xf>
    <xf numFmtId="0" fontId="0" fillId="5" borderId="39" xfId="0" applyFill="1" applyBorder="1" applyAlignment="1">
      <alignment horizontal="center" vertical="center"/>
    </xf>
    <xf numFmtId="0" fontId="0" fillId="5" borderId="60" xfId="0" applyFill="1" applyBorder="1" applyAlignment="1">
      <alignment horizontal="center" vertical="center"/>
    </xf>
    <xf numFmtId="0" fontId="0" fillId="5" borderId="61" xfId="0" applyFill="1" applyBorder="1" applyAlignment="1">
      <alignment horizontal="center" vertical="center"/>
    </xf>
    <xf numFmtId="0" fontId="18" fillId="5" borderId="16" xfId="23" applyFont="1" applyFill="1" applyBorder="1" applyAlignment="1">
      <alignment/>
    </xf>
    <xf numFmtId="0" fontId="24" fillId="0" borderId="16" xfId="0" applyFont="1" applyBorder="1" applyAlignment="1">
      <alignment/>
    </xf>
    <xf numFmtId="0" fontId="24" fillId="0" borderId="56" xfId="0" applyFont="1" applyBorder="1" applyAlignment="1">
      <alignment/>
    </xf>
    <xf numFmtId="0" fontId="7" fillId="3" borderId="37" xfId="23" applyFont="1" applyFill="1" applyBorder="1" applyAlignment="1" applyProtection="1">
      <alignment vertical="center" wrapText="1"/>
      <protection locked="0"/>
    </xf>
    <xf numFmtId="0" fontId="0" fillId="2" borderId="23" xfId="0" applyFill="1" applyBorder="1" applyAlignment="1" applyProtection="1">
      <alignment/>
      <protection locked="0"/>
    </xf>
    <xf numFmtId="0" fontId="0" fillId="5" borderId="33" xfId="0" applyFill="1" applyBorder="1" applyAlignment="1">
      <alignment horizontal="center"/>
    </xf>
    <xf numFmtId="0" fontId="0" fillId="5" borderId="44" xfId="0" applyFill="1" applyBorder="1" applyAlignment="1">
      <alignment horizontal="center" vertical="center"/>
    </xf>
    <xf numFmtId="0" fontId="0" fillId="3" borderId="20" xfId="0" applyFill="1" applyBorder="1" applyAlignment="1" applyProtection="1">
      <alignment vertical="center"/>
      <protection locked="0"/>
    </xf>
    <xf numFmtId="0" fontId="0" fillId="5" borderId="44" xfId="0" applyFill="1" applyBorder="1" applyAlignment="1">
      <alignment vertical="center"/>
    </xf>
    <xf numFmtId="0" fontId="0" fillId="5" borderId="31" xfId="0" applyFill="1" applyBorder="1" applyAlignment="1">
      <alignment vertical="center"/>
    </xf>
    <xf numFmtId="0" fontId="6" fillId="5" borderId="46" xfId="23" applyFont="1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5" borderId="34" xfId="0" applyFill="1" applyBorder="1" applyAlignment="1">
      <alignment vertical="center"/>
    </xf>
    <xf numFmtId="0" fontId="0" fillId="3" borderId="18" xfId="0" applyFill="1" applyBorder="1" applyAlignment="1" applyProtection="1">
      <alignment vertical="center"/>
      <protection locked="0"/>
    </xf>
    <xf numFmtId="0" fontId="7" fillId="5" borderId="56" xfId="23" applyFont="1" applyFill="1" applyBorder="1" applyAlignment="1">
      <alignment/>
    </xf>
    <xf numFmtId="0" fontId="7" fillId="5" borderId="5" xfId="23" applyFont="1" applyFill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5" borderId="19" xfId="23" applyFont="1" applyFill="1" applyBorder="1" applyAlignment="1">
      <alignment horizontal="center"/>
    </xf>
    <xf numFmtId="0" fontId="11" fillId="0" borderId="20" xfId="0" applyFont="1" applyBorder="1" applyAlignment="1">
      <alignment/>
    </xf>
    <xf numFmtId="0" fontId="6" fillId="3" borderId="19" xfId="23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7" fillId="5" borderId="19" xfId="23" applyFont="1" applyFill="1" applyBorder="1" applyAlignment="1">
      <alignment vertical="center" wrapText="1"/>
    </xf>
    <xf numFmtId="0" fontId="7" fillId="5" borderId="46" xfId="23" applyFont="1" applyFill="1" applyBorder="1" applyAlignment="1">
      <alignment horizontal="center" vertical="center"/>
    </xf>
    <xf numFmtId="0" fontId="7" fillId="5" borderId="5" xfId="23" applyFont="1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7" fillId="5" borderId="19" xfId="23" applyFont="1" applyFill="1" applyBorder="1" applyAlignment="1">
      <alignment vertical="center"/>
    </xf>
    <xf numFmtId="0" fontId="7" fillId="5" borderId="5" xfId="23" applyFont="1" applyFill="1" applyBorder="1" applyAlignment="1">
      <alignment vertical="center"/>
    </xf>
    <xf numFmtId="0" fontId="6" fillId="3" borderId="17" xfId="23" applyFont="1" applyFill="1" applyBorder="1" applyAlignment="1">
      <alignment horizontal="center" vertical="center"/>
    </xf>
    <xf numFmtId="0" fontId="7" fillId="3" borderId="5" xfId="23" applyFont="1" applyFill="1" applyBorder="1" applyAlignment="1" applyProtection="1">
      <alignment/>
      <protection locked="0"/>
    </xf>
    <xf numFmtId="0" fontId="7" fillId="3" borderId="20" xfId="23" applyFont="1" applyFill="1" applyBorder="1" applyAlignment="1" applyProtection="1">
      <alignment/>
      <protection locked="0"/>
    </xf>
    <xf numFmtId="0" fontId="0" fillId="4" borderId="18" xfId="0" applyFill="1" applyBorder="1" applyAlignment="1">
      <alignment vertical="center"/>
    </xf>
    <xf numFmtId="0" fontId="7" fillId="5" borderId="34" xfId="23" applyFont="1" applyFill="1" applyBorder="1" applyAlignment="1">
      <alignment horizontal="center" vertical="center"/>
    </xf>
    <xf numFmtId="0" fontId="7" fillId="5" borderId="17" xfId="23" applyFont="1" applyFill="1" applyBorder="1" applyAlignment="1">
      <alignment vertical="center"/>
    </xf>
    <xf numFmtId="0" fontId="7" fillId="5" borderId="20" xfId="23" applyFont="1" applyFill="1" applyBorder="1" applyAlignment="1">
      <alignment vertical="center"/>
    </xf>
    <xf numFmtId="0" fontId="7" fillId="5" borderId="19" xfId="23" applyFont="1" applyFill="1" applyBorder="1" applyAlignment="1">
      <alignment vertical="center"/>
    </xf>
    <xf numFmtId="0" fontId="0" fillId="4" borderId="20" xfId="0" applyFill="1" applyBorder="1" applyAlignment="1">
      <alignment vertical="center" wrapText="1"/>
    </xf>
    <xf numFmtId="0" fontId="0" fillId="3" borderId="20" xfId="0" applyFill="1" applyBorder="1" applyAlignment="1" applyProtection="1">
      <alignment/>
      <protection locked="0"/>
    </xf>
    <xf numFmtId="0" fontId="0" fillId="5" borderId="44" xfId="0" applyFont="1" applyFill="1" applyBorder="1" applyAlignment="1">
      <alignment horizontal="center" vertical="center"/>
    </xf>
    <xf numFmtId="0" fontId="7" fillId="5" borderId="32" xfId="23" applyFont="1" applyFill="1" applyBorder="1" applyAlignment="1">
      <alignment horizontal="center"/>
    </xf>
    <xf numFmtId="0" fontId="11" fillId="5" borderId="33" xfId="0" applyFont="1" applyFill="1" applyBorder="1" applyAlignment="1">
      <alignment horizontal="center"/>
    </xf>
    <xf numFmtId="0" fontId="6" fillId="3" borderId="16" xfId="23" applyFont="1" applyFill="1" applyBorder="1" applyAlignment="1">
      <alignment/>
    </xf>
    <xf numFmtId="0" fontId="7" fillId="3" borderId="42" xfId="23" applyFont="1" applyFill="1" applyBorder="1" applyAlignment="1">
      <alignment/>
    </xf>
    <xf numFmtId="0" fontId="0" fillId="0" borderId="42" xfId="0" applyBorder="1" applyAlignment="1">
      <alignment/>
    </xf>
    <xf numFmtId="0" fontId="7" fillId="3" borderId="0" xfId="23" applyFont="1" applyFill="1" applyBorder="1" applyAlignment="1">
      <alignment/>
    </xf>
    <xf numFmtId="0" fontId="0" fillId="0" borderId="40" xfId="0" applyBorder="1" applyAlignment="1">
      <alignment/>
    </xf>
    <xf numFmtId="0" fontId="7" fillId="3" borderId="0" xfId="23" applyFont="1" applyFill="1" applyAlignment="1">
      <alignment/>
    </xf>
    <xf numFmtId="0" fontId="6" fillId="3" borderId="14" xfId="23" applyFont="1" applyFill="1" applyBorder="1" applyAlignment="1">
      <alignment/>
    </xf>
    <xf numFmtId="0" fontId="6" fillId="3" borderId="0" xfId="23" applyFont="1" applyFill="1" applyBorder="1" applyAlignment="1">
      <alignment/>
    </xf>
    <xf numFmtId="0" fontId="6" fillId="3" borderId="4" xfId="23" applyFont="1" applyFill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6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30" xfId="0" applyBorder="1" applyAlignment="1">
      <alignment/>
    </xf>
    <xf numFmtId="0" fontId="6" fillId="3" borderId="53" xfId="23" applyFont="1" applyFill="1" applyBorder="1" applyAlignment="1">
      <alignment/>
    </xf>
    <xf numFmtId="0" fontId="8" fillId="5" borderId="53" xfId="23" applyFont="1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0" fontId="8" fillId="5" borderId="56" xfId="23" applyFont="1" applyFill="1" applyBorder="1" applyAlignment="1">
      <alignment/>
    </xf>
    <xf numFmtId="0" fontId="0" fillId="0" borderId="26" xfId="0" applyBorder="1" applyAlignment="1">
      <alignment vertical="center"/>
    </xf>
    <xf numFmtId="0" fontId="7" fillId="5" borderId="37" xfId="23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0" fontId="6" fillId="5" borderId="32" xfId="23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4" xfId="0" applyBorder="1" applyAlignment="1">
      <alignment horizontal="center" vertical="center"/>
    </xf>
    <xf numFmtId="0" fontId="6" fillId="5" borderId="24" xfId="23" applyFont="1" applyFill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61" xfId="0" applyBorder="1" applyAlignment="1">
      <alignment vertical="center"/>
    </xf>
    <xf numFmtId="0" fontId="8" fillId="5" borderId="16" xfId="23" applyFont="1" applyFill="1" applyBorder="1" applyAlignment="1">
      <alignment/>
    </xf>
    <xf numFmtId="0" fontId="7" fillId="3" borderId="42" xfId="23" applyFont="1" applyFill="1" applyBorder="1" applyAlignment="1">
      <alignment/>
    </xf>
    <xf numFmtId="0" fontId="7" fillId="3" borderId="0" xfId="23" applyFont="1" applyFill="1" applyAlignment="1">
      <alignment/>
    </xf>
    <xf numFmtId="0" fontId="8" fillId="5" borderId="0" xfId="23" applyFont="1" applyFill="1" applyAlignment="1">
      <alignment horizontal="center"/>
    </xf>
    <xf numFmtId="0" fontId="12" fillId="4" borderId="14" xfId="23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26" xfId="0" applyFill="1" applyBorder="1" applyAlignment="1">
      <alignment vertical="center"/>
    </xf>
    <xf numFmtId="0" fontId="0" fillId="4" borderId="22" xfId="0" applyFill="1" applyBorder="1" applyAlignment="1">
      <alignment vertical="center"/>
    </xf>
    <xf numFmtId="0" fontId="11" fillId="4" borderId="31" xfId="0" applyFont="1" applyFill="1" applyBorder="1" applyAlignment="1">
      <alignment horizontal="center" vertical="center"/>
    </xf>
    <xf numFmtId="0" fontId="15" fillId="5" borderId="0" xfId="23" applyFont="1" applyFill="1" applyAlignment="1">
      <alignment wrapText="1"/>
    </xf>
    <xf numFmtId="0" fontId="17" fillId="4" borderId="0" xfId="0" applyFont="1" applyFill="1" applyAlignment="1">
      <alignment wrapText="1"/>
    </xf>
    <xf numFmtId="0" fontId="13" fillId="5" borderId="0" xfId="23" applyFont="1" applyFill="1" applyAlignment="1">
      <alignment horizontal="right"/>
    </xf>
    <xf numFmtId="0" fontId="0" fillId="4" borderId="0" xfId="0" applyFill="1" applyAlignment="1">
      <alignment horizontal="right"/>
    </xf>
    <xf numFmtId="0" fontId="7" fillId="3" borderId="15" xfId="23" applyFont="1" applyFill="1" applyBorder="1" applyAlignment="1">
      <alignment horizontal="center"/>
    </xf>
    <xf numFmtId="0" fontId="7" fillId="3" borderId="0" xfId="23" applyFont="1" applyFill="1" applyAlignment="1">
      <alignment horizontal="center"/>
    </xf>
    <xf numFmtId="0" fontId="6" fillId="5" borderId="5" xfId="23" applyFont="1" applyFill="1" applyBorder="1" applyAlignment="1">
      <alignment/>
    </xf>
    <xf numFmtId="0" fontId="0" fillId="4" borderId="20" xfId="0" applyFill="1" applyBorder="1" applyAlignment="1">
      <alignment/>
    </xf>
    <xf numFmtId="0" fontId="12" fillId="4" borderId="53" xfId="23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0" xfId="0" applyAlignment="1">
      <alignment horizontal="center"/>
    </xf>
    <xf numFmtId="0" fontId="14" fillId="5" borderId="0" xfId="23" applyFont="1" applyFill="1" applyAlignment="1">
      <alignment horizontal="center"/>
    </xf>
    <xf numFmtId="0" fontId="12" fillId="5" borderId="56" xfId="23" applyFont="1" applyFill="1" applyBorder="1" applyAlignment="1">
      <alignment vertical="top"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200"/>
  <sheetViews>
    <sheetView tabSelected="1" showOutlineSymbols="0" workbookViewId="0" topLeftCell="A1">
      <selection activeCell="A3" sqref="A3:E3"/>
    </sheetView>
  </sheetViews>
  <sheetFormatPr defaultColWidth="9.140625" defaultRowHeight="12.75"/>
  <cols>
    <col min="1" max="1" width="10.7109375" style="2" customWidth="1"/>
    <col min="2" max="2" width="3.57421875" style="2" customWidth="1"/>
    <col min="3" max="3" width="9.140625" style="1" customWidth="1"/>
    <col min="4" max="4" width="3.421875" style="2" customWidth="1"/>
    <col min="5" max="5" width="11.140625" style="2" customWidth="1"/>
    <col min="6" max="6" width="8.421875" style="1" customWidth="1"/>
    <col min="7" max="7" width="3.8515625" style="2" customWidth="1"/>
    <col min="8" max="8" width="11.00390625" style="2" customWidth="1"/>
    <col min="9" max="9" width="3.8515625" style="2" customWidth="1"/>
    <col min="10" max="10" width="14.00390625" style="2" customWidth="1"/>
    <col min="11" max="11" width="3.8515625" style="2" customWidth="1"/>
    <col min="12" max="12" width="13.7109375" style="2" customWidth="1"/>
    <col min="13" max="16384" width="9.140625" style="1" customWidth="1"/>
  </cols>
  <sheetData>
    <row r="1" spans="1:12" ht="18" customHeight="1">
      <c r="A1" s="212" t="s">
        <v>91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2" ht="18" customHeight="1" thickBot="1">
      <c r="A2" s="210" t="s">
        <v>10</v>
      </c>
      <c r="B2" s="195"/>
      <c r="C2" s="195"/>
      <c r="D2" s="195"/>
      <c r="E2" s="195"/>
      <c r="F2" s="224"/>
      <c r="G2" s="228"/>
      <c r="H2" s="253" t="s">
        <v>16</v>
      </c>
      <c r="I2" s="254"/>
      <c r="J2" s="254"/>
      <c r="K2" s="254"/>
      <c r="L2" s="255"/>
    </row>
    <row r="3" spans="1:12" ht="15.75" customHeight="1" thickBot="1">
      <c r="A3" s="230"/>
      <c r="B3" s="231"/>
      <c r="C3" s="231"/>
      <c r="D3" s="231"/>
      <c r="E3" s="232"/>
      <c r="F3" s="224"/>
      <c r="G3" s="228"/>
      <c r="H3" s="256"/>
      <c r="I3" s="224"/>
      <c r="J3" s="224"/>
      <c r="K3" s="224"/>
      <c r="L3" s="228"/>
    </row>
    <row r="4" spans="1:12" ht="12" customHeight="1" thickBot="1">
      <c r="A4" s="214" t="s">
        <v>163</v>
      </c>
      <c r="B4" s="215"/>
      <c r="C4" s="215"/>
      <c r="D4" s="215"/>
      <c r="E4" s="215"/>
      <c r="F4" s="224"/>
      <c r="G4" s="228"/>
      <c r="H4" s="256"/>
      <c r="I4" s="224"/>
      <c r="J4" s="224"/>
      <c r="K4" s="224"/>
      <c r="L4" s="228"/>
    </row>
    <row r="5" spans="1:12" ht="15.75" customHeight="1" thickBot="1">
      <c r="A5" s="230"/>
      <c r="B5" s="231"/>
      <c r="C5" s="231"/>
      <c r="D5" s="231"/>
      <c r="E5" s="232"/>
      <c r="F5" s="224"/>
      <c r="G5" s="228"/>
      <c r="H5" s="256"/>
      <c r="I5" s="224"/>
      <c r="J5" s="224"/>
      <c r="K5" s="224"/>
      <c r="L5" s="228"/>
    </row>
    <row r="6" spans="1:12" ht="18" customHeight="1">
      <c r="A6" s="226"/>
      <c r="B6" s="227"/>
      <c r="C6" s="227"/>
      <c r="D6" s="227"/>
      <c r="E6" s="227"/>
      <c r="F6" s="224"/>
      <c r="G6" s="228"/>
      <c r="H6" s="257"/>
      <c r="I6" s="258"/>
      <c r="J6" s="258"/>
      <c r="K6" s="258"/>
      <c r="L6" s="259"/>
    </row>
    <row r="7" spans="1:12" ht="10.5" customHeight="1" thickBot="1">
      <c r="A7" s="208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</row>
    <row r="8" spans="1:12" ht="10.5" customHeight="1" thickBot="1">
      <c r="A8" s="219" t="s">
        <v>243</v>
      </c>
      <c r="B8" s="220"/>
      <c r="C8" s="220"/>
      <c r="D8" s="220"/>
      <c r="E8" s="220"/>
      <c r="F8" s="224"/>
      <c r="G8" s="220"/>
      <c r="H8" s="220"/>
      <c r="I8" s="246" t="s">
        <v>177</v>
      </c>
      <c r="J8" s="247"/>
      <c r="K8" s="248"/>
      <c r="L8" s="233" t="s">
        <v>21</v>
      </c>
    </row>
    <row r="9" spans="1:12" ht="18" customHeight="1" thickBot="1">
      <c r="A9" s="3" t="s">
        <v>157</v>
      </c>
      <c r="B9" s="14"/>
      <c r="C9" s="3" t="s">
        <v>11</v>
      </c>
      <c r="D9" s="14"/>
      <c r="E9" s="3" t="s">
        <v>11</v>
      </c>
      <c r="F9" s="220"/>
      <c r="G9" s="220"/>
      <c r="H9" s="220"/>
      <c r="I9" s="247"/>
      <c r="J9" s="247"/>
      <c r="K9" s="248"/>
      <c r="L9" s="234"/>
    </row>
    <row r="10" spans="1:12" ht="10.5" customHeight="1" thickBot="1">
      <c r="A10" s="208"/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</row>
    <row r="11" spans="1:12" s="6" customFormat="1" ht="10.5" customHeight="1">
      <c r="A11" s="252" t="s">
        <v>178</v>
      </c>
      <c r="B11" s="247"/>
      <c r="C11" s="247"/>
      <c r="D11" s="248"/>
      <c r="E11" s="260" t="s">
        <v>14</v>
      </c>
      <c r="F11" s="261"/>
      <c r="G11" s="222"/>
      <c r="H11" s="223"/>
      <c r="I11" s="249" t="s">
        <v>18</v>
      </c>
      <c r="J11" s="250"/>
      <c r="K11" s="251"/>
      <c r="L11" s="233" t="s">
        <v>21</v>
      </c>
    </row>
    <row r="12" spans="1:12" s="6" customFormat="1" ht="10.5" customHeight="1" thickBot="1">
      <c r="A12" s="247"/>
      <c r="B12" s="247"/>
      <c r="C12" s="247"/>
      <c r="D12" s="248"/>
      <c r="E12" s="262"/>
      <c r="F12" s="263"/>
      <c r="G12" s="222"/>
      <c r="H12" s="223"/>
      <c r="I12" s="250"/>
      <c r="J12" s="250"/>
      <c r="K12" s="251"/>
      <c r="L12" s="234"/>
    </row>
    <row r="13" spans="1:12" s="6" customFormat="1" ht="10.5" customHeight="1" thickBot="1">
      <c r="A13" s="208"/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</row>
    <row r="14" spans="1:12" s="6" customFormat="1" ht="15.75" customHeight="1" thickBot="1">
      <c r="A14" s="219" t="s">
        <v>12</v>
      </c>
      <c r="B14" s="220"/>
      <c r="C14" s="220"/>
      <c r="D14" s="221"/>
      <c r="E14" s="8" t="s">
        <v>161</v>
      </c>
      <c r="F14" s="197"/>
      <c r="G14" s="220"/>
      <c r="H14" s="220"/>
      <c r="I14" s="202" t="s">
        <v>92</v>
      </c>
      <c r="J14" s="202"/>
      <c r="K14" s="203"/>
      <c r="L14" s="7">
        <v>1</v>
      </c>
    </row>
    <row r="15" spans="1:12" ht="15.75" customHeight="1" thickBot="1">
      <c r="A15" s="216" t="s">
        <v>180</v>
      </c>
      <c r="B15" s="217"/>
      <c r="C15" s="217"/>
      <c r="D15" s="217"/>
      <c r="E15" s="218"/>
      <c r="F15" s="8"/>
      <c r="G15" s="225" t="s">
        <v>179</v>
      </c>
      <c r="H15" s="220"/>
      <c r="I15" s="220"/>
      <c r="J15" s="220"/>
      <c r="K15" s="220"/>
      <c r="L15" s="220"/>
    </row>
    <row r="16" spans="1:12" ht="15.75" customHeight="1" thickBot="1">
      <c r="A16" s="208"/>
      <c r="B16" s="220"/>
      <c r="C16" s="220"/>
      <c r="D16" s="220"/>
      <c r="E16" s="220"/>
      <c r="F16" s="220"/>
      <c r="G16" s="220"/>
      <c r="H16" s="220"/>
      <c r="I16" s="219" t="s">
        <v>19</v>
      </c>
      <c r="J16" s="219"/>
      <c r="K16" s="193"/>
      <c r="L16" s="7">
        <v>3</v>
      </c>
    </row>
    <row r="17" spans="1:12" ht="21.75" customHeight="1">
      <c r="A17" s="235" t="s">
        <v>15</v>
      </c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</row>
    <row r="18" spans="1:12" ht="13.5" customHeight="1">
      <c r="A18" s="237" t="s">
        <v>141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</row>
    <row r="19" spans="1:12" ht="13.5" customHeight="1" thickBot="1">
      <c r="A19" s="239" t="s">
        <v>244</v>
      </c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</row>
    <row r="20" spans="1:12" ht="17.25" customHeight="1" thickBot="1">
      <c r="A20" s="244" t="s">
        <v>181</v>
      </c>
      <c r="B20" s="224"/>
      <c r="C20" s="224"/>
      <c r="D20" s="224"/>
      <c r="E20" s="224"/>
      <c r="F20" s="224"/>
      <c r="G20" s="245"/>
      <c r="H20" s="9">
        <v>37257</v>
      </c>
      <c r="I20" s="15" t="s">
        <v>162</v>
      </c>
      <c r="J20" s="9">
        <v>37621</v>
      </c>
      <c r="K20" s="265"/>
      <c r="L20" s="266"/>
    </row>
    <row r="21" spans="1:12" s="6" customFormat="1" ht="14.25">
      <c r="A21" s="192" t="s">
        <v>242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</row>
    <row r="22" spans="1:12" ht="12.75" customHeight="1" thickBot="1">
      <c r="A22" s="210" t="s">
        <v>278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</row>
    <row r="23" spans="1:12" ht="15.75" customHeight="1" thickBot="1">
      <c r="A23" s="240"/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2"/>
    </row>
    <row r="24" spans="1:12" ht="9" customHeight="1" thickBot="1">
      <c r="A24" s="208"/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</row>
    <row r="25" spans="1:12" ht="15.75" customHeight="1" thickBot="1">
      <c r="A25" s="243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7"/>
    </row>
    <row r="26" spans="1:12" ht="12.75" customHeight="1" thickBot="1">
      <c r="A26" s="196" t="s">
        <v>93</v>
      </c>
      <c r="B26" s="194"/>
      <c r="C26" s="194"/>
      <c r="D26" s="227"/>
      <c r="E26" s="227"/>
      <c r="F26" s="227"/>
      <c r="G26" s="227"/>
      <c r="H26" s="227"/>
      <c r="I26" s="227"/>
      <c r="J26" s="227"/>
      <c r="K26" s="227"/>
      <c r="L26" s="227"/>
    </row>
    <row r="27" spans="1:12" ht="15.75" customHeight="1" thickBot="1">
      <c r="A27" s="198">
        <f>+MID(A5,5,20)</f>
      </c>
      <c r="B27" s="199"/>
      <c r="C27" s="200"/>
      <c r="D27" s="197"/>
      <c r="E27" s="208"/>
      <c r="F27" s="208"/>
      <c r="G27" s="208"/>
      <c r="H27" s="208"/>
      <c r="I27" s="208"/>
      <c r="J27" s="208"/>
      <c r="K27" s="208"/>
      <c r="L27" s="208"/>
    </row>
    <row r="28" spans="1:12" ht="9" customHeight="1">
      <c r="A28" s="208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</row>
    <row r="29" spans="1:12" ht="10.5" customHeight="1">
      <c r="A29" s="219" t="s">
        <v>140</v>
      </c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</row>
    <row r="30" spans="1:12" ht="10.5" customHeight="1" thickBot="1">
      <c r="A30" s="271" t="s">
        <v>13</v>
      </c>
      <c r="B30" s="272"/>
      <c r="C30" s="272"/>
      <c r="D30" s="272"/>
      <c r="E30" s="272"/>
      <c r="F30" s="272"/>
      <c r="G30" s="272"/>
      <c r="H30" s="195"/>
      <c r="I30" s="195"/>
      <c r="J30" s="195"/>
      <c r="K30" s="273"/>
      <c r="L30" s="169" t="s">
        <v>17</v>
      </c>
    </row>
    <row r="31" spans="1:12" ht="15.75" customHeight="1" thickBot="1">
      <c r="A31" s="267">
        <f>A3</f>
        <v>0</v>
      </c>
      <c r="B31" s="268"/>
      <c r="C31" s="268"/>
      <c r="D31" s="268"/>
      <c r="E31" s="268"/>
      <c r="F31" s="268"/>
      <c r="G31" s="269"/>
      <c r="H31" s="269"/>
      <c r="I31" s="269"/>
      <c r="J31" s="270"/>
      <c r="K31" s="170"/>
      <c r="L31" s="168"/>
    </row>
    <row r="32" spans="1:12" ht="10.5" customHeight="1" thickBot="1">
      <c r="A32" s="274" t="s">
        <v>279</v>
      </c>
      <c r="B32" s="273"/>
      <c r="C32" s="273"/>
      <c r="D32" s="273"/>
      <c r="E32" s="273"/>
      <c r="F32" s="273"/>
      <c r="G32" s="273"/>
      <c r="H32" s="273"/>
      <c r="I32" s="220"/>
      <c r="J32" s="220"/>
      <c r="K32" s="220"/>
      <c r="L32" s="220"/>
    </row>
    <row r="33" spans="1:12" ht="15.75" customHeight="1" thickBot="1">
      <c r="A33" s="267"/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6"/>
    </row>
    <row r="34" spans="1:12" ht="10.5" customHeight="1" thickBot="1">
      <c r="A34" s="226" t="s">
        <v>280</v>
      </c>
      <c r="B34" s="227"/>
      <c r="C34" s="227"/>
      <c r="D34" s="227"/>
      <c r="E34" s="226" t="s">
        <v>282</v>
      </c>
      <c r="F34" s="227"/>
      <c r="G34" s="227"/>
      <c r="H34" s="227"/>
      <c r="I34" s="280" t="s">
        <v>281</v>
      </c>
      <c r="J34" s="269"/>
      <c r="K34" s="227"/>
      <c r="L34" s="269"/>
    </row>
    <row r="35" spans="1:12" ht="15.75" customHeight="1" thickBot="1">
      <c r="A35" s="277"/>
      <c r="B35" s="278"/>
      <c r="C35" s="279"/>
      <c r="D35" s="170"/>
      <c r="E35" s="277">
        <f>+A35</f>
        <v>0</v>
      </c>
      <c r="F35" s="278"/>
      <c r="G35" s="279"/>
      <c r="H35" s="170"/>
      <c r="I35" s="267" t="s">
        <v>176</v>
      </c>
      <c r="J35" s="284"/>
      <c r="K35" s="170"/>
      <c r="L35" s="188"/>
    </row>
    <row r="36" spans="1:12" ht="9.75" customHeight="1">
      <c r="A36" s="208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</row>
    <row r="37" spans="1:12" ht="9.75" customHeight="1" thickBot="1">
      <c r="A37" s="219" t="s">
        <v>139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</row>
    <row r="38" spans="1:12" ht="15.75" customHeight="1" thickBot="1">
      <c r="A38" s="230"/>
      <c r="B38" s="231"/>
      <c r="C38" s="231"/>
      <c r="D38" s="231"/>
      <c r="E38" s="231"/>
      <c r="F38" s="231"/>
      <c r="G38" s="231"/>
      <c r="H38" s="232"/>
      <c r="I38" s="197"/>
      <c r="J38" s="208"/>
      <c r="K38" s="208"/>
      <c r="L38" s="208"/>
    </row>
    <row r="39" spans="1:12" ht="9" customHeight="1">
      <c r="A39" s="208"/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</row>
    <row r="40" spans="1:12" ht="15.75" customHeight="1">
      <c r="A40" s="219" t="s">
        <v>283</v>
      </c>
      <c r="B40" s="205"/>
      <c r="C40" s="205"/>
      <c r="D40" s="205"/>
      <c r="E40" s="205"/>
      <c r="F40" s="205"/>
      <c r="G40" s="205"/>
      <c r="H40" s="205"/>
      <c r="I40" s="205"/>
      <c r="J40" s="204"/>
      <c r="K40" s="201"/>
      <c r="L40" s="10" t="s">
        <v>20</v>
      </c>
    </row>
    <row r="41" spans="1:12" ht="9" customHeight="1">
      <c r="A41" s="208"/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</row>
    <row r="42" spans="1:12" ht="15.75" customHeight="1">
      <c r="A42" s="219" t="s">
        <v>284</v>
      </c>
      <c r="B42" s="205"/>
      <c r="C42" s="205"/>
      <c r="D42" s="205"/>
      <c r="E42" s="205"/>
      <c r="F42" s="205"/>
      <c r="G42" s="205"/>
      <c r="H42" s="205"/>
      <c r="I42" s="205"/>
      <c r="J42" s="201"/>
      <c r="K42" s="282"/>
      <c r="L42" s="283"/>
    </row>
    <row r="43" spans="1:12" ht="9" customHeight="1">
      <c r="A43" s="208"/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</row>
    <row r="44" spans="1:12" ht="15.75" customHeight="1">
      <c r="A44" s="219" t="s">
        <v>285</v>
      </c>
      <c r="B44" s="205"/>
      <c r="C44" s="205"/>
      <c r="D44" s="205"/>
      <c r="E44" s="205"/>
      <c r="F44" s="205"/>
      <c r="G44" s="205"/>
      <c r="H44" s="205"/>
      <c r="I44" s="205"/>
      <c r="J44" s="204"/>
      <c r="K44" s="201"/>
      <c r="L44" s="10" t="s">
        <v>20</v>
      </c>
    </row>
    <row r="45" spans="1:12" ht="8.25" customHeight="1">
      <c r="A45" s="208"/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</row>
    <row r="46" spans="1:12" ht="15.75" customHeight="1">
      <c r="A46" s="219" t="s">
        <v>286</v>
      </c>
      <c r="B46" s="204"/>
      <c r="C46" s="204"/>
      <c r="D46" s="204"/>
      <c r="E46" s="204"/>
      <c r="F46" s="204"/>
      <c r="G46" s="204"/>
      <c r="H46" s="204"/>
      <c r="I46" s="201"/>
      <c r="J46" s="10" t="s">
        <v>159</v>
      </c>
      <c r="K46" s="11"/>
      <c r="L46" s="17" t="s">
        <v>158</v>
      </c>
    </row>
    <row r="47" spans="1:12" ht="9" customHeight="1">
      <c r="A47" s="208"/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</row>
    <row r="48" spans="1:12" ht="15.75" customHeight="1">
      <c r="A48" s="219" t="s">
        <v>287</v>
      </c>
      <c r="B48" s="205"/>
      <c r="C48" s="205"/>
      <c r="D48" s="205"/>
      <c r="E48" s="205"/>
      <c r="F48" s="205"/>
      <c r="G48" s="205"/>
      <c r="H48" s="205"/>
      <c r="I48" s="205"/>
      <c r="J48" s="204"/>
      <c r="K48" s="201"/>
      <c r="L48" s="10" t="s">
        <v>20</v>
      </c>
    </row>
    <row r="49" spans="1:12" ht="9" customHeight="1">
      <c r="A49" s="208"/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</row>
    <row r="50" spans="1:12" ht="15.75" customHeight="1" thickBot="1">
      <c r="A50" s="210" t="s">
        <v>288</v>
      </c>
      <c r="B50" s="211"/>
      <c r="C50" s="211"/>
      <c r="D50" s="211"/>
      <c r="E50" s="211"/>
      <c r="F50" s="211"/>
      <c r="G50" s="211"/>
      <c r="H50" s="211"/>
      <c r="I50" s="211"/>
      <c r="J50" s="211"/>
      <c r="K50" s="209" t="s">
        <v>164</v>
      </c>
      <c r="L50" s="220"/>
    </row>
    <row r="51" spans="1:12" ht="18" customHeight="1" thickBot="1">
      <c r="A51" s="230"/>
      <c r="B51" s="231"/>
      <c r="C51" s="231"/>
      <c r="D51" s="231"/>
      <c r="E51" s="231"/>
      <c r="F51" s="231"/>
      <c r="G51" s="231"/>
      <c r="H51" s="231"/>
      <c r="I51" s="231"/>
      <c r="J51" s="232"/>
      <c r="K51" s="11"/>
      <c r="L51" s="18"/>
    </row>
    <row r="52" spans="1:12" ht="9" customHeight="1" thickBot="1">
      <c r="A52" s="208"/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0"/>
    </row>
    <row r="53" spans="1:12" ht="18" customHeight="1" thickBot="1">
      <c r="A53" s="230"/>
      <c r="B53" s="231"/>
      <c r="C53" s="231"/>
      <c r="D53" s="231"/>
      <c r="E53" s="231"/>
      <c r="F53" s="231"/>
      <c r="G53" s="231"/>
      <c r="H53" s="231"/>
      <c r="I53" s="231"/>
      <c r="J53" s="232"/>
      <c r="K53" s="11"/>
      <c r="L53" s="18"/>
    </row>
    <row r="54" spans="1:12" ht="9.75" customHeight="1">
      <c r="A54" s="281" t="str">
        <f>+IF(A200=1,T(A58),T(A59))</f>
        <v>Formulář zpracovala ASPEKT HM, daňová, účetní a auditorská kancelář, Palackého nám. 90, Kralupy, tel. 315 721 436</v>
      </c>
      <c r="B54" s="220"/>
      <c r="C54" s="220"/>
      <c r="D54" s="220"/>
      <c r="E54" s="220"/>
      <c r="F54" s="220"/>
      <c r="G54" s="220"/>
      <c r="H54" s="220"/>
      <c r="I54" s="220"/>
      <c r="J54" s="220"/>
      <c r="K54" s="220"/>
      <c r="L54" s="220"/>
    </row>
    <row r="55" spans="1:12" ht="9.75" customHeight="1">
      <c r="A55" s="264" t="s">
        <v>289</v>
      </c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220"/>
    </row>
    <row r="56" spans="1:12" ht="12.75">
      <c r="A56" s="212">
        <v>1</v>
      </c>
      <c r="B56" s="212"/>
      <c r="C56" s="212"/>
      <c r="D56" s="212"/>
      <c r="E56" s="212"/>
      <c r="F56" s="229"/>
      <c r="G56" s="212"/>
      <c r="H56" s="212"/>
      <c r="I56" s="212"/>
      <c r="J56" s="212"/>
      <c r="K56" s="212"/>
      <c r="L56" s="212"/>
    </row>
    <row r="57" spans="3:6" ht="12.75">
      <c r="C57" s="2"/>
      <c r="F57" s="2"/>
    </row>
    <row r="58" spans="1:6" ht="12.75" hidden="1">
      <c r="A58" s="6" t="s">
        <v>323</v>
      </c>
      <c r="C58" s="2"/>
      <c r="F58" s="2"/>
    </row>
    <row r="59" spans="1:6" ht="12.75" hidden="1">
      <c r="A59" s="6" t="s">
        <v>324</v>
      </c>
      <c r="C59" s="2"/>
      <c r="F59" s="2"/>
    </row>
    <row r="60" spans="3:6" ht="12.75">
      <c r="C60" s="2"/>
      <c r="F60" s="2"/>
    </row>
    <row r="61" spans="3:6" ht="12.75">
      <c r="C61" s="2"/>
      <c r="F61" s="2"/>
    </row>
    <row r="62" spans="3:6" ht="12.75">
      <c r="C62" s="2"/>
      <c r="F62" s="2"/>
    </row>
    <row r="63" spans="3:6" ht="12.75">
      <c r="C63" s="2"/>
      <c r="F63" s="2"/>
    </row>
    <row r="64" spans="3:6" ht="12.75">
      <c r="C64" s="2"/>
      <c r="F64" s="2"/>
    </row>
    <row r="65" spans="3:6" ht="12.75">
      <c r="C65" s="2"/>
      <c r="F65" s="2"/>
    </row>
    <row r="66" spans="3:6" ht="12.75">
      <c r="C66" s="2"/>
      <c r="F66" s="2"/>
    </row>
    <row r="67" spans="3:6" ht="12.75">
      <c r="C67" s="2"/>
      <c r="F67" s="2"/>
    </row>
    <row r="68" spans="3:6" ht="12.75">
      <c r="C68" s="2"/>
      <c r="F68" s="2"/>
    </row>
    <row r="69" spans="3:6" ht="12.75">
      <c r="C69" s="2"/>
      <c r="F69" s="2"/>
    </row>
    <row r="70" spans="3:6" ht="12.75">
      <c r="C70" s="2"/>
      <c r="F70" s="2"/>
    </row>
    <row r="71" spans="3:6" ht="12.75">
      <c r="C71" s="2"/>
      <c r="F71" s="2"/>
    </row>
    <row r="72" spans="3:6" ht="12.75">
      <c r="C72" s="2"/>
      <c r="F72" s="2"/>
    </row>
    <row r="73" spans="3:6" ht="12.75">
      <c r="C73" s="2"/>
      <c r="F73" s="2"/>
    </row>
    <row r="74" spans="3:6" ht="12.75">
      <c r="C74" s="2"/>
      <c r="F74" s="2"/>
    </row>
    <row r="75" spans="3:6" ht="12.75">
      <c r="C75" s="2"/>
      <c r="F75" s="2"/>
    </row>
    <row r="76" spans="3:6" ht="12.75">
      <c r="C76" s="2"/>
      <c r="F76" s="2"/>
    </row>
    <row r="200" ht="12.75">
      <c r="A200" s="191">
        <v>1</v>
      </c>
    </row>
  </sheetData>
  <sheetProtection password="EF65" sheet="1" objects="1" scenarios="1"/>
  <mergeCells count="76">
    <mergeCell ref="A49:L49"/>
    <mergeCell ref="E35:G35"/>
    <mergeCell ref="I35:J35"/>
    <mergeCell ref="A41:L41"/>
    <mergeCell ref="A39:L39"/>
    <mergeCell ref="A36:L36"/>
    <mergeCell ref="I34:L34"/>
    <mergeCell ref="A34:D34"/>
    <mergeCell ref="E34:H34"/>
    <mergeCell ref="A54:L54"/>
    <mergeCell ref="K42:L42"/>
    <mergeCell ref="A45:L45"/>
    <mergeCell ref="A40:K40"/>
    <mergeCell ref="I38:L38"/>
    <mergeCell ref="A37:L37"/>
    <mergeCell ref="A43:L43"/>
    <mergeCell ref="E11:F12"/>
    <mergeCell ref="A10:L10"/>
    <mergeCell ref="A55:L55"/>
    <mergeCell ref="K20:L20"/>
    <mergeCell ref="A31:J31"/>
    <mergeCell ref="A30:K30"/>
    <mergeCell ref="A32:L32"/>
    <mergeCell ref="A33:L33"/>
    <mergeCell ref="A35:C35"/>
    <mergeCell ref="A46:I46"/>
    <mergeCell ref="A24:L24"/>
    <mergeCell ref="I16:K16"/>
    <mergeCell ref="A20:G20"/>
    <mergeCell ref="A2:E2"/>
    <mergeCell ref="A13:L13"/>
    <mergeCell ref="A7:L7"/>
    <mergeCell ref="I8:K9"/>
    <mergeCell ref="I11:K12"/>
    <mergeCell ref="A11:D12"/>
    <mergeCell ref="H2:L6"/>
    <mergeCell ref="I14:K14"/>
    <mergeCell ref="F14:H14"/>
    <mergeCell ref="A29:L29"/>
    <mergeCell ref="D27:L27"/>
    <mergeCell ref="A28:L28"/>
    <mergeCell ref="A27:C27"/>
    <mergeCell ref="A26:L26"/>
    <mergeCell ref="A22:L22"/>
    <mergeCell ref="A21:L21"/>
    <mergeCell ref="A16:H16"/>
    <mergeCell ref="A53:J53"/>
    <mergeCell ref="A51:J51"/>
    <mergeCell ref="A38:H38"/>
    <mergeCell ref="A52:L52"/>
    <mergeCell ref="K50:L50"/>
    <mergeCell ref="A50:J50"/>
    <mergeCell ref="A47:L47"/>
    <mergeCell ref="A44:K44"/>
    <mergeCell ref="A42:J42"/>
    <mergeCell ref="A48:K48"/>
    <mergeCell ref="A56:L56"/>
    <mergeCell ref="A3:E3"/>
    <mergeCell ref="A5:E5"/>
    <mergeCell ref="L11:L12"/>
    <mergeCell ref="L8:L9"/>
    <mergeCell ref="A17:L17"/>
    <mergeCell ref="A18:L18"/>
    <mergeCell ref="A19:L19"/>
    <mergeCell ref="A23:L23"/>
    <mergeCell ref="A25:L25"/>
    <mergeCell ref="A1:L1"/>
    <mergeCell ref="A4:E4"/>
    <mergeCell ref="A15:E15"/>
    <mergeCell ref="A14:D14"/>
    <mergeCell ref="G11:H12"/>
    <mergeCell ref="F8:H9"/>
    <mergeCell ref="A8:E8"/>
    <mergeCell ref="G15:L15"/>
    <mergeCell ref="A6:E6"/>
    <mergeCell ref="F2:G6"/>
  </mergeCells>
  <printOptions horizontalCentered="1" verticalCentered="1"/>
  <pageMargins left="0.3937007874015748" right="0.3937007874015748" top="0.4330708661417323" bottom="0.4330708661417323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2"/>
  <sheetViews>
    <sheetView showOutlineSymbols="0" workbookViewId="0" topLeftCell="A1">
      <selection activeCell="C6" sqref="C6"/>
    </sheetView>
  </sheetViews>
  <sheetFormatPr defaultColWidth="9.140625" defaultRowHeight="12.75"/>
  <cols>
    <col min="1" max="1" width="7.7109375" style="5" customWidth="1"/>
    <col min="2" max="2" width="23.28125" style="5" customWidth="1"/>
    <col min="3" max="3" width="15.8515625" style="5" customWidth="1"/>
    <col min="4" max="4" width="19.421875" style="5" customWidth="1"/>
    <col min="5" max="6" width="15.421875" style="5" customWidth="1"/>
    <col min="7" max="16384" width="9.140625" style="6" customWidth="1"/>
  </cols>
  <sheetData>
    <row r="1" spans="1:6" ht="12.75">
      <c r="A1" s="308" t="s">
        <v>143</v>
      </c>
      <c r="B1" s="309"/>
      <c r="C1" s="309"/>
      <c r="D1" s="309"/>
      <c r="E1" s="309"/>
      <c r="F1" s="309"/>
    </row>
    <row r="2" spans="1:6" ht="13.5" thickBot="1">
      <c r="A2" s="310"/>
      <c r="B2" s="310"/>
      <c r="C2" s="310"/>
      <c r="D2" s="310"/>
      <c r="E2" s="310"/>
      <c r="F2" s="310"/>
    </row>
    <row r="3" spans="1:6" ht="13.5" customHeight="1">
      <c r="A3" s="321" t="s">
        <v>22</v>
      </c>
      <c r="B3" s="315" t="s">
        <v>31</v>
      </c>
      <c r="C3" s="316"/>
      <c r="D3" s="317"/>
      <c r="E3" s="287" t="s">
        <v>96</v>
      </c>
      <c r="F3" s="288"/>
    </row>
    <row r="4" spans="1:6" ht="13.5" customHeight="1">
      <c r="A4" s="322"/>
      <c r="B4" s="318"/>
      <c r="C4" s="319"/>
      <c r="D4" s="320"/>
      <c r="E4" s="21" t="s">
        <v>25</v>
      </c>
      <c r="F4" s="22" t="s">
        <v>142</v>
      </c>
    </row>
    <row r="5" spans="1:6" ht="12.75">
      <c r="A5" s="295" t="s">
        <v>247</v>
      </c>
      <c r="B5" s="323" t="s">
        <v>245</v>
      </c>
      <c r="C5" s="324"/>
      <c r="D5" s="325"/>
      <c r="E5" s="302">
        <v>0</v>
      </c>
      <c r="F5" s="312"/>
    </row>
    <row r="6" spans="1:6" ht="12.75">
      <c r="A6" s="296"/>
      <c r="B6" s="33" t="s">
        <v>246</v>
      </c>
      <c r="C6" s="19">
        <f>+1!J20</f>
        <v>37621</v>
      </c>
      <c r="D6" s="34"/>
      <c r="E6" s="303"/>
      <c r="F6" s="313"/>
    </row>
    <row r="7" spans="1:6" ht="13.5" thickBot="1">
      <c r="A7" s="297"/>
      <c r="B7" s="35"/>
      <c r="C7" s="35"/>
      <c r="D7" s="35"/>
      <c r="E7" s="304"/>
      <c r="F7" s="314"/>
    </row>
    <row r="8" spans="1:6" ht="13.5" thickBot="1">
      <c r="A8" s="311"/>
      <c r="B8" s="311"/>
      <c r="C8" s="311"/>
      <c r="D8" s="311"/>
      <c r="E8" s="311"/>
      <c r="F8" s="311"/>
    </row>
    <row r="9" spans="1:6" ht="36" customHeight="1">
      <c r="A9" s="130" t="s">
        <v>248</v>
      </c>
      <c r="B9" s="336" t="s">
        <v>250</v>
      </c>
      <c r="C9" s="337"/>
      <c r="D9" s="338"/>
      <c r="E9" s="125">
        <v>0</v>
      </c>
      <c r="F9" s="26"/>
    </row>
    <row r="10" spans="1:6" ht="36" customHeight="1">
      <c r="A10" s="136" t="s">
        <v>249</v>
      </c>
      <c r="B10" s="289" t="s">
        <v>201</v>
      </c>
      <c r="C10" s="330"/>
      <c r="D10" s="331"/>
      <c r="E10" s="137">
        <v>0</v>
      </c>
      <c r="F10" s="138"/>
    </row>
    <row r="11" spans="1:6" ht="36" customHeight="1">
      <c r="A11" s="135">
        <v>40</v>
      </c>
      <c r="B11" s="289" t="s">
        <v>251</v>
      </c>
      <c r="C11" s="330"/>
      <c r="D11" s="331"/>
      <c r="E11" s="132">
        <f>+3!D22</f>
        <v>0</v>
      </c>
      <c r="F11" s="27"/>
    </row>
    <row r="12" spans="1:6" ht="36" customHeight="1">
      <c r="A12" s="136">
        <v>50</v>
      </c>
      <c r="B12" s="289" t="s">
        <v>182</v>
      </c>
      <c r="C12" s="330"/>
      <c r="D12" s="331"/>
      <c r="E12" s="137">
        <v>0</v>
      </c>
      <c r="F12" s="138"/>
    </row>
    <row r="13" spans="1:6" ht="36" customHeight="1">
      <c r="A13" s="129" t="s">
        <v>183</v>
      </c>
      <c r="B13" s="289" t="s">
        <v>252</v>
      </c>
      <c r="C13" s="290"/>
      <c r="D13" s="291"/>
      <c r="E13" s="126">
        <v>0</v>
      </c>
      <c r="F13" s="28"/>
    </row>
    <row r="14" spans="1:6" ht="36" customHeight="1">
      <c r="A14" s="129" t="s">
        <v>184</v>
      </c>
      <c r="B14" s="305"/>
      <c r="C14" s="306"/>
      <c r="D14" s="307"/>
      <c r="E14" s="126">
        <v>0</v>
      </c>
      <c r="F14" s="65"/>
    </row>
    <row r="15" spans="1:6" ht="36" customHeight="1" thickBot="1">
      <c r="A15" s="139">
        <v>70</v>
      </c>
      <c r="B15" s="292" t="s">
        <v>185</v>
      </c>
      <c r="C15" s="293"/>
      <c r="D15" s="294"/>
      <c r="E15" s="48">
        <f>SUM(E9:E14)</f>
        <v>0</v>
      </c>
      <c r="F15" s="140"/>
    </row>
    <row r="16" spans="1:6" ht="13.5" thickBot="1">
      <c r="A16" s="298"/>
      <c r="B16" s="269"/>
      <c r="C16" s="269"/>
      <c r="D16" s="269"/>
      <c r="E16" s="269"/>
      <c r="F16" s="269"/>
    </row>
    <row r="17" spans="1:6" ht="25.5" customHeight="1">
      <c r="A17" s="130">
        <v>100</v>
      </c>
      <c r="B17" s="327" t="s">
        <v>186</v>
      </c>
      <c r="C17" s="328"/>
      <c r="D17" s="329"/>
      <c r="E17" s="125">
        <v>0</v>
      </c>
      <c r="F17" s="29"/>
    </row>
    <row r="18" spans="1:6" ht="36" customHeight="1">
      <c r="A18" s="136">
        <v>101</v>
      </c>
      <c r="B18" s="289" t="s">
        <v>187</v>
      </c>
      <c r="C18" s="330"/>
      <c r="D18" s="331"/>
      <c r="E18" s="126">
        <v>0</v>
      </c>
      <c r="F18" s="65"/>
    </row>
    <row r="19" spans="1:6" ht="25.5" customHeight="1">
      <c r="A19" s="135">
        <v>110</v>
      </c>
      <c r="B19" s="332" t="s">
        <v>188</v>
      </c>
      <c r="C19" s="333"/>
      <c r="D19" s="334"/>
      <c r="E19" s="126">
        <v>0</v>
      </c>
      <c r="F19" s="24"/>
    </row>
    <row r="20" spans="1:6" ht="25.5" customHeight="1">
      <c r="A20" s="129" t="s">
        <v>189</v>
      </c>
      <c r="B20" s="289" t="s">
        <v>192</v>
      </c>
      <c r="C20" s="330"/>
      <c r="D20" s="331"/>
      <c r="E20" s="126">
        <v>0</v>
      </c>
      <c r="F20" s="65"/>
    </row>
    <row r="21" spans="1:6" ht="25.5" customHeight="1">
      <c r="A21" s="129" t="s">
        <v>190</v>
      </c>
      <c r="B21" s="289" t="s">
        <v>191</v>
      </c>
      <c r="C21" s="330"/>
      <c r="D21" s="331"/>
      <c r="E21" s="126">
        <v>0</v>
      </c>
      <c r="F21" s="24"/>
    </row>
    <row r="22" spans="1:6" s="141" customFormat="1" ht="25.5" customHeight="1">
      <c r="A22" s="136">
        <v>120</v>
      </c>
      <c r="B22" s="57" t="s">
        <v>94</v>
      </c>
      <c r="C22" s="58"/>
      <c r="D22" s="59"/>
      <c r="E22" s="126">
        <v>0</v>
      </c>
      <c r="F22" s="63"/>
    </row>
    <row r="23" spans="1:6" s="141" customFormat="1" ht="25.5" customHeight="1">
      <c r="A23" s="136">
        <v>130</v>
      </c>
      <c r="B23" s="57" t="s">
        <v>95</v>
      </c>
      <c r="C23" s="58"/>
      <c r="D23" s="59"/>
      <c r="E23" s="126">
        <v>0</v>
      </c>
      <c r="F23" s="63"/>
    </row>
    <row r="24" spans="1:6" ht="25.5" customHeight="1">
      <c r="A24" s="129" t="s">
        <v>194</v>
      </c>
      <c r="B24" s="289" t="s">
        <v>193</v>
      </c>
      <c r="C24" s="330"/>
      <c r="D24" s="331"/>
      <c r="E24" s="126">
        <v>0</v>
      </c>
      <c r="F24" s="23"/>
    </row>
    <row r="25" spans="1:6" ht="25.5" customHeight="1">
      <c r="A25" s="128">
        <v>150</v>
      </c>
      <c r="B25" s="335" t="s">
        <v>195</v>
      </c>
      <c r="C25" s="330"/>
      <c r="D25" s="331"/>
      <c r="E25" s="126">
        <v>0</v>
      </c>
      <c r="F25" s="31"/>
    </row>
    <row r="26" spans="1:6" ht="25.5" customHeight="1">
      <c r="A26" s="129" t="s">
        <v>197</v>
      </c>
      <c r="B26" s="335" t="s">
        <v>196</v>
      </c>
      <c r="C26" s="330"/>
      <c r="D26" s="331"/>
      <c r="E26" s="126">
        <v>0</v>
      </c>
      <c r="F26" s="142"/>
    </row>
    <row r="27" spans="1:6" ht="25.5" customHeight="1">
      <c r="A27" s="129" t="s">
        <v>198</v>
      </c>
      <c r="B27" s="299" t="s">
        <v>23</v>
      </c>
      <c r="C27" s="300"/>
      <c r="D27" s="301"/>
      <c r="E27" s="126">
        <v>0</v>
      </c>
      <c r="F27" s="142"/>
    </row>
    <row r="28" spans="1:6" ht="25.5" customHeight="1">
      <c r="A28" s="129" t="s">
        <v>199</v>
      </c>
      <c r="B28" s="326"/>
      <c r="C28" s="306"/>
      <c r="D28" s="307"/>
      <c r="E28" s="126">
        <v>0</v>
      </c>
      <c r="F28" s="142"/>
    </row>
    <row r="29" spans="1:6" ht="25.5" customHeight="1" thickBot="1">
      <c r="A29" s="128">
        <v>170</v>
      </c>
      <c r="B29" s="299" t="s">
        <v>200</v>
      </c>
      <c r="C29" s="300"/>
      <c r="D29" s="301"/>
      <c r="E29" s="127">
        <f>SUM(E17:E28)</f>
        <v>0</v>
      </c>
      <c r="F29" s="143"/>
    </row>
    <row r="30" spans="1:6" ht="12.75">
      <c r="A30" s="285">
        <v>2</v>
      </c>
      <c r="B30" s="286"/>
      <c r="C30" s="286"/>
      <c r="D30" s="286"/>
      <c r="E30" s="286"/>
      <c r="F30" s="286"/>
    </row>
    <row r="31" spans="1:2" ht="12.75">
      <c r="A31" s="4"/>
      <c r="B31" s="4"/>
    </row>
    <row r="32" spans="1:2" ht="12.75">
      <c r="A32" s="4"/>
      <c r="B32" s="4"/>
    </row>
  </sheetData>
  <sheetProtection password="EF65" sheet="1" objects="1" scenarios="1"/>
  <mergeCells count="29">
    <mergeCell ref="B9:D9"/>
    <mergeCell ref="B10:D10"/>
    <mergeCell ref="B11:D11"/>
    <mergeCell ref="B12:D12"/>
    <mergeCell ref="B28:D28"/>
    <mergeCell ref="B17:D17"/>
    <mergeCell ref="B18:D18"/>
    <mergeCell ref="B19:D19"/>
    <mergeCell ref="B20:D20"/>
    <mergeCell ref="B21:D21"/>
    <mergeCell ref="B24:D24"/>
    <mergeCell ref="B25:D25"/>
    <mergeCell ref="B26:D26"/>
    <mergeCell ref="A1:F2"/>
    <mergeCell ref="A8:F8"/>
    <mergeCell ref="F5:F7"/>
    <mergeCell ref="B3:D4"/>
    <mergeCell ref="A3:A4"/>
    <mergeCell ref="B5:D5"/>
    <mergeCell ref="A30:F30"/>
    <mergeCell ref="E3:F3"/>
    <mergeCell ref="B13:D13"/>
    <mergeCell ref="B15:D15"/>
    <mergeCell ref="A5:A7"/>
    <mergeCell ref="A16:F16"/>
    <mergeCell ref="B27:D27"/>
    <mergeCell ref="B29:D29"/>
    <mergeCell ref="E5:E7"/>
    <mergeCell ref="B14:D14"/>
  </mergeCells>
  <printOptions horizontalCentered="1" verticalCentered="1"/>
  <pageMargins left="0.3937007874015748" right="0.3937007874015748" top="0.8267716535433072" bottom="0.8267716535433072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66"/>
  <sheetViews>
    <sheetView showOutlineSymbols="0" workbookViewId="0" topLeftCell="A1">
      <selection activeCell="B10" sqref="B10:C10"/>
    </sheetView>
  </sheetViews>
  <sheetFormatPr defaultColWidth="9.140625" defaultRowHeight="12.75"/>
  <cols>
    <col min="1" max="1" width="10.57421875" style="5" customWidth="1"/>
    <col min="2" max="2" width="18.8515625" style="6" customWidth="1"/>
    <col min="3" max="3" width="35.7109375" style="5" customWidth="1"/>
    <col min="4" max="5" width="15.140625" style="5" customWidth="1"/>
    <col min="6" max="16384" width="9.140625" style="6" customWidth="1"/>
  </cols>
  <sheetData>
    <row r="1" spans="1:5" ht="12.75">
      <c r="A1" s="352" t="s">
        <v>202</v>
      </c>
      <c r="B1" s="353"/>
      <c r="C1" s="353"/>
      <c r="D1" s="353"/>
      <c r="E1" s="353"/>
    </row>
    <row r="2" spans="1:5" ht="8.25" customHeight="1">
      <c r="A2" s="353"/>
      <c r="B2" s="353"/>
      <c r="C2" s="353"/>
      <c r="D2" s="353"/>
      <c r="E2" s="353"/>
    </row>
    <row r="3" spans="1:5" ht="27" customHeight="1">
      <c r="A3" s="354" t="s">
        <v>203</v>
      </c>
      <c r="B3" s="247"/>
      <c r="C3" s="355" t="s">
        <v>205</v>
      </c>
      <c r="D3" s="247"/>
      <c r="E3" s="145" t="s">
        <v>204</v>
      </c>
    </row>
    <row r="4" spans="1:5" ht="12.75">
      <c r="A4" s="74">
        <f>1!A27</f>
      </c>
      <c r="B4" s="12"/>
      <c r="C4" s="74">
        <f>1!A5</f>
        <v>0</v>
      </c>
      <c r="D4" s="12"/>
      <c r="E4" s="51" t="s">
        <v>11</v>
      </c>
    </row>
    <row r="5" spans="1:5" ht="5.25" customHeight="1">
      <c r="A5" s="12"/>
      <c r="B5" s="12"/>
      <c r="C5" s="12"/>
      <c r="D5" s="12"/>
      <c r="E5" s="12"/>
    </row>
    <row r="6" spans="1:5" ht="12.75">
      <c r="A6" s="356" t="s">
        <v>174</v>
      </c>
      <c r="B6" s="347"/>
      <c r="C6" s="347"/>
      <c r="D6" s="347"/>
      <c r="E6" s="347"/>
    </row>
    <row r="7" spans="1:5" ht="13.5" thickBot="1">
      <c r="A7" s="343"/>
      <c r="B7" s="343"/>
      <c r="C7" s="343"/>
      <c r="D7" s="343"/>
      <c r="E7" s="343"/>
    </row>
    <row r="8" spans="1:5" ht="13.5" customHeight="1">
      <c r="A8" s="321" t="s">
        <v>22</v>
      </c>
      <c r="B8" s="315" t="s">
        <v>276</v>
      </c>
      <c r="C8" s="349"/>
      <c r="D8" s="287" t="s">
        <v>96</v>
      </c>
      <c r="E8" s="288"/>
    </row>
    <row r="9" spans="1:5" ht="13.5" customHeight="1">
      <c r="A9" s="348"/>
      <c r="B9" s="318"/>
      <c r="C9" s="320"/>
      <c r="D9" s="21" t="s">
        <v>25</v>
      </c>
      <c r="E9" s="22" t="s">
        <v>142</v>
      </c>
    </row>
    <row r="10" spans="1:5" ht="18.75" customHeight="1">
      <c r="A10" s="133">
        <v>1</v>
      </c>
      <c r="B10" s="339"/>
      <c r="C10" s="340"/>
      <c r="D10" s="126" t="s">
        <v>27</v>
      </c>
      <c r="E10" s="146"/>
    </row>
    <row r="11" spans="1:5" ht="18.75" customHeight="1">
      <c r="A11" s="133">
        <v>2</v>
      </c>
      <c r="B11" s="339"/>
      <c r="C11" s="340"/>
      <c r="D11" s="126" t="s">
        <v>27</v>
      </c>
      <c r="E11" s="146"/>
    </row>
    <row r="12" spans="1:5" ht="18.75" customHeight="1">
      <c r="A12" s="133">
        <v>3</v>
      </c>
      <c r="B12" s="339"/>
      <c r="C12" s="340"/>
      <c r="D12" s="126" t="s">
        <v>27</v>
      </c>
      <c r="E12" s="146"/>
    </row>
    <row r="13" spans="1:5" ht="18.75" customHeight="1">
      <c r="A13" s="133">
        <v>4</v>
      </c>
      <c r="B13" s="339"/>
      <c r="C13" s="340"/>
      <c r="D13" s="126" t="s">
        <v>27</v>
      </c>
      <c r="E13" s="146"/>
    </row>
    <row r="14" spans="1:5" ht="18.75" customHeight="1">
      <c r="A14" s="133">
        <v>5</v>
      </c>
      <c r="B14" s="339"/>
      <c r="C14" s="340"/>
      <c r="D14" s="126" t="s">
        <v>27</v>
      </c>
      <c r="E14" s="146"/>
    </row>
    <row r="15" spans="1:5" ht="18.75" customHeight="1">
      <c r="A15" s="133">
        <v>6</v>
      </c>
      <c r="B15" s="339"/>
      <c r="C15" s="340"/>
      <c r="D15" s="126" t="s">
        <v>27</v>
      </c>
      <c r="E15" s="146"/>
    </row>
    <row r="16" spans="1:5" ht="18.75" customHeight="1">
      <c r="A16" s="133">
        <v>7</v>
      </c>
      <c r="B16" s="339"/>
      <c r="C16" s="340"/>
      <c r="D16" s="126" t="s">
        <v>27</v>
      </c>
      <c r="E16" s="146"/>
    </row>
    <row r="17" spans="1:5" ht="18.75" customHeight="1">
      <c r="A17" s="133">
        <v>8</v>
      </c>
      <c r="B17" s="339"/>
      <c r="C17" s="340"/>
      <c r="D17" s="126" t="s">
        <v>27</v>
      </c>
      <c r="E17" s="146"/>
    </row>
    <row r="18" spans="1:5" ht="18.75" customHeight="1">
      <c r="A18" s="133">
        <v>9</v>
      </c>
      <c r="B18" s="339"/>
      <c r="C18" s="340"/>
      <c r="D18" s="126" t="s">
        <v>27</v>
      </c>
      <c r="E18" s="146"/>
    </row>
    <row r="19" spans="1:5" ht="18.75" customHeight="1">
      <c r="A19" s="133">
        <v>10</v>
      </c>
      <c r="B19" s="339"/>
      <c r="C19" s="340"/>
      <c r="D19" s="126" t="s">
        <v>27</v>
      </c>
      <c r="E19" s="146"/>
    </row>
    <row r="20" spans="1:5" ht="18.75" customHeight="1">
      <c r="A20" s="133">
        <v>11</v>
      </c>
      <c r="B20" s="339"/>
      <c r="C20" s="340"/>
      <c r="D20" s="126" t="s">
        <v>27</v>
      </c>
      <c r="E20" s="146"/>
    </row>
    <row r="21" spans="1:5" ht="18.75" customHeight="1">
      <c r="A21" s="133">
        <v>12</v>
      </c>
      <c r="B21" s="339"/>
      <c r="C21" s="340"/>
      <c r="D21" s="126" t="s">
        <v>27</v>
      </c>
      <c r="E21" s="146"/>
    </row>
    <row r="22" spans="1:5" ht="18.75" customHeight="1" thickBot="1">
      <c r="A22" s="147">
        <v>13</v>
      </c>
      <c r="B22" s="148"/>
      <c r="C22" s="148" t="s">
        <v>26</v>
      </c>
      <c r="D22" s="48">
        <f>SUM(D10:D21)</f>
        <v>0</v>
      </c>
      <c r="E22" s="64"/>
    </row>
    <row r="23" spans="1:5" ht="12.75">
      <c r="A23" s="357" t="s">
        <v>144</v>
      </c>
      <c r="B23" s="227"/>
      <c r="C23" s="227"/>
      <c r="D23" s="227"/>
      <c r="E23" s="227"/>
    </row>
    <row r="24" spans="1:5" ht="12.75">
      <c r="A24" s="346" t="s">
        <v>173</v>
      </c>
      <c r="B24" s="347"/>
      <c r="C24" s="347"/>
      <c r="D24" s="347"/>
      <c r="E24" s="347"/>
    </row>
    <row r="25" spans="1:5" ht="13.5" thickBot="1">
      <c r="A25" s="343"/>
      <c r="B25" s="343"/>
      <c r="C25" s="343"/>
      <c r="D25" s="343"/>
      <c r="E25" s="343"/>
    </row>
    <row r="26" spans="1:5" ht="13.5" customHeight="1">
      <c r="A26" s="321" t="s">
        <v>22</v>
      </c>
      <c r="B26" s="315" t="s">
        <v>31</v>
      </c>
      <c r="C26" s="349"/>
      <c r="D26" s="287" t="s">
        <v>96</v>
      </c>
      <c r="E26" s="288"/>
    </row>
    <row r="27" spans="1:5" ht="13.5" customHeight="1">
      <c r="A27" s="348"/>
      <c r="B27" s="318"/>
      <c r="C27" s="320"/>
      <c r="D27" s="21" t="s">
        <v>25</v>
      </c>
      <c r="E27" s="22" t="s">
        <v>142</v>
      </c>
    </row>
    <row r="28" spans="1:5" ht="18.75" customHeight="1">
      <c r="A28" s="133">
        <v>1</v>
      </c>
      <c r="B28" s="358" t="s">
        <v>97</v>
      </c>
      <c r="C28" s="359"/>
      <c r="D28" s="126" t="s">
        <v>27</v>
      </c>
      <c r="E28" s="146"/>
    </row>
    <row r="29" spans="1:5" ht="18.75" customHeight="1">
      <c r="A29" s="133">
        <v>2</v>
      </c>
      <c r="B29" s="358" t="s">
        <v>98</v>
      </c>
      <c r="C29" s="359"/>
      <c r="D29" s="126" t="s">
        <v>27</v>
      </c>
      <c r="E29" s="146"/>
    </row>
    <row r="30" spans="1:5" ht="18.75" customHeight="1">
      <c r="A30" s="133">
        <v>3</v>
      </c>
      <c r="B30" s="358" t="s">
        <v>99</v>
      </c>
      <c r="C30" s="359"/>
      <c r="D30" s="126" t="s">
        <v>27</v>
      </c>
      <c r="E30" s="146"/>
    </row>
    <row r="31" spans="1:5" ht="18.75" customHeight="1">
      <c r="A31" s="133">
        <v>4</v>
      </c>
      <c r="B31" s="358" t="s">
        <v>145</v>
      </c>
      <c r="C31" s="359"/>
      <c r="D31" s="126" t="s">
        <v>27</v>
      </c>
      <c r="E31" s="146"/>
    </row>
    <row r="32" spans="1:5" ht="18.75" customHeight="1">
      <c r="A32" s="133">
        <v>5</v>
      </c>
      <c r="B32" s="358" t="s">
        <v>146</v>
      </c>
      <c r="C32" s="359"/>
      <c r="D32" s="126" t="s">
        <v>27</v>
      </c>
      <c r="E32" s="146"/>
    </row>
    <row r="33" spans="1:5" ht="18.75" customHeight="1">
      <c r="A33" s="133">
        <v>6</v>
      </c>
      <c r="B33" s="358" t="s">
        <v>100</v>
      </c>
      <c r="C33" s="359"/>
      <c r="D33" s="126" t="s">
        <v>27</v>
      </c>
      <c r="E33" s="146"/>
    </row>
    <row r="34" spans="1:5" ht="18.75" customHeight="1">
      <c r="A34" s="133">
        <v>7</v>
      </c>
      <c r="B34" s="358" t="s">
        <v>101</v>
      </c>
      <c r="C34" s="359"/>
      <c r="D34" s="126" t="s">
        <v>27</v>
      </c>
      <c r="E34" s="146"/>
    </row>
    <row r="35" spans="1:5" ht="18.75" customHeight="1">
      <c r="A35" s="133">
        <v>8</v>
      </c>
      <c r="B35" s="344"/>
      <c r="C35" s="345"/>
      <c r="D35" s="126" t="s">
        <v>27</v>
      </c>
      <c r="E35" s="146"/>
    </row>
    <row r="36" spans="1:5" ht="18.75" customHeight="1" thickBot="1">
      <c r="A36" s="147">
        <v>9</v>
      </c>
      <c r="B36" s="292" t="s">
        <v>102</v>
      </c>
      <c r="C36" s="350"/>
      <c r="D36" s="48">
        <f>SUM(D28:D35)</f>
        <v>0</v>
      </c>
      <c r="E36" s="64"/>
    </row>
    <row r="37" spans="1:5" ht="12.75">
      <c r="A37" s="341" t="s">
        <v>175</v>
      </c>
      <c r="B37" s="342"/>
      <c r="C37" s="342"/>
      <c r="D37" s="342"/>
      <c r="E37" s="342"/>
    </row>
    <row r="38" spans="1:5" ht="13.5" thickBot="1">
      <c r="A38" s="343"/>
      <c r="B38" s="343"/>
      <c r="C38" s="343"/>
      <c r="D38" s="343"/>
      <c r="E38" s="343"/>
    </row>
    <row r="39" spans="1:5" ht="83.25" customHeight="1" thickBot="1">
      <c r="A39" s="131">
        <v>10</v>
      </c>
      <c r="B39" s="360" t="s">
        <v>315</v>
      </c>
      <c r="C39" s="361"/>
      <c r="D39" s="125">
        <v>0</v>
      </c>
      <c r="E39" s="149"/>
    </row>
    <row r="40" spans="1:5" ht="12.75">
      <c r="A40" s="285">
        <v>3</v>
      </c>
      <c r="B40" s="351"/>
      <c r="C40" s="351"/>
      <c r="D40" s="351"/>
      <c r="E40" s="351"/>
    </row>
    <row r="41" ht="12.75">
      <c r="B41" s="5"/>
    </row>
    <row r="42" ht="12.75">
      <c r="B42" s="5"/>
    </row>
    <row r="43" ht="12.75">
      <c r="B43" s="5"/>
    </row>
    <row r="44" ht="12.75">
      <c r="B44" s="5"/>
    </row>
    <row r="45" ht="12.75">
      <c r="B45" s="5"/>
    </row>
    <row r="46" ht="12.75">
      <c r="B46" s="5"/>
    </row>
    <row r="47" ht="12.75">
      <c r="B47" s="5"/>
    </row>
    <row r="48" ht="12.75">
      <c r="B48" s="5"/>
    </row>
    <row r="49" ht="12.75">
      <c r="B49" s="5"/>
    </row>
    <row r="50" ht="12.75">
      <c r="B50" s="5"/>
    </row>
    <row r="51" ht="12.75">
      <c r="B51" s="5"/>
    </row>
    <row r="52" ht="12.75">
      <c r="B52" s="5"/>
    </row>
    <row r="53" ht="12.75">
      <c r="B53" s="5"/>
    </row>
    <row r="54" ht="12.75">
      <c r="B54" s="5"/>
    </row>
    <row r="55" ht="12.75">
      <c r="B55" s="5"/>
    </row>
    <row r="56" ht="12.75">
      <c r="B56" s="5"/>
    </row>
    <row r="57" ht="12.75">
      <c r="B57" s="5"/>
    </row>
    <row r="58" ht="12.75">
      <c r="B58" s="5"/>
    </row>
    <row r="59" ht="12.75">
      <c r="B59" s="5"/>
    </row>
    <row r="60" ht="12.75">
      <c r="B60" s="5"/>
    </row>
    <row r="61" ht="12.75">
      <c r="B61" s="5"/>
    </row>
    <row r="62" ht="12.75">
      <c r="B62" s="5"/>
    </row>
    <row r="63" ht="12.75">
      <c r="B63" s="5"/>
    </row>
    <row r="64" ht="12.75">
      <c r="B64" s="5"/>
    </row>
    <row r="65" ht="12.75">
      <c r="B65" s="5"/>
    </row>
    <row r="66" ht="12.75">
      <c r="B66" s="5"/>
    </row>
  </sheetData>
  <sheetProtection password="EF65" sheet="1" objects="1" scenarios="1"/>
  <mergeCells count="36">
    <mergeCell ref="B39:C39"/>
    <mergeCell ref="B30:C30"/>
    <mergeCell ref="B29:C29"/>
    <mergeCell ref="B28:C28"/>
    <mergeCell ref="A23:E23"/>
    <mergeCell ref="B34:C34"/>
    <mergeCell ref="B33:C33"/>
    <mergeCell ref="B32:C32"/>
    <mergeCell ref="B31:C31"/>
    <mergeCell ref="A1:E2"/>
    <mergeCell ref="A3:B3"/>
    <mergeCell ref="C3:D3"/>
    <mergeCell ref="A8:A9"/>
    <mergeCell ref="B8:C9"/>
    <mergeCell ref="D8:E8"/>
    <mergeCell ref="A6:E7"/>
    <mergeCell ref="A40:E40"/>
    <mergeCell ref="B10:C10"/>
    <mergeCell ref="B11:C11"/>
    <mergeCell ref="B12:C12"/>
    <mergeCell ref="B13:C13"/>
    <mergeCell ref="B14:C14"/>
    <mergeCell ref="B15:C15"/>
    <mergeCell ref="B19:C19"/>
    <mergeCell ref="D26:E26"/>
    <mergeCell ref="B17:C17"/>
    <mergeCell ref="B16:C16"/>
    <mergeCell ref="B18:C18"/>
    <mergeCell ref="A37:E38"/>
    <mergeCell ref="B35:C35"/>
    <mergeCell ref="B20:C20"/>
    <mergeCell ref="B21:C21"/>
    <mergeCell ref="A24:E25"/>
    <mergeCell ref="A26:A27"/>
    <mergeCell ref="B26:C27"/>
    <mergeCell ref="B36:C36"/>
  </mergeCells>
  <printOptions horizontalCentered="1" verticalCentered="1"/>
  <pageMargins left="0.3937007874015748" right="0.3937007874015748" top="0.8267716535433072" bottom="0.8267716535433072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60"/>
  <sheetViews>
    <sheetView showOutlineSymbols="0" workbookViewId="0" topLeftCell="A1">
      <selection activeCell="A3" sqref="A3:A4"/>
    </sheetView>
  </sheetViews>
  <sheetFormatPr defaultColWidth="9.140625" defaultRowHeight="12.75"/>
  <cols>
    <col min="1" max="1" width="7.140625" style="5" customWidth="1"/>
    <col min="2" max="2" width="20.140625" style="5" customWidth="1"/>
    <col min="3" max="3" width="19.00390625" style="5" customWidth="1"/>
    <col min="4" max="4" width="19.57421875" style="5" customWidth="1"/>
    <col min="5" max="6" width="15.28125" style="5" customWidth="1"/>
    <col min="7" max="16384" width="9.140625" style="6" customWidth="1"/>
  </cols>
  <sheetData>
    <row r="1" spans="1:6" ht="45" customHeight="1">
      <c r="A1" s="390" t="s">
        <v>206</v>
      </c>
      <c r="B1" s="391"/>
      <c r="C1" s="391"/>
      <c r="D1" s="391"/>
      <c r="E1" s="391"/>
      <c r="F1" s="391"/>
    </row>
    <row r="2" spans="1:6" ht="30" customHeight="1" thickBot="1">
      <c r="A2" s="392" t="s">
        <v>316</v>
      </c>
      <c r="B2" s="387"/>
      <c r="C2" s="387"/>
      <c r="D2" s="387"/>
      <c r="E2" s="387"/>
      <c r="F2" s="387"/>
    </row>
    <row r="3" spans="1:8" ht="12" customHeight="1">
      <c r="A3" s="321" t="s">
        <v>22</v>
      </c>
      <c r="B3" s="315" t="s">
        <v>31</v>
      </c>
      <c r="C3" s="366"/>
      <c r="D3" s="367"/>
      <c r="E3" s="80" t="s">
        <v>32</v>
      </c>
      <c r="F3" s="81"/>
      <c r="H3" s="5"/>
    </row>
    <row r="4" spans="1:12" ht="12" customHeight="1">
      <c r="A4" s="322"/>
      <c r="B4" s="368"/>
      <c r="C4" s="369"/>
      <c r="D4" s="370"/>
      <c r="E4" s="82" t="s">
        <v>25</v>
      </c>
      <c r="F4" s="22" t="s">
        <v>142</v>
      </c>
      <c r="H4" s="5"/>
      <c r="J4" s="5"/>
      <c r="L4" s="5"/>
    </row>
    <row r="5" spans="1:12" ht="10.5" customHeight="1">
      <c r="A5" s="371">
        <v>1</v>
      </c>
      <c r="B5" s="332" t="s">
        <v>317</v>
      </c>
      <c r="C5" s="333"/>
      <c r="D5" s="334"/>
      <c r="E5" s="302" t="s">
        <v>11</v>
      </c>
      <c r="F5" s="23"/>
      <c r="H5" s="5"/>
      <c r="I5" s="5"/>
      <c r="J5" s="5"/>
      <c r="K5" s="5"/>
      <c r="L5" s="5"/>
    </row>
    <row r="6" spans="1:12" ht="10.5" customHeight="1">
      <c r="A6" s="372"/>
      <c r="B6" s="397"/>
      <c r="C6" s="391"/>
      <c r="D6" s="398"/>
      <c r="E6" s="393"/>
      <c r="F6" s="24"/>
      <c r="H6" s="5"/>
      <c r="I6" s="5"/>
      <c r="J6" s="5"/>
      <c r="K6" s="5"/>
      <c r="L6" s="5"/>
    </row>
    <row r="7" spans="1:12" ht="10.5" customHeight="1">
      <c r="A7" s="372"/>
      <c r="B7" s="397"/>
      <c r="C7" s="391"/>
      <c r="D7" s="398"/>
      <c r="E7" s="393"/>
      <c r="F7" s="24"/>
      <c r="H7" s="5"/>
      <c r="I7" s="5"/>
      <c r="J7" s="5"/>
      <c r="K7" s="5"/>
      <c r="L7" s="5"/>
    </row>
    <row r="8" spans="1:12" ht="10.5" customHeight="1">
      <c r="A8" s="373"/>
      <c r="B8" s="379"/>
      <c r="C8" s="380"/>
      <c r="D8" s="381"/>
      <c r="E8" s="382"/>
      <c r="F8" s="30"/>
      <c r="H8" s="5"/>
      <c r="I8" s="5"/>
      <c r="J8" s="5"/>
      <c r="K8" s="5"/>
      <c r="L8" s="5"/>
    </row>
    <row r="9" spans="1:12" ht="10.5" customHeight="1">
      <c r="A9" s="371">
        <v>2</v>
      </c>
      <c r="B9" s="401" t="s">
        <v>253</v>
      </c>
      <c r="C9" s="402"/>
      <c r="D9" s="403"/>
      <c r="E9" s="302" t="s">
        <v>11</v>
      </c>
      <c r="F9" s="312"/>
      <c r="H9" s="5"/>
      <c r="I9" s="5"/>
      <c r="J9" s="5"/>
      <c r="K9" s="5"/>
      <c r="L9" s="5"/>
    </row>
    <row r="10" spans="1:12" ht="10.5" customHeight="1">
      <c r="A10" s="374"/>
      <c r="B10" s="404"/>
      <c r="C10" s="405"/>
      <c r="D10" s="406"/>
      <c r="E10" s="393"/>
      <c r="F10" s="399"/>
      <c r="H10" s="5"/>
      <c r="I10" s="5"/>
      <c r="J10" s="5"/>
      <c r="K10" s="5"/>
      <c r="L10" s="5"/>
    </row>
    <row r="11" spans="1:12" ht="10.5" customHeight="1">
      <c r="A11" s="375"/>
      <c r="B11" s="407"/>
      <c r="C11" s="408"/>
      <c r="D11" s="409"/>
      <c r="E11" s="382"/>
      <c r="F11" s="400"/>
      <c r="H11" s="5"/>
      <c r="I11" s="5"/>
      <c r="J11" s="5"/>
      <c r="K11" s="5"/>
      <c r="L11" s="5"/>
    </row>
    <row r="12" spans="1:12" ht="31.5" customHeight="1">
      <c r="A12" s="129">
        <v>3</v>
      </c>
      <c r="B12" s="362" t="s">
        <v>207</v>
      </c>
      <c r="C12" s="363"/>
      <c r="D12" s="364"/>
      <c r="E12" s="126" t="s">
        <v>11</v>
      </c>
      <c r="F12" s="23"/>
      <c r="H12" s="5"/>
      <c r="I12" s="5"/>
      <c r="J12" s="5"/>
      <c r="K12" s="5"/>
      <c r="L12" s="5"/>
    </row>
    <row r="13" spans="1:12" ht="31.5" customHeight="1">
      <c r="A13" s="129">
        <v>4</v>
      </c>
      <c r="B13" s="289" t="s">
        <v>254</v>
      </c>
      <c r="C13" s="330"/>
      <c r="D13" s="331"/>
      <c r="E13" s="126" t="s">
        <v>11</v>
      </c>
      <c r="F13" s="23"/>
      <c r="H13" s="5"/>
      <c r="I13" s="5"/>
      <c r="J13" s="5"/>
      <c r="K13" s="5"/>
      <c r="L13" s="5"/>
    </row>
    <row r="14" spans="1:12" ht="31.5" customHeight="1">
      <c r="A14" s="129">
        <v>5</v>
      </c>
      <c r="B14" s="289" t="s">
        <v>255</v>
      </c>
      <c r="C14" s="330"/>
      <c r="D14" s="331"/>
      <c r="E14" s="126" t="s">
        <v>11</v>
      </c>
      <c r="F14" s="23"/>
      <c r="H14" s="5"/>
      <c r="I14" s="5"/>
      <c r="J14" s="5"/>
      <c r="K14" s="5"/>
      <c r="L14" s="5"/>
    </row>
    <row r="15" spans="1:12" ht="10.5" customHeight="1">
      <c r="A15" s="371">
        <v>6</v>
      </c>
      <c r="B15" s="332" t="s">
        <v>208</v>
      </c>
      <c r="C15" s="333"/>
      <c r="D15" s="334"/>
      <c r="E15" s="302" t="s">
        <v>11</v>
      </c>
      <c r="F15" s="312"/>
      <c r="H15" s="5"/>
      <c r="I15" s="5"/>
      <c r="J15" s="5"/>
      <c r="K15" s="5"/>
      <c r="L15" s="5"/>
    </row>
    <row r="16" spans="1:12" ht="10.5" customHeight="1">
      <c r="A16" s="373"/>
      <c r="B16" s="379"/>
      <c r="C16" s="380"/>
      <c r="D16" s="381"/>
      <c r="E16" s="382"/>
      <c r="F16" s="377"/>
      <c r="H16" s="5"/>
      <c r="I16" s="5"/>
      <c r="J16" s="5"/>
      <c r="K16" s="5"/>
      <c r="L16" s="5"/>
    </row>
    <row r="17" spans="1:12" ht="31.5" customHeight="1">
      <c r="A17" s="136">
        <v>7</v>
      </c>
      <c r="B17" s="289" t="s">
        <v>256</v>
      </c>
      <c r="C17" s="330"/>
      <c r="D17" s="331"/>
      <c r="E17" s="137" t="s">
        <v>11</v>
      </c>
      <c r="F17" s="65"/>
      <c r="H17" s="5"/>
      <c r="I17" s="5"/>
      <c r="J17" s="5"/>
      <c r="K17" s="5"/>
      <c r="L17" s="5"/>
    </row>
    <row r="18" spans="1:12" ht="10.5" customHeight="1">
      <c r="A18" s="83"/>
      <c r="B18" s="332" t="s">
        <v>318</v>
      </c>
      <c r="C18" s="333"/>
      <c r="D18" s="334"/>
      <c r="E18" s="384" t="s">
        <v>11</v>
      </c>
      <c r="F18" s="312"/>
      <c r="H18" s="5"/>
      <c r="I18" s="5"/>
      <c r="J18" s="5"/>
      <c r="K18" s="5"/>
      <c r="L18" s="5"/>
    </row>
    <row r="19" spans="1:12" ht="10.5" customHeight="1">
      <c r="A19" s="84">
        <v>8</v>
      </c>
      <c r="B19" s="397"/>
      <c r="C19" s="391"/>
      <c r="D19" s="398"/>
      <c r="E19" s="393"/>
      <c r="F19" s="313"/>
      <c r="H19" s="5"/>
      <c r="I19" s="5"/>
      <c r="J19" s="5"/>
      <c r="K19" s="5"/>
      <c r="L19" s="5"/>
    </row>
    <row r="20" spans="1:12" ht="10.5" customHeight="1" thickBot="1">
      <c r="A20" s="78"/>
      <c r="B20" s="386"/>
      <c r="C20" s="387"/>
      <c r="D20" s="388"/>
      <c r="E20" s="394"/>
      <c r="F20" s="314"/>
      <c r="H20" s="5"/>
      <c r="I20" s="5"/>
      <c r="J20" s="5"/>
      <c r="K20" s="5"/>
      <c r="L20" s="5"/>
    </row>
    <row r="21" spans="1:12" ht="15" customHeight="1" thickBot="1">
      <c r="A21" s="395" t="s">
        <v>319</v>
      </c>
      <c r="B21" s="269"/>
      <c r="C21" s="269"/>
      <c r="D21" s="269"/>
      <c r="E21" s="269"/>
      <c r="F21" s="269"/>
      <c r="H21" s="5"/>
      <c r="I21" s="5"/>
      <c r="J21" s="5"/>
      <c r="K21" s="5"/>
      <c r="L21" s="5"/>
    </row>
    <row r="22" spans="1:12" ht="10.5" customHeight="1">
      <c r="A22" s="378">
        <v>9</v>
      </c>
      <c r="B22" s="327" t="s">
        <v>291</v>
      </c>
      <c r="C22" s="328"/>
      <c r="D22" s="329"/>
      <c r="E22" s="389" t="s">
        <v>11</v>
      </c>
      <c r="F22" s="376"/>
      <c r="H22" s="5"/>
      <c r="I22" s="5"/>
      <c r="J22" s="5"/>
      <c r="K22" s="5"/>
      <c r="L22" s="5"/>
    </row>
    <row r="23" spans="1:12" ht="10.5" customHeight="1">
      <c r="A23" s="373"/>
      <c r="B23" s="379"/>
      <c r="C23" s="380"/>
      <c r="D23" s="381"/>
      <c r="E23" s="382"/>
      <c r="F23" s="377"/>
      <c r="H23" s="5"/>
      <c r="I23" s="5"/>
      <c r="J23" s="5"/>
      <c r="K23" s="5"/>
      <c r="L23" s="5"/>
    </row>
    <row r="24" spans="1:12" ht="10.5" customHeight="1">
      <c r="A24" s="371" t="s">
        <v>247</v>
      </c>
      <c r="B24" s="332" t="s">
        <v>292</v>
      </c>
      <c r="C24" s="333"/>
      <c r="D24" s="334"/>
      <c r="E24" s="302" t="s">
        <v>11</v>
      </c>
      <c r="F24" s="312"/>
      <c r="H24" s="5"/>
      <c r="I24" s="5"/>
      <c r="J24" s="5"/>
      <c r="K24" s="5"/>
      <c r="L24" s="5"/>
    </row>
    <row r="25" spans="1:12" ht="10.5" customHeight="1">
      <c r="A25" s="373"/>
      <c r="B25" s="379"/>
      <c r="C25" s="380"/>
      <c r="D25" s="381"/>
      <c r="E25" s="382"/>
      <c r="F25" s="377"/>
      <c r="H25" s="5"/>
      <c r="I25" s="5"/>
      <c r="J25" s="5"/>
      <c r="K25" s="5"/>
      <c r="L25" s="5"/>
    </row>
    <row r="26" spans="1:12" ht="21" customHeight="1">
      <c r="A26" s="129">
        <v>11</v>
      </c>
      <c r="B26" s="362" t="s">
        <v>293</v>
      </c>
      <c r="C26" s="363"/>
      <c r="D26" s="364"/>
      <c r="E26" s="126" t="s">
        <v>11</v>
      </c>
      <c r="F26" s="23"/>
      <c r="H26" s="5"/>
      <c r="I26" s="5"/>
      <c r="J26" s="5"/>
      <c r="K26" s="5"/>
      <c r="L26" s="5"/>
    </row>
    <row r="27" spans="1:12" ht="10.5" customHeight="1">
      <c r="A27" s="371">
        <v>12</v>
      </c>
      <c r="B27" s="332" t="s">
        <v>294</v>
      </c>
      <c r="C27" s="333"/>
      <c r="D27" s="334"/>
      <c r="E27" s="302" t="s">
        <v>11</v>
      </c>
      <c r="F27" s="312"/>
      <c r="H27" s="5"/>
      <c r="I27" s="5"/>
      <c r="J27" s="5"/>
      <c r="K27" s="5"/>
      <c r="L27" s="5"/>
    </row>
    <row r="28" spans="1:12" ht="10.5" customHeight="1">
      <c r="A28" s="373"/>
      <c r="B28" s="379"/>
      <c r="C28" s="380"/>
      <c r="D28" s="381"/>
      <c r="E28" s="382"/>
      <c r="F28" s="377"/>
      <c r="H28" s="5"/>
      <c r="I28" s="5"/>
      <c r="J28" s="5"/>
      <c r="K28" s="5"/>
      <c r="L28" s="5"/>
    </row>
    <row r="29" spans="1:12" ht="10.5" customHeight="1">
      <c r="A29" s="371" t="s">
        <v>295</v>
      </c>
      <c r="B29" s="332" t="s">
        <v>296</v>
      </c>
      <c r="C29" s="333"/>
      <c r="D29" s="334"/>
      <c r="E29" s="302" t="s">
        <v>11</v>
      </c>
      <c r="F29" s="312"/>
      <c r="H29" s="5"/>
      <c r="I29" s="5"/>
      <c r="J29" s="5"/>
      <c r="K29" s="5"/>
      <c r="L29" s="5"/>
    </row>
    <row r="30" spans="1:12" ht="10.5" customHeight="1">
      <c r="A30" s="373"/>
      <c r="B30" s="379"/>
      <c r="C30" s="380"/>
      <c r="D30" s="381"/>
      <c r="E30" s="382"/>
      <c r="F30" s="377"/>
      <c r="H30" s="5"/>
      <c r="I30" s="5"/>
      <c r="J30" s="5"/>
      <c r="K30" s="5"/>
      <c r="L30" s="5"/>
    </row>
    <row r="31" spans="1:12" ht="10.5" customHeight="1">
      <c r="A31" s="371">
        <v>14</v>
      </c>
      <c r="B31" s="401" t="s">
        <v>297</v>
      </c>
      <c r="C31" s="402"/>
      <c r="D31" s="403"/>
      <c r="E31" s="302" t="s">
        <v>11</v>
      </c>
      <c r="F31" s="312"/>
      <c r="H31" s="5"/>
      <c r="I31" s="5"/>
      <c r="J31" s="5"/>
      <c r="K31" s="5"/>
      <c r="L31" s="5"/>
    </row>
    <row r="32" spans="1:12" ht="10.5" customHeight="1" thickBot="1">
      <c r="A32" s="373"/>
      <c r="B32" s="407"/>
      <c r="C32" s="408"/>
      <c r="D32" s="409"/>
      <c r="E32" s="382"/>
      <c r="F32" s="377"/>
      <c r="H32" s="5"/>
      <c r="I32" s="5"/>
      <c r="J32" s="5"/>
      <c r="K32" s="5"/>
      <c r="L32" s="5"/>
    </row>
    <row r="33" spans="1:12" ht="15" customHeight="1" thickBot="1">
      <c r="A33" s="395" t="s">
        <v>28</v>
      </c>
      <c r="B33" s="269"/>
      <c r="C33" s="269"/>
      <c r="D33" s="269"/>
      <c r="E33" s="269"/>
      <c r="F33" s="269"/>
      <c r="H33" s="5"/>
      <c r="I33" s="5"/>
      <c r="J33" s="5"/>
      <c r="K33" s="5"/>
      <c r="L33" s="5"/>
    </row>
    <row r="34" spans="1:12" ht="10.5" customHeight="1">
      <c r="A34" s="378">
        <v>15</v>
      </c>
      <c r="B34" s="413" t="s">
        <v>257</v>
      </c>
      <c r="C34" s="414"/>
      <c r="D34" s="415"/>
      <c r="E34" s="389" t="s">
        <v>11</v>
      </c>
      <c r="F34" s="376"/>
      <c r="H34" s="5"/>
      <c r="I34" s="5"/>
      <c r="J34" s="5"/>
      <c r="K34" s="5"/>
      <c r="L34" s="5"/>
    </row>
    <row r="35" spans="1:12" ht="10.5" customHeight="1">
      <c r="A35" s="373"/>
      <c r="B35" s="407"/>
      <c r="C35" s="408"/>
      <c r="D35" s="409"/>
      <c r="E35" s="382"/>
      <c r="F35" s="377"/>
      <c r="H35" s="5"/>
      <c r="I35" s="5"/>
      <c r="J35" s="5"/>
      <c r="K35" s="5"/>
      <c r="L35" s="5"/>
    </row>
    <row r="36" spans="1:12" ht="22.5" customHeight="1" thickBot="1">
      <c r="A36" s="129">
        <v>16</v>
      </c>
      <c r="B36" s="410" t="s">
        <v>258</v>
      </c>
      <c r="C36" s="411"/>
      <c r="D36" s="412"/>
      <c r="E36" s="126" t="s">
        <v>11</v>
      </c>
      <c r="F36" s="144"/>
      <c r="H36" s="5"/>
      <c r="I36" s="5"/>
      <c r="J36" s="5"/>
      <c r="K36" s="5"/>
      <c r="L36" s="5"/>
    </row>
    <row r="37" spans="1:12" ht="15" customHeight="1" thickBot="1">
      <c r="A37" s="395" t="s">
        <v>29</v>
      </c>
      <c r="B37" s="269"/>
      <c r="C37" s="269"/>
      <c r="D37" s="269"/>
      <c r="E37" s="269"/>
      <c r="F37" s="269"/>
      <c r="H37" s="5"/>
      <c r="I37" s="5"/>
      <c r="J37" s="5"/>
      <c r="K37" s="5"/>
      <c r="L37" s="5"/>
    </row>
    <row r="38" spans="1:12" ht="10.5" customHeight="1">
      <c r="A38" s="378">
        <v>17</v>
      </c>
      <c r="B38" s="327" t="s">
        <v>209</v>
      </c>
      <c r="C38" s="328"/>
      <c r="D38" s="329"/>
      <c r="E38" s="389" t="s">
        <v>11</v>
      </c>
      <c r="F38" s="376"/>
      <c r="H38" s="5"/>
      <c r="I38" s="5"/>
      <c r="J38" s="5"/>
      <c r="K38" s="5"/>
      <c r="L38" s="5"/>
    </row>
    <row r="39" spans="1:12" ht="10.5" customHeight="1">
      <c r="A39" s="373"/>
      <c r="B39" s="379"/>
      <c r="C39" s="380"/>
      <c r="D39" s="381"/>
      <c r="E39" s="382"/>
      <c r="F39" s="377"/>
      <c r="H39" s="5"/>
      <c r="I39" s="5"/>
      <c r="J39" s="5"/>
      <c r="K39" s="5"/>
      <c r="L39" s="5"/>
    </row>
    <row r="40" spans="1:12" ht="10.5" customHeight="1">
      <c r="A40" s="371">
        <v>18</v>
      </c>
      <c r="B40" s="332" t="s">
        <v>210</v>
      </c>
      <c r="C40" s="333"/>
      <c r="D40" s="334"/>
      <c r="E40" s="302" t="s">
        <v>11</v>
      </c>
      <c r="F40" s="312"/>
      <c r="H40" s="5"/>
      <c r="I40" s="5"/>
      <c r="J40" s="5"/>
      <c r="K40" s="5"/>
      <c r="L40" s="5"/>
    </row>
    <row r="41" spans="1:12" ht="10.5" customHeight="1" thickBot="1">
      <c r="A41" s="297"/>
      <c r="B41" s="386"/>
      <c r="C41" s="387"/>
      <c r="D41" s="388"/>
      <c r="E41" s="385"/>
      <c r="F41" s="314"/>
      <c r="H41" s="5"/>
      <c r="I41" s="5"/>
      <c r="J41" s="5"/>
      <c r="K41" s="5"/>
      <c r="L41" s="5"/>
    </row>
    <row r="42" spans="1:12" ht="15" customHeight="1" thickBot="1">
      <c r="A42" s="395" t="s">
        <v>30</v>
      </c>
      <c r="B42" s="269"/>
      <c r="C42" s="269"/>
      <c r="D42" s="269"/>
      <c r="E42" s="269"/>
      <c r="F42" s="269"/>
      <c r="H42" s="5"/>
      <c r="I42" s="5"/>
      <c r="J42" s="5"/>
      <c r="K42" s="5"/>
      <c r="L42" s="5"/>
    </row>
    <row r="43" spans="1:12" ht="10.5" customHeight="1">
      <c r="A43" s="378">
        <v>19</v>
      </c>
      <c r="B43" s="327" t="s">
        <v>259</v>
      </c>
      <c r="C43" s="328"/>
      <c r="D43" s="329"/>
      <c r="E43" s="389" t="s">
        <v>11</v>
      </c>
      <c r="F43" s="376"/>
      <c r="H43" s="5"/>
      <c r="I43" s="5"/>
      <c r="J43" s="5"/>
      <c r="K43" s="5"/>
      <c r="L43" s="5"/>
    </row>
    <row r="44" spans="1:12" ht="10.5" customHeight="1">
      <c r="A44" s="322"/>
      <c r="B44" s="379"/>
      <c r="C44" s="380"/>
      <c r="D44" s="381"/>
      <c r="E44" s="396"/>
      <c r="F44" s="377"/>
      <c r="H44" s="5"/>
      <c r="I44" s="5"/>
      <c r="J44" s="5"/>
      <c r="K44" s="5"/>
      <c r="L44" s="5"/>
    </row>
    <row r="45" spans="1:12" ht="21" customHeight="1">
      <c r="A45" s="136">
        <v>20</v>
      </c>
      <c r="B45" s="289" t="s">
        <v>260</v>
      </c>
      <c r="C45" s="330"/>
      <c r="D45" s="331"/>
      <c r="E45" s="137" t="s">
        <v>11</v>
      </c>
      <c r="F45" s="65"/>
      <c r="H45" s="5"/>
      <c r="I45" s="5"/>
      <c r="J45" s="5"/>
      <c r="K45" s="5"/>
      <c r="L45" s="5"/>
    </row>
    <row r="46" spans="1:12" ht="10.5" customHeight="1">
      <c r="A46" s="383" t="s">
        <v>290</v>
      </c>
      <c r="B46" s="332" t="s">
        <v>211</v>
      </c>
      <c r="C46" s="333"/>
      <c r="D46" s="334"/>
      <c r="E46" s="384" t="s">
        <v>11</v>
      </c>
      <c r="F46" s="312"/>
      <c r="H46" s="5"/>
      <c r="I46" s="5"/>
      <c r="J46" s="5"/>
      <c r="K46" s="5"/>
      <c r="L46" s="5"/>
    </row>
    <row r="47" spans="1:12" ht="10.5" customHeight="1" thickBot="1">
      <c r="A47" s="297"/>
      <c r="B47" s="386"/>
      <c r="C47" s="387"/>
      <c r="D47" s="388"/>
      <c r="E47" s="385"/>
      <c r="F47" s="314"/>
      <c r="H47" s="5"/>
      <c r="I47" s="5"/>
      <c r="J47" s="5"/>
      <c r="K47" s="5"/>
      <c r="L47" s="5"/>
    </row>
    <row r="48" spans="1:12" ht="10.5" customHeight="1">
      <c r="A48" s="365">
        <v>4</v>
      </c>
      <c r="B48" s="365"/>
      <c r="C48" s="365"/>
      <c r="D48" s="365"/>
      <c r="E48" s="365"/>
      <c r="F48" s="365"/>
      <c r="H48" s="5"/>
      <c r="I48" s="5"/>
      <c r="J48" s="5"/>
      <c r="K48" s="5"/>
      <c r="L48" s="5"/>
    </row>
    <row r="49" spans="8:12" ht="12.75">
      <c r="H49" s="5"/>
      <c r="I49" s="5"/>
      <c r="J49" s="5"/>
      <c r="K49" s="5"/>
      <c r="L49" s="5"/>
    </row>
    <row r="50" spans="8:12" ht="12.75">
      <c r="H50" s="5"/>
      <c r="I50" s="5"/>
      <c r="J50" s="5"/>
      <c r="K50" s="5"/>
      <c r="L50" s="5"/>
    </row>
    <row r="51" spans="8:12" ht="12.75">
      <c r="H51" s="5"/>
      <c r="I51" s="5"/>
      <c r="J51" s="5"/>
      <c r="K51" s="5"/>
      <c r="L51" s="5"/>
    </row>
    <row r="52" spans="8:12" ht="12.75">
      <c r="H52" s="5"/>
      <c r="I52" s="5"/>
      <c r="J52" s="5"/>
      <c r="K52" s="5"/>
      <c r="L52" s="5"/>
    </row>
    <row r="53" spans="8:12" ht="12.75">
      <c r="H53" s="5"/>
      <c r="I53" s="5"/>
      <c r="J53" s="5"/>
      <c r="K53" s="5"/>
      <c r="L53" s="5"/>
    </row>
    <row r="54" spans="8:12" ht="12.75">
      <c r="H54" s="5"/>
      <c r="I54" s="5"/>
      <c r="J54" s="5"/>
      <c r="K54" s="5"/>
      <c r="L54" s="5"/>
    </row>
    <row r="55" spans="8:12" ht="12.75">
      <c r="H55" s="5"/>
      <c r="I55" s="5"/>
      <c r="J55" s="5"/>
      <c r="K55" s="5"/>
      <c r="L55" s="5"/>
    </row>
    <row r="56" spans="8:12" ht="12.75">
      <c r="H56" s="5"/>
      <c r="I56" s="5"/>
      <c r="J56" s="5"/>
      <c r="K56" s="5"/>
      <c r="L56" s="5"/>
    </row>
    <row r="57" spans="8:12" ht="12.75">
      <c r="H57" s="5"/>
      <c r="I57" s="5"/>
      <c r="J57" s="5"/>
      <c r="K57" s="5"/>
      <c r="L57" s="5"/>
    </row>
    <row r="58" spans="8:12" ht="12.75">
      <c r="H58" s="5"/>
      <c r="I58" s="5"/>
      <c r="J58" s="5"/>
      <c r="K58" s="5"/>
      <c r="L58" s="5"/>
    </row>
    <row r="59" spans="8:12" ht="12.75">
      <c r="H59" s="5"/>
      <c r="I59" s="5"/>
      <c r="J59" s="5"/>
      <c r="K59" s="5"/>
      <c r="L59" s="5"/>
    </row>
    <row r="60" spans="8:12" ht="12.75">
      <c r="H60" s="5"/>
      <c r="I60" s="5"/>
      <c r="J60" s="5"/>
      <c r="K60" s="5"/>
      <c r="L60" s="5"/>
    </row>
  </sheetData>
  <sheetProtection password="EF65" sheet="1" objects="1" scenarios="1"/>
  <mergeCells count="70">
    <mergeCell ref="F29:F30"/>
    <mergeCell ref="F31:F32"/>
    <mergeCell ref="A37:F37"/>
    <mergeCell ref="A33:F33"/>
    <mergeCell ref="B29:D30"/>
    <mergeCell ref="B31:D32"/>
    <mergeCell ref="B36:D36"/>
    <mergeCell ref="B34:D35"/>
    <mergeCell ref="B22:D23"/>
    <mergeCell ref="B24:D25"/>
    <mergeCell ref="F9:F11"/>
    <mergeCell ref="B5:D8"/>
    <mergeCell ref="B9:D11"/>
    <mergeCell ref="B15:D16"/>
    <mergeCell ref="E5:E8"/>
    <mergeCell ref="E9:E11"/>
    <mergeCell ref="F15:F16"/>
    <mergeCell ref="B14:D14"/>
    <mergeCell ref="B17:D17"/>
    <mergeCell ref="A21:F21"/>
    <mergeCell ref="F18:F20"/>
    <mergeCell ref="E15:E16"/>
    <mergeCell ref="B18:D20"/>
    <mergeCell ref="E22:E23"/>
    <mergeCell ref="E18:E20"/>
    <mergeCell ref="E31:E32"/>
    <mergeCell ref="F43:F44"/>
    <mergeCell ref="A42:F42"/>
    <mergeCell ref="F40:F41"/>
    <mergeCell ref="E43:E44"/>
    <mergeCell ref="B40:D41"/>
    <mergeCell ref="B43:D44"/>
    <mergeCell ref="E40:E41"/>
    <mergeCell ref="A1:F1"/>
    <mergeCell ref="A2:F2"/>
    <mergeCell ref="B12:D12"/>
    <mergeCell ref="B13:D13"/>
    <mergeCell ref="E38:E39"/>
    <mergeCell ref="E34:E35"/>
    <mergeCell ref="F38:F39"/>
    <mergeCell ref="F34:F35"/>
    <mergeCell ref="A46:A47"/>
    <mergeCell ref="E46:E47"/>
    <mergeCell ref="A43:A44"/>
    <mergeCell ref="B45:D45"/>
    <mergeCell ref="B46:D47"/>
    <mergeCell ref="B38:D39"/>
    <mergeCell ref="A38:A39"/>
    <mergeCell ref="A40:A41"/>
    <mergeCell ref="A31:A32"/>
    <mergeCell ref="F27:F28"/>
    <mergeCell ref="A22:A23"/>
    <mergeCell ref="A34:A35"/>
    <mergeCell ref="A24:A25"/>
    <mergeCell ref="A27:A28"/>
    <mergeCell ref="A29:A30"/>
    <mergeCell ref="B27:D28"/>
    <mergeCell ref="E24:E25"/>
    <mergeCell ref="E27:E28"/>
    <mergeCell ref="E29:E30"/>
    <mergeCell ref="B26:D26"/>
    <mergeCell ref="A48:F48"/>
    <mergeCell ref="B3:D4"/>
    <mergeCell ref="A3:A4"/>
    <mergeCell ref="A5:A8"/>
    <mergeCell ref="A9:A11"/>
    <mergeCell ref="A15:A16"/>
    <mergeCell ref="F46:F47"/>
    <mergeCell ref="F22:F23"/>
    <mergeCell ref="F24:F25"/>
  </mergeCells>
  <printOptions horizontalCentered="1" verticalCentered="1"/>
  <pageMargins left="0.3937007874015748" right="0.3937007874015748" top="0.8267716535433072" bottom="0.8267716535433072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93"/>
  <sheetViews>
    <sheetView showOutlineSymbols="0" workbookViewId="0" topLeftCell="A1">
      <selection activeCell="C5" sqref="C5:D5"/>
    </sheetView>
  </sheetViews>
  <sheetFormatPr defaultColWidth="9.140625" defaultRowHeight="12.75"/>
  <cols>
    <col min="1" max="1" width="7.00390625" style="5" customWidth="1"/>
    <col min="2" max="2" width="8.28125" style="5" customWidth="1"/>
    <col min="3" max="4" width="12.7109375" style="5" customWidth="1"/>
    <col min="5" max="5" width="9.57421875" style="5" customWidth="1"/>
    <col min="6" max="8" width="15.00390625" style="5" customWidth="1"/>
    <col min="9" max="16384" width="9.140625" style="6" customWidth="1"/>
  </cols>
  <sheetData>
    <row r="1" spans="1:8" ht="30" customHeight="1" thickBot="1">
      <c r="A1" s="469" t="s">
        <v>298</v>
      </c>
      <c r="B1" s="470"/>
      <c r="C1" s="470"/>
      <c r="D1" s="470"/>
      <c r="E1" s="470"/>
      <c r="F1" s="470"/>
      <c r="G1" s="470"/>
      <c r="H1" s="470"/>
    </row>
    <row r="2" spans="1:15" ht="26.25" customHeight="1">
      <c r="A2" s="462" t="s">
        <v>22</v>
      </c>
      <c r="B2" s="464" t="s">
        <v>299</v>
      </c>
      <c r="C2" s="466" t="s">
        <v>300</v>
      </c>
      <c r="D2" s="467"/>
      <c r="E2" s="328"/>
      <c r="F2" s="328"/>
      <c r="G2" s="328"/>
      <c r="H2" s="468"/>
      <c r="I2" s="85"/>
      <c r="J2" s="85"/>
      <c r="K2" s="5"/>
      <c r="L2" s="5"/>
      <c r="M2" s="5"/>
      <c r="N2" s="5"/>
      <c r="O2" s="5"/>
    </row>
    <row r="3" spans="1:15" ht="71.25" customHeight="1">
      <c r="A3" s="463"/>
      <c r="B3" s="465"/>
      <c r="C3" s="426" t="s">
        <v>301</v>
      </c>
      <c r="D3" s="427"/>
      <c r="E3" s="426" t="s">
        <v>302</v>
      </c>
      <c r="F3" s="427"/>
      <c r="G3" s="426" t="s">
        <v>320</v>
      </c>
      <c r="H3" s="428"/>
      <c r="I3" s="5"/>
      <c r="J3" s="5"/>
      <c r="K3" s="5"/>
      <c r="L3" s="5"/>
      <c r="M3" s="5"/>
      <c r="N3" s="5"/>
      <c r="O3" s="5"/>
    </row>
    <row r="4" spans="1:15" ht="13.5" customHeight="1">
      <c r="A4" s="89">
        <v>0</v>
      </c>
      <c r="B4" s="90">
        <v>1</v>
      </c>
      <c r="C4" s="421">
        <v>2</v>
      </c>
      <c r="D4" s="283"/>
      <c r="E4" s="421">
        <v>3</v>
      </c>
      <c r="F4" s="283"/>
      <c r="G4" s="421">
        <v>4</v>
      </c>
      <c r="H4" s="422"/>
      <c r="I4" s="5"/>
      <c r="J4" s="5"/>
      <c r="K4" s="5"/>
      <c r="L4" s="5"/>
      <c r="M4" s="5"/>
      <c r="N4" s="5"/>
      <c r="O4" s="5"/>
    </row>
    <row r="5" spans="1:15" ht="15.75" customHeight="1">
      <c r="A5" s="89">
        <v>1</v>
      </c>
      <c r="B5" s="86">
        <v>1999</v>
      </c>
      <c r="C5" s="423"/>
      <c r="D5" s="424"/>
      <c r="E5" s="423"/>
      <c r="F5" s="424"/>
      <c r="G5" s="423"/>
      <c r="H5" s="425"/>
      <c r="I5" s="5"/>
      <c r="J5" s="5"/>
      <c r="K5" s="5"/>
      <c r="L5" s="5"/>
      <c r="M5" s="5"/>
      <c r="N5" s="5"/>
      <c r="O5" s="5"/>
    </row>
    <row r="6" spans="1:15" ht="15.75" customHeight="1">
      <c r="A6" s="89">
        <v>2</v>
      </c>
      <c r="B6" s="86">
        <v>2000</v>
      </c>
      <c r="C6" s="423"/>
      <c r="D6" s="424"/>
      <c r="E6" s="423"/>
      <c r="F6" s="424"/>
      <c r="G6" s="423"/>
      <c r="H6" s="425"/>
      <c r="I6" s="5"/>
      <c r="J6" s="5"/>
      <c r="K6" s="5"/>
      <c r="L6" s="5"/>
      <c r="M6" s="5"/>
      <c r="N6" s="5"/>
      <c r="O6" s="5"/>
    </row>
    <row r="7" spans="1:15" ht="15.75" customHeight="1">
      <c r="A7" s="89">
        <v>3</v>
      </c>
      <c r="B7" s="86">
        <v>2001</v>
      </c>
      <c r="C7" s="423"/>
      <c r="D7" s="424"/>
      <c r="E7" s="423"/>
      <c r="F7" s="424"/>
      <c r="G7" s="423"/>
      <c r="H7" s="425"/>
      <c r="I7" s="5"/>
      <c r="J7" s="5"/>
      <c r="K7" s="5"/>
      <c r="L7" s="5"/>
      <c r="M7" s="5"/>
      <c r="N7" s="5"/>
      <c r="O7" s="5"/>
    </row>
    <row r="8" spans="1:15" ht="15.75" customHeight="1" thickBot="1">
      <c r="A8" s="91">
        <v>4</v>
      </c>
      <c r="B8" s="92" t="s">
        <v>26</v>
      </c>
      <c r="C8" s="93"/>
      <c r="D8" s="93"/>
      <c r="E8" s="418">
        <f>SUM(E5:E7)</f>
        <v>0</v>
      </c>
      <c r="F8" s="419"/>
      <c r="G8" s="418">
        <f>SUM(G5:G7)</f>
        <v>0</v>
      </c>
      <c r="H8" s="420"/>
      <c r="I8" s="5"/>
      <c r="J8" s="5"/>
      <c r="K8" s="5"/>
      <c r="L8" s="5"/>
      <c r="M8" s="5"/>
      <c r="N8" s="5"/>
      <c r="O8" s="5"/>
    </row>
    <row r="9" spans="1:8" ht="15" customHeight="1">
      <c r="A9" s="471" t="s">
        <v>261</v>
      </c>
      <c r="B9" s="472"/>
      <c r="C9" s="472"/>
      <c r="D9" s="472"/>
      <c r="E9" s="472"/>
      <c r="F9" s="472"/>
      <c r="G9" s="472"/>
      <c r="H9" s="472"/>
    </row>
    <row r="10" spans="1:8" ht="15" customHeight="1" thickBot="1">
      <c r="A10" s="473"/>
      <c r="B10" s="473"/>
      <c r="C10" s="473"/>
      <c r="D10" s="473"/>
      <c r="E10" s="473"/>
      <c r="F10" s="473"/>
      <c r="G10" s="473"/>
      <c r="H10" s="473"/>
    </row>
    <row r="11" spans="1:8" ht="13.5" customHeight="1">
      <c r="A11" s="321" t="s">
        <v>22</v>
      </c>
      <c r="B11" s="55"/>
      <c r="C11" s="94"/>
      <c r="D11" s="433" t="s">
        <v>103</v>
      </c>
      <c r="E11" s="434"/>
      <c r="F11" s="95" t="s">
        <v>42</v>
      </c>
      <c r="G11" s="95" t="s">
        <v>42</v>
      </c>
      <c r="H11" s="96" t="s">
        <v>47</v>
      </c>
    </row>
    <row r="12" spans="1:8" ht="13.5" customHeight="1">
      <c r="A12" s="474"/>
      <c r="B12" s="429" t="s">
        <v>34</v>
      </c>
      <c r="C12" s="228"/>
      <c r="D12" s="429" t="s">
        <v>104</v>
      </c>
      <c r="E12" s="430"/>
      <c r="F12" s="97" t="s">
        <v>43</v>
      </c>
      <c r="G12" s="97" t="s">
        <v>43</v>
      </c>
      <c r="H12" s="98" t="s">
        <v>48</v>
      </c>
    </row>
    <row r="13" spans="1:8" ht="13.5" customHeight="1">
      <c r="A13" s="474"/>
      <c r="B13" s="429" t="s">
        <v>35</v>
      </c>
      <c r="C13" s="430"/>
      <c r="D13" s="429" t="s">
        <v>105</v>
      </c>
      <c r="E13" s="430"/>
      <c r="F13" s="97" t="s">
        <v>44</v>
      </c>
      <c r="G13" s="97" t="s">
        <v>46</v>
      </c>
      <c r="H13" s="98" t="s">
        <v>49</v>
      </c>
    </row>
    <row r="14" spans="1:8" ht="13.5" customHeight="1">
      <c r="A14" s="474"/>
      <c r="B14" s="429" t="s">
        <v>36</v>
      </c>
      <c r="C14" s="228"/>
      <c r="D14" s="429" t="s">
        <v>263</v>
      </c>
      <c r="E14" s="430"/>
      <c r="F14" s="97" t="s">
        <v>45</v>
      </c>
      <c r="G14" s="97" t="s">
        <v>262</v>
      </c>
      <c r="H14" s="98" t="s">
        <v>45</v>
      </c>
    </row>
    <row r="15" spans="1:8" ht="13.5" customHeight="1">
      <c r="A15" s="348"/>
      <c r="B15" s="34"/>
      <c r="C15" s="99"/>
      <c r="D15" s="436" t="s">
        <v>264</v>
      </c>
      <c r="E15" s="437"/>
      <c r="F15" s="97"/>
      <c r="G15" s="97"/>
      <c r="H15" s="98"/>
    </row>
    <row r="16" spans="1:8" ht="13.5" customHeight="1">
      <c r="A16" s="100">
        <v>0</v>
      </c>
      <c r="B16" s="431">
        <v>1</v>
      </c>
      <c r="C16" s="432"/>
      <c r="D16" s="431">
        <v>2</v>
      </c>
      <c r="E16" s="432"/>
      <c r="F16" s="101">
        <v>3</v>
      </c>
      <c r="G16" s="101">
        <v>4</v>
      </c>
      <c r="H16" s="102">
        <v>5</v>
      </c>
    </row>
    <row r="17" spans="1:8" ht="15.75" customHeight="1">
      <c r="A17" s="100">
        <v>1</v>
      </c>
      <c r="B17" s="416">
        <v>2002</v>
      </c>
      <c r="C17" s="417"/>
      <c r="D17" s="416">
        <v>0</v>
      </c>
      <c r="E17" s="417"/>
      <c r="F17" s="54">
        <v>0</v>
      </c>
      <c r="G17" s="54">
        <v>0</v>
      </c>
      <c r="H17" s="87">
        <f>+D17-F17-G17</f>
        <v>0</v>
      </c>
    </row>
    <row r="18" spans="1:8" ht="15.75" customHeight="1">
      <c r="A18" s="100">
        <v>2</v>
      </c>
      <c r="B18" s="416" t="s">
        <v>27</v>
      </c>
      <c r="C18" s="417"/>
      <c r="D18" s="416"/>
      <c r="E18" s="417"/>
      <c r="F18" s="54"/>
      <c r="G18" s="54"/>
      <c r="H18" s="87">
        <f aca="true" t="shared" si="0" ref="H18:H24">+D18-F18-G18</f>
        <v>0</v>
      </c>
    </row>
    <row r="19" spans="1:8" ht="15.75" customHeight="1">
      <c r="A19" s="100">
        <v>3</v>
      </c>
      <c r="B19" s="416" t="s">
        <v>27</v>
      </c>
      <c r="C19" s="417"/>
      <c r="D19" s="416"/>
      <c r="E19" s="417"/>
      <c r="F19" s="54"/>
      <c r="G19" s="54"/>
      <c r="H19" s="87">
        <f t="shared" si="0"/>
        <v>0</v>
      </c>
    </row>
    <row r="20" spans="1:8" ht="15.75" customHeight="1">
      <c r="A20" s="100">
        <v>4</v>
      </c>
      <c r="B20" s="416" t="s">
        <v>27</v>
      </c>
      <c r="C20" s="417"/>
      <c r="D20" s="416"/>
      <c r="E20" s="417"/>
      <c r="F20" s="54"/>
      <c r="G20" s="54"/>
      <c r="H20" s="87">
        <f t="shared" si="0"/>
        <v>0</v>
      </c>
    </row>
    <row r="21" spans="1:8" ht="15.75" customHeight="1">
      <c r="A21" s="100">
        <v>5</v>
      </c>
      <c r="B21" s="416" t="s">
        <v>27</v>
      </c>
      <c r="C21" s="417"/>
      <c r="D21" s="416"/>
      <c r="E21" s="417"/>
      <c r="F21" s="54"/>
      <c r="G21" s="54"/>
      <c r="H21" s="87">
        <f t="shared" si="0"/>
        <v>0</v>
      </c>
    </row>
    <row r="22" spans="1:8" ht="15.75" customHeight="1">
      <c r="A22" s="100">
        <v>6</v>
      </c>
      <c r="B22" s="416" t="s">
        <v>27</v>
      </c>
      <c r="C22" s="417"/>
      <c r="D22" s="186"/>
      <c r="E22" s="187"/>
      <c r="F22" s="54"/>
      <c r="G22" s="54"/>
      <c r="H22" s="87">
        <f t="shared" si="0"/>
        <v>0</v>
      </c>
    </row>
    <row r="23" spans="1:8" ht="15.75" customHeight="1">
      <c r="A23" s="100">
        <v>7</v>
      </c>
      <c r="B23" s="416" t="s">
        <v>27</v>
      </c>
      <c r="C23" s="417"/>
      <c r="D23" s="416"/>
      <c r="E23" s="417"/>
      <c r="F23" s="54"/>
      <c r="G23" s="54"/>
      <c r="H23" s="87">
        <f t="shared" si="0"/>
        <v>0</v>
      </c>
    </row>
    <row r="24" spans="1:8" ht="15.75" customHeight="1">
      <c r="A24" s="100">
        <v>8</v>
      </c>
      <c r="B24" s="416" t="s">
        <v>27</v>
      </c>
      <c r="C24" s="417"/>
      <c r="D24" s="416"/>
      <c r="E24" s="417"/>
      <c r="F24" s="54"/>
      <c r="G24" s="54"/>
      <c r="H24" s="87">
        <f t="shared" si="0"/>
        <v>0</v>
      </c>
    </row>
    <row r="25" spans="1:8" ht="15.75" customHeight="1" thickBot="1">
      <c r="A25" s="103">
        <v>9</v>
      </c>
      <c r="B25" s="438" t="s">
        <v>26</v>
      </c>
      <c r="C25" s="439"/>
      <c r="D25" s="439"/>
      <c r="E25" s="439"/>
      <c r="F25" s="440"/>
      <c r="G25" s="76">
        <f>SUM(G17:G24)</f>
        <v>0</v>
      </c>
      <c r="H25" s="88">
        <f>SUM(H17:H24)</f>
        <v>0</v>
      </c>
    </row>
    <row r="26" spans="1:8" ht="15" customHeight="1">
      <c r="A26" s="357" t="s">
        <v>0</v>
      </c>
      <c r="B26" s="227"/>
      <c r="C26" s="227"/>
      <c r="D26" s="227"/>
      <c r="E26" s="227"/>
      <c r="F26" s="227"/>
      <c r="G26" s="227"/>
      <c r="H26" s="227"/>
    </row>
    <row r="27" spans="1:8" ht="12.75" customHeight="1" thickBot="1">
      <c r="A27" s="435" t="s">
        <v>147</v>
      </c>
      <c r="B27" s="195"/>
      <c r="C27" s="195"/>
      <c r="D27" s="195"/>
      <c r="E27" s="195"/>
      <c r="F27" s="195"/>
      <c r="G27" s="195"/>
      <c r="H27" s="195"/>
    </row>
    <row r="28" spans="1:8" ht="12.75">
      <c r="A28" s="321" t="s">
        <v>22</v>
      </c>
      <c r="B28" s="441" t="s">
        <v>31</v>
      </c>
      <c r="C28" s="442"/>
      <c r="D28" s="442"/>
      <c r="E28" s="442"/>
      <c r="F28" s="443"/>
      <c r="G28" s="287" t="s">
        <v>96</v>
      </c>
      <c r="H28" s="288"/>
    </row>
    <row r="29" spans="1:8" ht="12.75">
      <c r="A29" s="348"/>
      <c r="B29" s="444"/>
      <c r="C29" s="445"/>
      <c r="D29" s="445"/>
      <c r="E29" s="445"/>
      <c r="F29" s="446"/>
      <c r="G29" s="82" t="s">
        <v>25</v>
      </c>
      <c r="H29" s="22" t="s">
        <v>142</v>
      </c>
    </row>
    <row r="30" spans="1:9" ht="12.75">
      <c r="A30" s="371" t="s">
        <v>1</v>
      </c>
      <c r="B30" s="323" t="s">
        <v>37</v>
      </c>
      <c r="C30" s="254"/>
      <c r="D30" s="254"/>
      <c r="E30" s="254"/>
      <c r="F30" s="255"/>
      <c r="G30" s="302">
        <v>0</v>
      </c>
      <c r="H30" s="312"/>
      <c r="I30" s="5"/>
    </row>
    <row r="31" spans="1:9" ht="12.75">
      <c r="A31" s="373"/>
      <c r="B31" s="453" t="s">
        <v>38</v>
      </c>
      <c r="C31" s="258"/>
      <c r="D31" s="258"/>
      <c r="E31" s="258"/>
      <c r="F31" s="259"/>
      <c r="G31" s="382"/>
      <c r="H31" s="377"/>
      <c r="I31" s="5"/>
    </row>
    <row r="32" spans="1:9" ht="12.75">
      <c r="A32" s="295" t="s">
        <v>2</v>
      </c>
      <c r="B32" s="323" t="s">
        <v>37</v>
      </c>
      <c r="C32" s="254"/>
      <c r="D32" s="254"/>
      <c r="E32" s="254"/>
      <c r="F32" s="255"/>
      <c r="G32" s="302">
        <v>0</v>
      </c>
      <c r="H32" s="312"/>
      <c r="I32" s="5"/>
    </row>
    <row r="33" spans="1:9" ht="12.75">
      <c r="A33" s="373"/>
      <c r="B33" s="453" t="s">
        <v>39</v>
      </c>
      <c r="C33" s="258"/>
      <c r="D33" s="258"/>
      <c r="E33" s="258"/>
      <c r="F33" s="259"/>
      <c r="G33" s="382"/>
      <c r="H33" s="377"/>
      <c r="I33" s="5"/>
    </row>
    <row r="34" spans="1:9" ht="12.75">
      <c r="A34" s="371" t="s">
        <v>3</v>
      </c>
      <c r="B34" s="323" t="s">
        <v>37</v>
      </c>
      <c r="C34" s="254"/>
      <c r="D34" s="254"/>
      <c r="E34" s="254"/>
      <c r="F34" s="255"/>
      <c r="G34" s="302">
        <v>0</v>
      </c>
      <c r="H34" s="312"/>
      <c r="I34" s="5"/>
    </row>
    <row r="35" spans="1:9" ht="12.75">
      <c r="A35" s="373"/>
      <c r="B35" s="453" t="s">
        <v>148</v>
      </c>
      <c r="C35" s="258"/>
      <c r="D35" s="258"/>
      <c r="E35" s="258"/>
      <c r="F35" s="259"/>
      <c r="G35" s="382"/>
      <c r="H35" s="377"/>
      <c r="I35" s="5"/>
    </row>
    <row r="36" spans="1:9" ht="12.75">
      <c r="A36" s="371">
        <v>4</v>
      </c>
      <c r="B36" s="332" t="s">
        <v>265</v>
      </c>
      <c r="C36" s="454"/>
      <c r="D36" s="454"/>
      <c r="E36" s="454"/>
      <c r="F36" s="455"/>
      <c r="G36" s="456">
        <f>+ROUND(+G30*0.1+G32*0.15+G34*0.2,0)</f>
        <v>0</v>
      </c>
      <c r="H36" s="312"/>
      <c r="I36" s="5"/>
    </row>
    <row r="37" spans="1:9" ht="12.75" customHeight="1">
      <c r="A37" s="372"/>
      <c r="B37" s="379"/>
      <c r="C37" s="380"/>
      <c r="D37" s="380"/>
      <c r="E37" s="380"/>
      <c r="F37" s="381"/>
      <c r="G37" s="303"/>
      <c r="H37" s="377"/>
      <c r="I37" s="5"/>
    </row>
    <row r="38" spans="1:9" ht="15.75" customHeight="1">
      <c r="A38" s="152">
        <v>5</v>
      </c>
      <c r="B38" s="458" t="s">
        <v>4</v>
      </c>
      <c r="C38" s="459"/>
      <c r="D38" s="459"/>
      <c r="E38" s="459"/>
      <c r="F38" s="459"/>
      <c r="G38" s="150">
        <v>0</v>
      </c>
      <c r="H38" s="63"/>
      <c r="I38" s="5"/>
    </row>
    <row r="39" spans="1:9" ht="23.25" customHeight="1" thickBot="1">
      <c r="A39" s="153">
        <v>6</v>
      </c>
      <c r="B39" s="460" t="s">
        <v>5</v>
      </c>
      <c r="C39" s="461"/>
      <c r="D39" s="461"/>
      <c r="E39" s="461"/>
      <c r="F39" s="461"/>
      <c r="G39" s="151">
        <f>+G38+G36</f>
        <v>0</v>
      </c>
      <c r="H39" s="64"/>
      <c r="I39" s="5"/>
    </row>
    <row r="40" spans="1:9" ht="12.75" customHeight="1" thickBot="1">
      <c r="A40" s="79" t="s">
        <v>33</v>
      </c>
      <c r="B40" s="79"/>
      <c r="C40" s="12"/>
      <c r="D40" s="12"/>
      <c r="E40" s="12"/>
      <c r="F40" s="12"/>
      <c r="G40" s="12"/>
      <c r="H40" s="12"/>
      <c r="I40" s="5"/>
    </row>
    <row r="41" spans="1:9" ht="12.75">
      <c r="A41" s="378">
        <v>7</v>
      </c>
      <c r="B41" s="475" t="s">
        <v>40</v>
      </c>
      <c r="C41" s="194"/>
      <c r="D41" s="194"/>
      <c r="E41" s="194"/>
      <c r="F41" s="476"/>
      <c r="G41" s="389">
        <v>0</v>
      </c>
      <c r="H41" s="312"/>
      <c r="I41" s="5"/>
    </row>
    <row r="42" spans="1:9" ht="12.75">
      <c r="A42" s="322"/>
      <c r="B42" s="453" t="s">
        <v>6</v>
      </c>
      <c r="C42" s="258"/>
      <c r="D42" s="258"/>
      <c r="E42" s="258"/>
      <c r="F42" s="259"/>
      <c r="G42" s="382"/>
      <c r="H42" s="377"/>
      <c r="I42" s="5"/>
    </row>
    <row r="43" spans="1:9" ht="12.75">
      <c r="A43" s="371">
        <v>8</v>
      </c>
      <c r="B43" s="323" t="s">
        <v>7</v>
      </c>
      <c r="C43" s="254"/>
      <c r="D43" s="254"/>
      <c r="E43" s="254"/>
      <c r="F43" s="255"/>
      <c r="G43" s="456">
        <f>+G39-G41</f>
        <v>0</v>
      </c>
      <c r="H43" s="312"/>
      <c r="I43" s="5"/>
    </row>
    <row r="44" spans="1:9" ht="12.75">
      <c r="A44" s="373"/>
      <c r="B44" s="451" t="s">
        <v>8</v>
      </c>
      <c r="C44" s="258"/>
      <c r="D44" s="258"/>
      <c r="E44" s="258"/>
      <c r="F44" s="259"/>
      <c r="G44" s="457"/>
      <c r="H44" s="377"/>
      <c r="I44" s="5"/>
    </row>
    <row r="45" spans="1:9" ht="12.75">
      <c r="A45" s="371">
        <v>9</v>
      </c>
      <c r="B45" s="452" t="s">
        <v>106</v>
      </c>
      <c r="C45" s="254"/>
      <c r="D45" s="254"/>
      <c r="E45" s="254"/>
      <c r="F45" s="255"/>
      <c r="G45" s="302">
        <v>0</v>
      </c>
      <c r="H45" s="312"/>
      <c r="I45" s="5"/>
    </row>
    <row r="46" spans="1:9" ht="12.75">
      <c r="A46" s="375"/>
      <c r="B46" s="451" t="s">
        <v>107</v>
      </c>
      <c r="C46" s="258"/>
      <c r="D46" s="258"/>
      <c r="E46" s="258"/>
      <c r="F46" s="259"/>
      <c r="G46" s="382"/>
      <c r="H46" s="377"/>
      <c r="I46" s="5"/>
    </row>
    <row r="47" spans="1:9" ht="12.75">
      <c r="A47" s="371">
        <v>10</v>
      </c>
      <c r="B47" s="323" t="s">
        <v>41</v>
      </c>
      <c r="C47" s="254"/>
      <c r="D47" s="254"/>
      <c r="E47" s="254"/>
      <c r="F47" s="255"/>
      <c r="G47" s="456">
        <f>+G45+G41</f>
        <v>0</v>
      </c>
      <c r="H47" s="312"/>
      <c r="I47" s="5"/>
    </row>
    <row r="48" spans="1:9" ht="13.5" thickBot="1">
      <c r="A48" s="450"/>
      <c r="B48" s="447" t="s">
        <v>9</v>
      </c>
      <c r="C48" s="448"/>
      <c r="D48" s="448"/>
      <c r="E48" s="448"/>
      <c r="F48" s="449"/>
      <c r="G48" s="304"/>
      <c r="H48" s="377"/>
      <c r="I48" s="5"/>
    </row>
    <row r="49" spans="1:9" ht="12.75">
      <c r="A49" s="285">
        <v>5</v>
      </c>
      <c r="B49" s="351"/>
      <c r="C49" s="351"/>
      <c r="D49" s="351"/>
      <c r="E49" s="351"/>
      <c r="F49" s="351"/>
      <c r="G49" s="351"/>
      <c r="H49" s="351"/>
      <c r="I49" s="5"/>
    </row>
    <row r="50" ht="12.75">
      <c r="I50" s="5"/>
    </row>
    <row r="51" ht="12.75">
      <c r="I51" s="5"/>
    </row>
    <row r="52" ht="12.75">
      <c r="I52" s="5"/>
    </row>
    <row r="53" ht="12.75">
      <c r="I53" s="5"/>
    </row>
    <row r="54" ht="12.75">
      <c r="I54" s="5"/>
    </row>
    <row r="55" ht="12.75">
      <c r="I55" s="5"/>
    </row>
    <row r="56" ht="12.75">
      <c r="I56" s="5"/>
    </row>
    <row r="57" ht="12.75">
      <c r="I57" s="5"/>
    </row>
    <row r="58" ht="12.75">
      <c r="I58" s="5"/>
    </row>
    <row r="59" ht="12.75">
      <c r="I59" s="5"/>
    </row>
    <row r="60" ht="12.75">
      <c r="I60" s="5"/>
    </row>
    <row r="61" ht="12.75">
      <c r="I61" s="5"/>
    </row>
    <row r="62" ht="12.75">
      <c r="I62" s="5"/>
    </row>
    <row r="63" ht="12.75">
      <c r="I63" s="5"/>
    </row>
    <row r="64" ht="12.75">
      <c r="I64" s="5"/>
    </row>
    <row r="65" ht="12.75">
      <c r="I65" s="5"/>
    </row>
    <row r="66" ht="12.75">
      <c r="I66" s="5"/>
    </row>
    <row r="67" ht="12.75">
      <c r="I67" s="5"/>
    </row>
    <row r="68" ht="12.75">
      <c r="I68" s="5"/>
    </row>
    <row r="69" ht="12.75">
      <c r="I69" s="5"/>
    </row>
    <row r="70" ht="12.75">
      <c r="I70" s="5"/>
    </row>
    <row r="71" ht="12.75">
      <c r="I71" s="5"/>
    </row>
    <row r="72" ht="12.75">
      <c r="I72" s="5"/>
    </row>
    <row r="73" ht="12.75">
      <c r="I73" s="5"/>
    </row>
    <row r="74" ht="12.75">
      <c r="I74" s="5"/>
    </row>
    <row r="75" ht="12.75">
      <c r="I75" s="5"/>
    </row>
    <row r="76" ht="12.75">
      <c r="I76" s="5"/>
    </row>
    <row r="77" ht="12.75">
      <c r="I77" s="5"/>
    </row>
    <row r="78" ht="12.75">
      <c r="I78" s="5"/>
    </row>
    <row r="79" ht="12.75">
      <c r="I79" s="5"/>
    </row>
    <row r="80" ht="12.75">
      <c r="I80" s="5"/>
    </row>
    <row r="81" ht="12.75">
      <c r="I81" s="5"/>
    </row>
    <row r="82" ht="12.75">
      <c r="I82" s="5"/>
    </row>
    <row r="83" ht="12.75">
      <c r="I83" s="5"/>
    </row>
    <row r="84" ht="12.75">
      <c r="I84" s="5"/>
    </row>
    <row r="85" ht="12.75">
      <c r="I85" s="5"/>
    </row>
    <row r="86" ht="12.75">
      <c r="I86" s="5"/>
    </row>
    <row r="87" ht="12.75">
      <c r="I87" s="5"/>
    </row>
    <row r="88" ht="12.75">
      <c r="I88" s="5"/>
    </row>
    <row r="89" ht="12.75">
      <c r="I89" s="5"/>
    </row>
    <row r="90" ht="12.75">
      <c r="I90" s="5"/>
    </row>
    <row r="91" ht="12.75">
      <c r="I91" s="5"/>
    </row>
    <row r="92" ht="12.75">
      <c r="I92" s="5"/>
    </row>
    <row r="93" ht="12.75">
      <c r="I93" s="5"/>
    </row>
  </sheetData>
  <sheetProtection password="EF65" sheet="1" objects="1" scenarios="1"/>
  <mergeCells count="96">
    <mergeCell ref="H32:H33"/>
    <mergeCell ref="H30:H31"/>
    <mergeCell ref="B41:F41"/>
    <mergeCell ref="B42:F42"/>
    <mergeCell ref="G30:G31"/>
    <mergeCell ref="G32:G33"/>
    <mergeCell ref="H41:H42"/>
    <mergeCell ref="H36:H37"/>
    <mergeCell ref="H34:H35"/>
    <mergeCell ref="B33:F33"/>
    <mergeCell ref="A1:H1"/>
    <mergeCell ref="A9:H10"/>
    <mergeCell ref="A11:A15"/>
    <mergeCell ref="A26:H26"/>
    <mergeCell ref="B16:C16"/>
    <mergeCell ref="B18:C18"/>
    <mergeCell ref="B19:C19"/>
    <mergeCell ref="D23:E23"/>
    <mergeCell ref="B20:C20"/>
    <mergeCell ref="B21:C21"/>
    <mergeCell ref="A2:A3"/>
    <mergeCell ref="B23:C23"/>
    <mergeCell ref="B24:C24"/>
    <mergeCell ref="D18:E18"/>
    <mergeCell ref="D19:E19"/>
    <mergeCell ref="D20:E20"/>
    <mergeCell ref="D21:E21"/>
    <mergeCell ref="D24:E24"/>
    <mergeCell ref="B2:B3"/>
    <mergeCell ref="C2:H2"/>
    <mergeCell ref="A49:H49"/>
    <mergeCell ref="G45:G46"/>
    <mergeCell ref="H47:H48"/>
    <mergeCell ref="B38:F38"/>
    <mergeCell ref="B39:F39"/>
    <mergeCell ref="H43:H44"/>
    <mergeCell ref="H45:H46"/>
    <mergeCell ref="B46:F46"/>
    <mergeCell ref="B30:F30"/>
    <mergeCell ref="B31:F31"/>
    <mergeCell ref="B36:F37"/>
    <mergeCell ref="G47:G48"/>
    <mergeCell ref="G41:G42"/>
    <mergeCell ref="G36:G37"/>
    <mergeCell ref="G43:G44"/>
    <mergeCell ref="B34:F34"/>
    <mergeCell ref="B35:F35"/>
    <mergeCell ref="G34:G35"/>
    <mergeCell ref="A30:A31"/>
    <mergeCell ref="A32:A33"/>
    <mergeCell ref="A34:A35"/>
    <mergeCell ref="A36:A37"/>
    <mergeCell ref="B32:F32"/>
    <mergeCell ref="B47:F47"/>
    <mergeCell ref="B48:F48"/>
    <mergeCell ref="A41:A42"/>
    <mergeCell ref="A43:A44"/>
    <mergeCell ref="A45:A46"/>
    <mergeCell ref="A47:A48"/>
    <mergeCell ref="B43:F43"/>
    <mergeCell ref="B44:F44"/>
    <mergeCell ref="B45:F45"/>
    <mergeCell ref="D11:E11"/>
    <mergeCell ref="D12:E12"/>
    <mergeCell ref="A27:H27"/>
    <mergeCell ref="A28:A29"/>
    <mergeCell ref="D13:E13"/>
    <mergeCell ref="D14:E14"/>
    <mergeCell ref="D15:E15"/>
    <mergeCell ref="B25:F25"/>
    <mergeCell ref="G28:H28"/>
    <mergeCell ref="B28:F29"/>
    <mergeCell ref="B12:C12"/>
    <mergeCell ref="B13:C13"/>
    <mergeCell ref="B17:C17"/>
    <mergeCell ref="D17:E17"/>
    <mergeCell ref="D16:E16"/>
    <mergeCell ref="B14:C14"/>
    <mergeCell ref="E7:F7"/>
    <mergeCell ref="G7:H7"/>
    <mergeCell ref="C3:D3"/>
    <mergeCell ref="E3:F3"/>
    <mergeCell ref="G3:H3"/>
    <mergeCell ref="C5:D5"/>
    <mergeCell ref="E5:F5"/>
    <mergeCell ref="G5:H5"/>
    <mergeCell ref="B22:C22"/>
    <mergeCell ref="E8:F8"/>
    <mergeCell ref="G8:H8"/>
    <mergeCell ref="C4:D4"/>
    <mergeCell ref="E4:F4"/>
    <mergeCell ref="G4:H4"/>
    <mergeCell ref="C6:D6"/>
    <mergeCell ref="E6:F6"/>
    <mergeCell ref="G6:H6"/>
    <mergeCell ref="C7:D7"/>
  </mergeCells>
  <printOptions horizontalCentered="1" verticalCentered="1"/>
  <pageMargins left="0.3937007874015748" right="0.3937007874015748" top="0.4330708661417323" bottom="0.4330708661417323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57"/>
  <sheetViews>
    <sheetView showOutlineSymbols="0" workbookViewId="0" topLeftCell="A1">
      <selection activeCell="D4" sqref="D4"/>
    </sheetView>
  </sheetViews>
  <sheetFormatPr defaultColWidth="9.140625" defaultRowHeight="12.75"/>
  <cols>
    <col min="1" max="1" width="6.7109375" style="5" customWidth="1"/>
    <col min="2" max="2" width="39.140625" style="5" customWidth="1"/>
    <col min="3" max="3" width="17.140625" style="5" customWidth="1"/>
    <col min="4" max="5" width="16.57421875" style="5" customWidth="1"/>
    <col min="6" max="16384" width="9.140625" style="6" customWidth="1"/>
  </cols>
  <sheetData>
    <row r="1" spans="1:5" ht="14.25" thickBot="1">
      <c r="A1" s="491" t="s">
        <v>213</v>
      </c>
      <c r="B1" s="492"/>
      <c r="C1" s="492"/>
      <c r="D1" s="492"/>
      <c r="E1" s="492"/>
    </row>
    <row r="2" spans="1:5" ht="12" customHeight="1">
      <c r="A2" s="321" t="s">
        <v>22</v>
      </c>
      <c r="B2" s="315" t="s">
        <v>31</v>
      </c>
      <c r="C2" s="488"/>
      <c r="D2" s="287" t="s">
        <v>96</v>
      </c>
      <c r="E2" s="496"/>
    </row>
    <row r="3" spans="1:5" ht="12" customHeight="1">
      <c r="A3" s="497"/>
      <c r="B3" s="489"/>
      <c r="C3" s="490"/>
      <c r="D3" s="82" t="s">
        <v>25</v>
      </c>
      <c r="E3" s="22" t="s">
        <v>142</v>
      </c>
    </row>
    <row r="4" spans="1:5" ht="24" customHeight="1">
      <c r="A4" s="129">
        <v>1</v>
      </c>
      <c r="B4" s="332" t="s">
        <v>212</v>
      </c>
      <c r="C4" s="325"/>
      <c r="D4" s="126">
        <v>0</v>
      </c>
      <c r="E4" s="23"/>
    </row>
    <row r="5" spans="1:5" ht="24" customHeight="1" thickBot="1">
      <c r="A5" s="139">
        <v>2</v>
      </c>
      <c r="B5" s="494"/>
      <c r="C5" s="495"/>
      <c r="D5" s="154">
        <v>0</v>
      </c>
      <c r="E5" s="77"/>
    </row>
    <row r="6" spans="1:5" ht="12" customHeight="1" thickBot="1">
      <c r="A6" s="484" t="s">
        <v>266</v>
      </c>
      <c r="B6" s="493"/>
      <c r="C6" s="493"/>
      <c r="D6" s="493"/>
      <c r="E6" s="493"/>
    </row>
    <row r="7" spans="1:5" ht="12" customHeight="1">
      <c r="A7" s="321" t="s">
        <v>22</v>
      </c>
      <c r="B7" s="315" t="s">
        <v>31</v>
      </c>
      <c r="C7" s="488"/>
      <c r="D7" s="287" t="s">
        <v>96</v>
      </c>
      <c r="E7" s="496"/>
    </row>
    <row r="8" spans="1:5" ht="12" customHeight="1">
      <c r="A8" s="497"/>
      <c r="B8" s="489"/>
      <c r="C8" s="490"/>
      <c r="D8" s="82" t="s">
        <v>25</v>
      </c>
      <c r="E8" s="22" t="s">
        <v>142</v>
      </c>
    </row>
    <row r="9" spans="1:5" ht="15.75" customHeight="1">
      <c r="A9" s="100" t="s">
        <v>1</v>
      </c>
      <c r="B9" s="486" t="s">
        <v>215</v>
      </c>
      <c r="C9" s="487"/>
      <c r="D9" s="75">
        <v>0</v>
      </c>
      <c r="E9" s="65"/>
    </row>
    <row r="10" spans="1:5" ht="15.75" customHeight="1">
      <c r="A10" s="100">
        <v>2</v>
      </c>
      <c r="B10" s="486" t="s">
        <v>50</v>
      </c>
      <c r="C10" s="487"/>
      <c r="D10" s="75">
        <v>0</v>
      </c>
      <c r="E10" s="65"/>
    </row>
    <row r="11" spans="1:5" ht="15.75" customHeight="1">
      <c r="A11" s="100">
        <v>3</v>
      </c>
      <c r="B11" s="486" t="s">
        <v>51</v>
      </c>
      <c r="C11" s="487"/>
      <c r="D11" s="75">
        <v>0</v>
      </c>
      <c r="E11" s="65"/>
    </row>
    <row r="12" spans="1:5" ht="15.75" customHeight="1">
      <c r="A12" s="107">
        <v>4</v>
      </c>
      <c r="B12" s="486" t="s">
        <v>214</v>
      </c>
      <c r="C12" s="487"/>
      <c r="D12" s="75">
        <v>0</v>
      </c>
      <c r="E12" s="23"/>
    </row>
    <row r="13" spans="1:5" ht="15.75" customHeight="1">
      <c r="A13" s="107">
        <v>5</v>
      </c>
      <c r="B13" s="486" t="s">
        <v>52</v>
      </c>
      <c r="C13" s="487"/>
      <c r="D13" s="75">
        <v>0</v>
      </c>
      <c r="E13" s="23"/>
    </row>
    <row r="14" spans="1:5" ht="15.75" customHeight="1" thickBot="1">
      <c r="A14" s="103">
        <v>6</v>
      </c>
      <c r="B14" s="482" t="s">
        <v>26</v>
      </c>
      <c r="C14" s="483"/>
      <c r="D14" s="104">
        <f>SUM(D9:D13)</f>
        <v>0</v>
      </c>
      <c r="E14" s="77"/>
    </row>
    <row r="15" spans="1:5" ht="14.25" thickBot="1">
      <c r="A15" s="484" t="s">
        <v>216</v>
      </c>
      <c r="B15" s="269"/>
      <c r="C15" s="269"/>
      <c r="D15" s="269"/>
      <c r="E15" s="269"/>
    </row>
    <row r="16" spans="1:5" ht="12" customHeight="1">
      <c r="A16" s="321" t="s">
        <v>22</v>
      </c>
      <c r="B16" s="315" t="s">
        <v>31</v>
      </c>
      <c r="C16" s="488"/>
      <c r="D16" s="287" t="s">
        <v>96</v>
      </c>
      <c r="E16" s="496"/>
    </row>
    <row r="17" spans="1:5" ht="12" customHeight="1">
      <c r="A17" s="497"/>
      <c r="B17" s="489"/>
      <c r="C17" s="490"/>
      <c r="D17" s="82" t="s">
        <v>25</v>
      </c>
      <c r="E17" s="22" t="s">
        <v>142</v>
      </c>
    </row>
    <row r="18" spans="1:5" ht="15.75" customHeight="1">
      <c r="A18" s="100">
        <v>1</v>
      </c>
      <c r="B18" s="106" t="s">
        <v>53</v>
      </c>
      <c r="C18" s="108"/>
      <c r="D18" s="54" t="s">
        <v>27</v>
      </c>
      <c r="E18" s="65"/>
    </row>
    <row r="19" spans="1:5" ht="12" customHeight="1">
      <c r="A19" s="371" t="s">
        <v>2</v>
      </c>
      <c r="B19" s="32" t="s">
        <v>54</v>
      </c>
      <c r="C19" s="108"/>
      <c r="D19" s="302" t="s">
        <v>27</v>
      </c>
      <c r="E19" s="23"/>
    </row>
    <row r="20" spans="1:5" ht="12" customHeight="1">
      <c r="A20" s="499"/>
      <c r="B20" s="105" t="s">
        <v>55</v>
      </c>
      <c r="C20" s="109"/>
      <c r="D20" s="498"/>
      <c r="E20" s="24"/>
    </row>
    <row r="21" spans="1:5" ht="12" customHeight="1">
      <c r="A21" s="371">
        <v>3</v>
      </c>
      <c r="B21" s="32" t="s">
        <v>56</v>
      </c>
      <c r="C21" s="20"/>
      <c r="D21" s="302" t="s">
        <v>27</v>
      </c>
      <c r="E21" s="23"/>
    </row>
    <row r="22" spans="1:5" ht="12" customHeight="1">
      <c r="A22" s="499"/>
      <c r="B22" s="105" t="s">
        <v>57</v>
      </c>
      <c r="C22" s="20"/>
      <c r="D22" s="498"/>
      <c r="E22" s="30"/>
    </row>
    <row r="23" spans="1:5" ht="12" customHeight="1">
      <c r="A23" s="371">
        <v>4</v>
      </c>
      <c r="B23" s="32" t="s">
        <v>58</v>
      </c>
      <c r="C23" s="108"/>
      <c r="D23" s="302" t="s">
        <v>27</v>
      </c>
      <c r="E23" s="23"/>
    </row>
    <row r="24" spans="1:5" ht="12" customHeight="1">
      <c r="A24" s="499"/>
      <c r="B24" s="105" t="s">
        <v>59</v>
      </c>
      <c r="C24" s="109"/>
      <c r="D24" s="498"/>
      <c r="E24" s="24"/>
    </row>
    <row r="25" spans="1:5" ht="12" customHeight="1">
      <c r="A25" s="371" t="s">
        <v>217</v>
      </c>
      <c r="B25" s="32" t="s">
        <v>60</v>
      </c>
      <c r="C25" s="20"/>
      <c r="D25" s="302" t="s">
        <v>27</v>
      </c>
      <c r="E25" s="23"/>
    </row>
    <row r="26" spans="1:5" ht="12" customHeight="1">
      <c r="A26" s="499"/>
      <c r="B26" s="33" t="s">
        <v>61</v>
      </c>
      <c r="C26" s="20"/>
      <c r="D26" s="498"/>
      <c r="E26" s="24"/>
    </row>
    <row r="27" spans="1:5" ht="12" customHeight="1">
      <c r="A27" s="371">
        <v>6</v>
      </c>
      <c r="B27" s="32" t="s">
        <v>218</v>
      </c>
      <c r="C27" s="108"/>
      <c r="D27" s="302" t="s">
        <v>27</v>
      </c>
      <c r="E27" s="23"/>
    </row>
    <row r="28" spans="1:5" ht="12" customHeight="1">
      <c r="A28" s="499"/>
      <c r="B28" s="110" t="s">
        <v>62</v>
      </c>
      <c r="C28" s="109"/>
      <c r="D28" s="498"/>
      <c r="E28" s="30"/>
    </row>
    <row r="29" spans="1:5" ht="12" customHeight="1">
      <c r="A29" s="371">
        <v>7</v>
      </c>
      <c r="B29" s="33" t="s">
        <v>219</v>
      </c>
      <c r="C29" s="20"/>
      <c r="D29" s="302" t="s">
        <v>27</v>
      </c>
      <c r="E29" s="24"/>
    </row>
    <row r="30" spans="1:5" ht="12" customHeight="1" thickBot="1">
      <c r="A30" s="500"/>
      <c r="B30" s="111" t="s">
        <v>111</v>
      </c>
      <c r="C30" s="66"/>
      <c r="D30" s="504"/>
      <c r="E30" s="25"/>
    </row>
    <row r="31" spans="1:5" ht="14.25" thickBot="1">
      <c r="A31" s="484" t="s">
        <v>220</v>
      </c>
      <c r="B31" s="269"/>
      <c r="C31" s="269"/>
      <c r="D31" s="269"/>
      <c r="E31" s="269"/>
    </row>
    <row r="32" spans="1:5" ht="12" customHeight="1">
      <c r="A32" s="501" t="s">
        <v>22</v>
      </c>
      <c r="B32" s="95" t="s">
        <v>150</v>
      </c>
      <c r="C32" s="95" t="s">
        <v>63</v>
      </c>
      <c r="D32" s="95" t="s">
        <v>63</v>
      </c>
      <c r="E32" s="96" t="s">
        <v>66</v>
      </c>
    </row>
    <row r="33" spans="1:5" ht="12" customHeight="1">
      <c r="A33" s="502"/>
      <c r="B33" s="97" t="s">
        <v>149</v>
      </c>
      <c r="C33" s="97" t="s">
        <v>64</v>
      </c>
      <c r="D33" s="97" t="s">
        <v>65</v>
      </c>
      <c r="E33" s="98" t="s">
        <v>67</v>
      </c>
    </row>
    <row r="34" spans="1:5" ht="12" customHeight="1">
      <c r="A34" s="497"/>
      <c r="B34" s="97" t="s">
        <v>151</v>
      </c>
      <c r="C34" s="97"/>
      <c r="D34" s="97"/>
      <c r="E34" s="98" t="s">
        <v>68</v>
      </c>
    </row>
    <row r="35" spans="1:5" ht="12" customHeight="1">
      <c r="A35" s="100">
        <v>0</v>
      </c>
      <c r="B35" s="101">
        <v>1</v>
      </c>
      <c r="C35" s="101">
        <v>2</v>
      </c>
      <c r="D35" s="101">
        <v>3</v>
      </c>
      <c r="E35" s="102">
        <v>4</v>
      </c>
    </row>
    <row r="36" spans="1:5" ht="15.75" customHeight="1">
      <c r="A36" s="112">
        <v>1</v>
      </c>
      <c r="B36" s="36" t="s">
        <v>112</v>
      </c>
      <c r="C36" s="137" t="s">
        <v>27</v>
      </c>
      <c r="D36" s="137" t="s">
        <v>27</v>
      </c>
      <c r="E36" s="158" t="s">
        <v>27</v>
      </c>
    </row>
    <row r="37" spans="1:5" ht="12" customHeight="1">
      <c r="A37" s="371">
        <v>2</v>
      </c>
      <c r="B37" s="37" t="s">
        <v>113</v>
      </c>
      <c r="C37" s="479" t="s">
        <v>27</v>
      </c>
      <c r="D37" s="479" t="s">
        <v>27</v>
      </c>
      <c r="E37" s="480" t="s">
        <v>27</v>
      </c>
    </row>
    <row r="38" spans="1:5" ht="12" customHeight="1">
      <c r="A38" s="503"/>
      <c r="B38" s="41" t="s">
        <v>114</v>
      </c>
      <c r="C38" s="459"/>
      <c r="D38" s="459"/>
      <c r="E38" s="481"/>
    </row>
    <row r="39" spans="1:5" ht="15" customHeight="1">
      <c r="A39" s="107">
        <v>3</v>
      </c>
      <c r="B39" s="36" t="s">
        <v>267</v>
      </c>
      <c r="C39" s="137" t="s">
        <v>27</v>
      </c>
      <c r="D39" s="137" t="s">
        <v>27</v>
      </c>
      <c r="E39" s="158" t="s">
        <v>27</v>
      </c>
    </row>
    <row r="40" spans="1:5" ht="11.25" customHeight="1">
      <c r="A40" s="371">
        <v>4</v>
      </c>
      <c r="B40" s="37" t="s">
        <v>221</v>
      </c>
      <c r="C40" s="479" t="s">
        <v>27</v>
      </c>
      <c r="D40" s="479" t="s">
        <v>27</v>
      </c>
      <c r="E40" s="480" t="s">
        <v>27</v>
      </c>
    </row>
    <row r="41" spans="1:5" ht="11.25" customHeight="1">
      <c r="A41" s="503"/>
      <c r="B41" s="36" t="s">
        <v>115</v>
      </c>
      <c r="C41" s="459"/>
      <c r="D41" s="459"/>
      <c r="E41" s="481"/>
    </row>
    <row r="42" spans="1:5" ht="11.25" customHeight="1">
      <c r="A42" s="371">
        <v>5</v>
      </c>
      <c r="B42" s="485" t="s">
        <v>222</v>
      </c>
      <c r="C42" s="479" t="s">
        <v>27</v>
      </c>
      <c r="D42" s="479" t="s">
        <v>27</v>
      </c>
      <c r="E42" s="480" t="s">
        <v>27</v>
      </c>
    </row>
    <row r="43" spans="1:5" ht="11.25" customHeight="1">
      <c r="A43" s="497"/>
      <c r="B43" s="465"/>
      <c r="C43" s="459"/>
      <c r="D43" s="459"/>
      <c r="E43" s="481"/>
    </row>
    <row r="44" spans="1:5" ht="11.25" customHeight="1">
      <c r="A44" s="371">
        <v>6</v>
      </c>
      <c r="B44" s="36" t="s">
        <v>223</v>
      </c>
      <c r="C44" s="477"/>
      <c r="D44" s="479" t="s">
        <v>27</v>
      </c>
      <c r="E44" s="480" t="s">
        <v>27</v>
      </c>
    </row>
    <row r="45" spans="1:5" ht="11.25" customHeight="1">
      <c r="A45" s="497"/>
      <c r="B45" s="36" t="s">
        <v>120</v>
      </c>
      <c r="C45" s="478"/>
      <c r="D45" s="459"/>
      <c r="E45" s="481"/>
    </row>
    <row r="46" spans="1:5" ht="11.25" customHeight="1">
      <c r="A46" s="371">
        <v>7</v>
      </c>
      <c r="B46" s="37" t="s">
        <v>118</v>
      </c>
      <c r="C46" s="479" t="s">
        <v>27</v>
      </c>
      <c r="D46" s="479" t="s">
        <v>27</v>
      </c>
      <c r="E46" s="480" t="s">
        <v>27</v>
      </c>
    </row>
    <row r="47" spans="1:5" ht="11.25" customHeight="1">
      <c r="A47" s="497"/>
      <c r="B47" s="36" t="s">
        <v>119</v>
      </c>
      <c r="C47" s="459"/>
      <c r="D47" s="459"/>
      <c r="E47" s="481"/>
    </row>
    <row r="48" spans="1:5" ht="11.25" customHeight="1">
      <c r="A48" s="371">
        <v>8</v>
      </c>
      <c r="B48" s="37" t="s">
        <v>268</v>
      </c>
      <c r="C48" s="479" t="s">
        <v>27</v>
      </c>
      <c r="D48" s="479" t="s">
        <v>27</v>
      </c>
      <c r="E48" s="480" t="s">
        <v>27</v>
      </c>
    </row>
    <row r="49" spans="1:5" ht="11.25" customHeight="1">
      <c r="A49" s="497"/>
      <c r="B49" s="41" t="s">
        <v>117</v>
      </c>
      <c r="C49" s="459"/>
      <c r="D49" s="459"/>
      <c r="E49" s="481"/>
    </row>
    <row r="50" spans="1:5" ht="15.75" customHeight="1">
      <c r="A50" s="155">
        <v>9</v>
      </c>
      <c r="B50" s="157"/>
      <c r="C50" s="137" t="s">
        <v>27</v>
      </c>
      <c r="D50" s="137" t="s">
        <v>27</v>
      </c>
      <c r="E50" s="158" t="s">
        <v>27</v>
      </c>
    </row>
    <row r="51" spans="1:5" ht="15.75" customHeight="1" thickBot="1">
      <c r="A51" s="103">
        <v>10</v>
      </c>
      <c r="B51" s="156" t="s">
        <v>116</v>
      </c>
      <c r="C51" s="154" t="s">
        <v>27</v>
      </c>
      <c r="D51" s="154" t="s">
        <v>27</v>
      </c>
      <c r="E51" s="159" t="s">
        <v>27</v>
      </c>
    </row>
    <row r="52" spans="1:5" ht="13.5" thickBot="1">
      <c r="A52" s="16" t="s">
        <v>152</v>
      </c>
      <c r="B52" s="12"/>
      <c r="C52" s="12"/>
      <c r="D52" s="12"/>
      <c r="E52" s="12"/>
    </row>
    <row r="53" spans="1:5" ht="12" customHeight="1">
      <c r="A53" s="321" t="s">
        <v>22</v>
      </c>
      <c r="B53" s="315" t="s">
        <v>31</v>
      </c>
      <c r="C53" s="113" t="s">
        <v>109</v>
      </c>
      <c r="D53" s="287" t="s">
        <v>110</v>
      </c>
      <c r="E53" s="496"/>
    </row>
    <row r="54" spans="1:5" ht="12" customHeight="1">
      <c r="A54" s="497"/>
      <c r="B54" s="489"/>
      <c r="C54" s="114" t="s">
        <v>108</v>
      </c>
      <c r="D54" s="82" t="s">
        <v>25</v>
      </c>
      <c r="E54" s="22" t="s">
        <v>142</v>
      </c>
    </row>
    <row r="55" spans="1:5" ht="15.75" customHeight="1">
      <c r="A55" s="115">
        <v>1</v>
      </c>
      <c r="B55" s="116" t="s">
        <v>303</v>
      </c>
      <c r="C55" s="117" t="s">
        <v>90</v>
      </c>
      <c r="D55" s="54">
        <v>0</v>
      </c>
      <c r="E55" s="65"/>
    </row>
    <row r="56" spans="1:5" ht="15.75" customHeight="1" thickBot="1">
      <c r="A56" s="118">
        <v>2</v>
      </c>
      <c r="B56" s="116" t="s">
        <v>304</v>
      </c>
      <c r="C56" s="117" t="s">
        <v>305</v>
      </c>
      <c r="D56" s="171">
        <v>0</v>
      </c>
      <c r="E56" s="25"/>
    </row>
    <row r="57" spans="1:5" ht="12" customHeight="1">
      <c r="A57" s="365">
        <v>6</v>
      </c>
      <c r="B57" s="365"/>
      <c r="C57" s="365"/>
      <c r="D57" s="365"/>
      <c r="E57" s="365"/>
    </row>
  </sheetData>
  <sheetProtection password="EF65" sheet="1" objects="1" scenarios="1"/>
  <mergeCells count="63">
    <mergeCell ref="D53:E53"/>
    <mergeCell ref="D16:E16"/>
    <mergeCell ref="D7:E7"/>
    <mergeCell ref="A40:A41"/>
    <mergeCell ref="A37:A38"/>
    <mergeCell ref="B53:B54"/>
    <mergeCell ref="A42:A43"/>
    <mergeCell ref="D27:D28"/>
    <mergeCell ref="D29:D30"/>
    <mergeCell ref="E44:E45"/>
    <mergeCell ref="A32:A34"/>
    <mergeCell ref="A16:A17"/>
    <mergeCell ref="A19:A20"/>
    <mergeCell ref="A21:A22"/>
    <mergeCell ref="A23:A24"/>
    <mergeCell ref="A25:A26"/>
    <mergeCell ref="A53:A54"/>
    <mergeCell ref="D19:D20"/>
    <mergeCell ref="D21:D22"/>
    <mergeCell ref="D23:D24"/>
    <mergeCell ref="D25:D26"/>
    <mergeCell ref="A48:A49"/>
    <mergeCell ref="A44:A45"/>
    <mergeCell ref="A46:A47"/>
    <mergeCell ref="A27:A28"/>
    <mergeCell ref="A29:A30"/>
    <mergeCell ref="A57:E57"/>
    <mergeCell ref="D2:E2"/>
    <mergeCell ref="B2:C3"/>
    <mergeCell ref="A2:A3"/>
    <mergeCell ref="A7:A8"/>
    <mergeCell ref="B7:C8"/>
    <mergeCell ref="C42:C43"/>
    <mergeCell ref="D42:D43"/>
    <mergeCell ref="E42:E43"/>
    <mergeCell ref="D44:D45"/>
    <mergeCell ref="B4:C4"/>
    <mergeCell ref="A1:E1"/>
    <mergeCell ref="A6:E6"/>
    <mergeCell ref="B9:C9"/>
    <mergeCell ref="B5:C5"/>
    <mergeCell ref="E40:E41"/>
    <mergeCell ref="D40:D41"/>
    <mergeCell ref="C40:C41"/>
    <mergeCell ref="B10:C10"/>
    <mergeCell ref="B11:C11"/>
    <mergeCell ref="B12:C12"/>
    <mergeCell ref="B13:C13"/>
    <mergeCell ref="B16:C17"/>
    <mergeCell ref="C48:C49"/>
    <mergeCell ref="D48:D49"/>
    <mergeCell ref="E48:E49"/>
    <mergeCell ref="B14:C14"/>
    <mergeCell ref="A15:E15"/>
    <mergeCell ref="A31:E31"/>
    <mergeCell ref="B42:B43"/>
    <mergeCell ref="C37:C38"/>
    <mergeCell ref="D37:D38"/>
    <mergeCell ref="E37:E38"/>
    <mergeCell ref="C44:C45"/>
    <mergeCell ref="C46:C47"/>
    <mergeCell ref="D46:D47"/>
    <mergeCell ref="E46:E47"/>
  </mergeCells>
  <printOptions horizontalCentered="1" verticalCentered="1"/>
  <pageMargins left="0.3937007874015748" right="0.3937007874015748" top="0.4330708661417323" bottom="0.4330708661417323" header="0.31496062992125984" footer="0.31496062992125984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80"/>
  <sheetViews>
    <sheetView showOutlineSymbols="0" workbookViewId="0" topLeftCell="A1">
      <selection activeCell="C3" sqref="C3:C4"/>
    </sheetView>
  </sheetViews>
  <sheetFormatPr defaultColWidth="9.140625" defaultRowHeight="12.75"/>
  <cols>
    <col min="1" max="1" width="9.140625" style="6" customWidth="1"/>
    <col min="2" max="2" width="59.57421875" style="5" customWidth="1"/>
    <col min="3" max="4" width="14.140625" style="5" customWidth="1"/>
    <col min="5" max="16384" width="9.140625" style="6" customWidth="1"/>
  </cols>
  <sheetData>
    <row r="1" spans="1:4" s="163" customFormat="1" ht="9.75" customHeight="1">
      <c r="A1" s="321" t="s">
        <v>22</v>
      </c>
      <c r="B1" s="508"/>
      <c r="C1" s="530" t="s">
        <v>96</v>
      </c>
      <c r="D1" s="531"/>
    </row>
    <row r="2" spans="1:4" s="163" customFormat="1" ht="9.75" customHeight="1">
      <c r="A2" s="529"/>
      <c r="B2" s="509"/>
      <c r="C2" s="164" t="s">
        <v>25</v>
      </c>
      <c r="D2" s="102" t="s">
        <v>142</v>
      </c>
    </row>
    <row r="3" spans="1:4" ht="12" customHeight="1">
      <c r="A3" s="523">
        <v>200</v>
      </c>
      <c r="B3" s="524" t="s">
        <v>224</v>
      </c>
      <c r="C3" s="519">
        <f>+2!E5+2!E15-2!E29</f>
        <v>0</v>
      </c>
      <c r="D3" s="312"/>
    </row>
    <row r="4" spans="1:4" ht="12" customHeight="1">
      <c r="A4" s="373"/>
      <c r="B4" s="525"/>
      <c r="C4" s="457"/>
      <c r="D4" s="400"/>
    </row>
    <row r="5" spans="1:4" ht="12" customHeight="1">
      <c r="A5" s="371">
        <v>201</v>
      </c>
      <c r="B5" s="515" t="s">
        <v>225</v>
      </c>
      <c r="C5" s="456">
        <v>0</v>
      </c>
      <c r="D5" s="312"/>
    </row>
    <row r="6" spans="1:4" ht="12" customHeight="1">
      <c r="A6" s="322"/>
      <c r="B6" s="516"/>
      <c r="C6" s="457"/>
      <c r="D6" s="400"/>
    </row>
    <row r="7" spans="1:4" ht="12" customHeight="1">
      <c r="A7" s="371" t="s">
        <v>226</v>
      </c>
      <c r="B7" s="36" t="s">
        <v>69</v>
      </c>
      <c r="C7" s="456">
        <v>0</v>
      </c>
      <c r="D7" s="312"/>
    </row>
    <row r="8" spans="1:4" ht="12" customHeight="1">
      <c r="A8" s="322"/>
      <c r="B8" s="36" t="s">
        <v>227</v>
      </c>
      <c r="C8" s="457"/>
      <c r="D8" s="400"/>
    </row>
    <row r="9" spans="1:4" ht="12" customHeight="1">
      <c r="A9" s="371">
        <v>220</v>
      </c>
      <c r="B9" s="37" t="s">
        <v>70</v>
      </c>
      <c r="C9" s="456">
        <f>C3-C5-C8</f>
        <v>0</v>
      </c>
      <c r="D9" s="312"/>
    </row>
    <row r="10" spans="1:4" ht="12" customHeight="1" thickBot="1">
      <c r="A10" s="297"/>
      <c r="B10" s="38" t="s">
        <v>228</v>
      </c>
      <c r="C10" s="511"/>
      <c r="D10" s="314"/>
    </row>
    <row r="11" spans="1:4" ht="3" customHeight="1" thickBot="1">
      <c r="A11" s="505"/>
      <c r="B11" s="269"/>
      <c r="C11" s="269"/>
      <c r="D11" s="269"/>
    </row>
    <row r="12" spans="1:4" ht="12" customHeight="1">
      <c r="A12" s="514">
        <v>230</v>
      </c>
      <c r="B12" s="526" t="s">
        <v>230</v>
      </c>
      <c r="C12" s="510">
        <f>+5!G25</f>
        <v>0</v>
      </c>
      <c r="D12" s="376"/>
    </row>
    <row r="13" spans="1:4" ht="12" customHeight="1">
      <c r="A13" s="373"/>
      <c r="B13" s="516"/>
      <c r="C13" s="457"/>
      <c r="D13" s="377"/>
    </row>
    <row r="14" spans="1:4" ht="12" customHeight="1">
      <c r="A14" s="371">
        <v>240</v>
      </c>
      <c r="B14" s="515" t="s">
        <v>229</v>
      </c>
      <c r="C14" s="456">
        <f>+5!G47</f>
        <v>0</v>
      </c>
      <c r="D14" s="312"/>
    </row>
    <row r="15" spans="1:4" ht="12" customHeight="1">
      <c r="A15" s="322"/>
      <c r="B15" s="516"/>
      <c r="C15" s="457"/>
      <c r="D15" s="400"/>
    </row>
    <row r="16" spans="1:4" ht="12" customHeight="1">
      <c r="A16" s="371" t="s">
        <v>306</v>
      </c>
      <c r="B16" s="520"/>
      <c r="C16" s="302">
        <v>0</v>
      </c>
      <c r="D16" s="312"/>
    </row>
    <row r="17" spans="1:4" ht="12" customHeight="1">
      <c r="A17" s="322"/>
      <c r="B17" s="521"/>
      <c r="C17" s="382"/>
      <c r="D17" s="400"/>
    </row>
    <row r="18" spans="1:4" ht="12" customHeight="1">
      <c r="A18" s="371">
        <v>250</v>
      </c>
      <c r="B18" s="37" t="s">
        <v>71</v>
      </c>
      <c r="C18" s="456">
        <f>MAX(+C9-C12-C14-C16,0)</f>
        <v>0</v>
      </c>
      <c r="D18" s="312"/>
    </row>
    <row r="19" spans="1:4" ht="12" customHeight="1" thickBot="1">
      <c r="A19" s="297"/>
      <c r="B19" s="39" t="s">
        <v>231</v>
      </c>
      <c r="C19" s="511"/>
      <c r="D19" s="314"/>
    </row>
    <row r="20" spans="1:4" ht="3" customHeight="1" thickBot="1">
      <c r="A20" s="505"/>
      <c r="B20" s="269"/>
      <c r="C20" s="269"/>
      <c r="D20" s="269"/>
    </row>
    <row r="21" spans="1:4" ht="12" customHeight="1">
      <c r="A21" s="514">
        <v>251</v>
      </c>
      <c r="B21" s="40" t="s">
        <v>72</v>
      </c>
      <c r="C21" s="389">
        <v>0</v>
      </c>
      <c r="D21" s="376"/>
    </row>
    <row r="22" spans="1:4" ht="12" customHeight="1">
      <c r="A22" s="373"/>
      <c r="B22" s="36" t="s">
        <v>73</v>
      </c>
      <c r="C22" s="382"/>
      <c r="D22" s="377"/>
    </row>
    <row r="23" spans="1:4" ht="12" customHeight="1">
      <c r="A23" s="371">
        <v>260</v>
      </c>
      <c r="B23" s="485" t="s">
        <v>269</v>
      </c>
      <c r="C23" s="302">
        <f>ROUND(+MIN(0.05*C18,6!D4),0)</f>
        <v>0</v>
      </c>
      <c r="D23" s="312"/>
    </row>
    <row r="24" spans="1:4" ht="12" customHeight="1">
      <c r="A24" s="322"/>
      <c r="B24" s="465"/>
      <c r="C24" s="382"/>
      <c r="D24" s="400"/>
    </row>
    <row r="25" spans="1:4" ht="12" customHeight="1">
      <c r="A25" s="371">
        <v>270</v>
      </c>
      <c r="B25" s="36" t="s">
        <v>74</v>
      </c>
      <c r="C25" s="456">
        <f>+ROUND(+C18-C21-C23-499,-3)</f>
        <v>0</v>
      </c>
      <c r="D25" s="312"/>
    </row>
    <row r="26" spans="1:4" ht="12" customHeight="1" thickBot="1">
      <c r="A26" s="297"/>
      <c r="B26" s="38" t="s">
        <v>270</v>
      </c>
      <c r="C26" s="511"/>
      <c r="D26" s="314"/>
    </row>
    <row r="27" spans="1:4" ht="3" customHeight="1" thickBot="1">
      <c r="A27" s="505"/>
      <c r="B27" s="269"/>
      <c r="C27" s="269"/>
      <c r="D27" s="269"/>
    </row>
    <row r="28" spans="1:4" ht="12" customHeight="1">
      <c r="A28" s="514">
        <v>280</v>
      </c>
      <c r="B28" s="513" t="s">
        <v>271</v>
      </c>
      <c r="C28" s="510">
        <v>31</v>
      </c>
      <c r="D28" s="376"/>
    </row>
    <row r="29" spans="1:4" ht="12" customHeight="1">
      <c r="A29" s="373"/>
      <c r="B29" s="465"/>
      <c r="C29" s="512"/>
      <c r="D29" s="377"/>
    </row>
    <row r="30" spans="1:4" ht="12" customHeight="1">
      <c r="A30" s="371">
        <v>290</v>
      </c>
      <c r="B30" s="515" t="s">
        <v>75</v>
      </c>
      <c r="C30" s="456">
        <f>+C28*C25/100</f>
        <v>0</v>
      </c>
      <c r="D30" s="312"/>
    </row>
    <row r="31" spans="1:4" ht="12" customHeight="1" thickBot="1">
      <c r="A31" s="297"/>
      <c r="B31" s="522"/>
      <c r="C31" s="511"/>
      <c r="D31" s="314"/>
    </row>
    <row r="32" spans="1:4" ht="3" customHeight="1" thickBot="1">
      <c r="A32" s="505"/>
      <c r="B32" s="269"/>
      <c r="C32" s="269"/>
      <c r="D32" s="269"/>
    </row>
    <row r="33" spans="1:4" ht="12.75" customHeight="1">
      <c r="A33" s="514">
        <v>300</v>
      </c>
      <c r="B33" s="513" t="s">
        <v>232</v>
      </c>
      <c r="C33" s="510">
        <f>+MIN(C30,6!D14)</f>
        <v>0</v>
      </c>
      <c r="D33" s="376"/>
    </row>
    <row r="34" spans="1:4" ht="12.75" customHeight="1">
      <c r="A34" s="373"/>
      <c r="B34" s="527"/>
      <c r="C34" s="457"/>
      <c r="D34" s="377"/>
    </row>
    <row r="35" spans="1:4" ht="12" customHeight="1">
      <c r="A35" s="371">
        <v>301</v>
      </c>
      <c r="B35" s="520"/>
      <c r="C35" s="302">
        <v>0</v>
      </c>
      <c r="D35" s="312"/>
    </row>
    <row r="36" spans="1:4" ht="12" customHeight="1">
      <c r="A36" s="322"/>
      <c r="B36" s="528"/>
      <c r="C36" s="382"/>
      <c r="D36" s="400"/>
    </row>
    <row r="37" spans="1:4" ht="12" customHeight="1">
      <c r="A37" s="371">
        <v>310</v>
      </c>
      <c r="B37" s="515" t="s">
        <v>233</v>
      </c>
      <c r="C37" s="456">
        <f>+C30-C33-C35</f>
        <v>0</v>
      </c>
      <c r="D37" s="312"/>
    </row>
    <row r="38" spans="1:4" ht="12" customHeight="1" thickBot="1">
      <c r="A38" s="297"/>
      <c r="B38" s="522"/>
      <c r="C38" s="511"/>
      <c r="D38" s="314"/>
    </row>
    <row r="39" spans="1:4" ht="3" customHeight="1" thickBot="1">
      <c r="A39" s="505"/>
      <c r="B39" s="269"/>
      <c r="C39" s="269"/>
      <c r="D39" s="269"/>
    </row>
    <row r="40" spans="1:4" ht="12" customHeight="1">
      <c r="A40" s="514">
        <v>320</v>
      </c>
      <c r="B40" s="42" t="s">
        <v>234</v>
      </c>
      <c r="C40" s="389">
        <v>0</v>
      </c>
      <c r="D40" s="376"/>
    </row>
    <row r="41" spans="1:4" ht="12" customHeight="1">
      <c r="A41" s="373"/>
      <c r="B41" s="41" t="s">
        <v>235</v>
      </c>
      <c r="C41" s="382"/>
      <c r="D41" s="377"/>
    </row>
    <row r="42" spans="1:4" ht="12" customHeight="1">
      <c r="A42" s="371">
        <v>330</v>
      </c>
      <c r="B42" s="506" t="s">
        <v>236</v>
      </c>
      <c r="C42" s="456">
        <f>+C37-C40</f>
        <v>0</v>
      </c>
      <c r="D42" s="312"/>
    </row>
    <row r="43" spans="1:4" ht="12" customHeight="1" thickBot="1">
      <c r="A43" s="297"/>
      <c r="B43" s="507"/>
      <c r="C43" s="511"/>
      <c r="D43" s="314"/>
    </row>
    <row r="44" spans="1:4" ht="3" customHeight="1" thickBot="1">
      <c r="A44" s="505"/>
      <c r="B44" s="269"/>
      <c r="C44" s="269"/>
      <c r="D44" s="269"/>
    </row>
    <row r="45" spans="1:4" ht="12" customHeight="1">
      <c r="A45" s="514" t="s">
        <v>238</v>
      </c>
      <c r="B45" s="517" t="s">
        <v>272</v>
      </c>
      <c r="C45" s="389">
        <v>0</v>
      </c>
      <c r="D45" s="376"/>
    </row>
    <row r="46" spans="1:4" ht="12" customHeight="1">
      <c r="A46" s="373"/>
      <c r="B46" s="516"/>
      <c r="C46" s="382"/>
      <c r="D46" s="377"/>
    </row>
    <row r="47" spans="1:4" ht="12" customHeight="1">
      <c r="A47" s="371">
        <v>332</v>
      </c>
      <c r="B47" s="518" t="s">
        <v>237</v>
      </c>
      <c r="C47" s="456">
        <v>15</v>
      </c>
      <c r="D47" s="312"/>
    </row>
    <row r="48" spans="1:4" ht="12" customHeight="1">
      <c r="A48" s="322"/>
      <c r="B48" s="516"/>
      <c r="C48" s="457"/>
      <c r="D48" s="400"/>
    </row>
    <row r="49" spans="1:4" ht="12" customHeight="1">
      <c r="A49" s="371">
        <v>333</v>
      </c>
      <c r="B49" s="44" t="s">
        <v>121</v>
      </c>
      <c r="C49" s="456">
        <f>+ROUND(C45*C47/100+0.49,0)</f>
        <v>0</v>
      </c>
      <c r="D49" s="312"/>
    </row>
    <row r="50" spans="1:4" ht="12" customHeight="1">
      <c r="A50" s="322"/>
      <c r="B50" s="44" t="s">
        <v>122</v>
      </c>
      <c r="C50" s="457"/>
      <c r="D50" s="400"/>
    </row>
    <row r="51" spans="1:4" ht="12" customHeight="1">
      <c r="A51" s="371" t="s">
        <v>239</v>
      </c>
      <c r="B51" s="45" t="s">
        <v>123</v>
      </c>
      <c r="C51" s="302">
        <v>0</v>
      </c>
      <c r="D51" s="312"/>
    </row>
    <row r="52" spans="1:4" ht="12" customHeight="1">
      <c r="A52" s="322"/>
      <c r="B52" s="46" t="s">
        <v>124</v>
      </c>
      <c r="C52" s="382"/>
      <c r="D52" s="400"/>
    </row>
    <row r="53" spans="1:4" ht="12" customHeight="1">
      <c r="A53" s="371">
        <v>335</v>
      </c>
      <c r="B53" s="44" t="s">
        <v>125</v>
      </c>
      <c r="C53" s="456">
        <f>+C49-C51</f>
        <v>0</v>
      </c>
      <c r="D53" s="312"/>
    </row>
    <row r="54" spans="1:4" ht="12" customHeight="1" thickBot="1">
      <c r="A54" s="297"/>
      <c r="B54" s="43" t="s">
        <v>59</v>
      </c>
      <c r="C54" s="511"/>
      <c r="D54" s="314"/>
    </row>
    <row r="55" spans="1:4" ht="3.75" customHeight="1" thickBot="1">
      <c r="A55" s="505"/>
      <c r="B55" s="269"/>
      <c r="C55" s="269"/>
      <c r="D55" s="269"/>
    </row>
    <row r="56" spans="1:4" ht="12" customHeight="1">
      <c r="A56" s="514">
        <v>340</v>
      </c>
      <c r="B56" s="517" t="s">
        <v>153</v>
      </c>
      <c r="C56" s="510">
        <f>+C42+C53</f>
        <v>0</v>
      </c>
      <c r="D56" s="376"/>
    </row>
    <row r="57" spans="1:4" ht="12" customHeight="1" thickBot="1">
      <c r="A57" s="373"/>
      <c r="B57" s="516"/>
      <c r="C57" s="457"/>
      <c r="D57" s="314"/>
    </row>
    <row r="58" spans="1:4" ht="4.5" customHeight="1" thickBot="1">
      <c r="A58" s="505"/>
      <c r="B58" s="269"/>
      <c r="C58" s="269"/>
      <c r="D58" s="269"/>
    </row>
    <row r="59" spans="1:4" ht="36" customHeight="1">
      <c r="A59" s="129">
        <v>350</v>
      </c>
      <c r="B59" s="160" t="s">
        <v>273</v>
      </c>
      <c r="C59" s="126">
        <v>0</v>
      </c>
      <c r="D59" s="28"/>
    </row>
    <row r="60" spans="1:4" ht="36.75" customHeight="1">
      <c r="A60" s="136">
        <v>351</v>
      </c>
      <c r="B60" s="161" t="s">
        <v>240</v>
      </c>
      <c r="C60" s="47">
        <f>+MIN(C59,C56)</f>
        <v>0</v>
      </c>
      <c r="D60" s="138"/>
    </row>
    <row r="61" spans="1:4" ht="24" customHeight="1" thickBot="1">
      <c r="A61" s="135">
        <v>360</v>
      </c>
      <c r="B61" s="162" t="s">
        <v>241</v>
      </c>
      <c r="C61" s="132">
        <f>+C56-C60</f>
        <v>0</v>
      </c>
      <c r="D61" s="27"/>
    </row>
    <row r="62" spans="1:4" ht="12" customHeight="1">
      <c r="A62" s="285">
        <v>7</v>
      </c>
      <c r="B62" s="286"/>
      <c r="C62" s="286"/>
      <c r="D62" s="286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  <row r="70" ht="12.75">
      <c r="A70" s="5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</sheetData>
  <sheetProtection password="EF65" sheet="1" objects="1" scenarios="1"/>
  <mergeCells count="99">
    <mergeCell ref="A56:A57"/>
    <mergeCell ref="C1:D1"/>
    <mergeCell ref="A62:D62"/>
    <mergeCell ref="A5:A6"/>
    <mergeCell ref="A7:A8"/>
    <mergeCell ref="A14:A15"/>
    <mergeCell ref="A16:A17"/>
    <mergeCell ref="A23:A24"/>
    <mergeCell ref="A35:A36"/>
    <mergeCell ref="A25:A26"/>
    <mergeCell ref="D40:D41"/>
    <mergeCell ref="A21:A22"/>
    <mergeCell ref="A1:A2"/>
    <mergeCell ref="A53:A54"/>
    <mergeCell ref="A47:A48"/>
    <mergeCell ref="A49:A50"/>
    <mergeCell ref="A51:A52"/>
    <mergeCell ref="A18:A19"/>
    <mergeCell ref="A45:A46"/>
    <mergeCell ref="A40:A41"/>
    <mergeCell ref="A39:D39"/>
    <mergeCell ref="B33:B34"/>
    <mergeCell ref="B37:B38"/>
    <mergeCell ref="C33:C34"/>
    <mergeCell ref="A33:A34"/>
    <mergeCell ref="B35:B36"/>
    <mergeCell ref="A3:A4"/>
    <mergeCell ref="B3:B4"/>
    <mergeCell ref="B5:B6"/>
    <mergeCell ref="B12:B13"/>
    <mergeCell ref="A9:A10"/>
    <mergeCell ref="A32:D32"/>
    <mergeCell ref="D37:D38"/>
    <mergeCell ref="D25:D26"/>
    <mergeCell ref="D33:D34"/>
    <mergeCell ref="C30:C31"/>
    <mergeCell ref="C25:C26"/>
    <mergeCell ref="D30:D31"/>
    <mergeCell ref="B30:B31"/>
    <mergeCell ref="A28:A29"/>
    <mergeCell ref="B47:B48"/>
    <mergeCell ref="B56:B57"/>
    <mergeCell ref="C3:C4"/>
    <mergeCell ref="C5:C6"/>
    <mergeCell ref="C7:C8"/>
    <mergeCell ref="C12:C13"/>
    <mergeCell ref="C14:C15"/>
    <mergeCell ref="C16:C17"/>
    <mergeCell ref="C23:C24"/>
    <mergeCell ref="B16:B17"/>
    <mergeCell ref="A55:D55"/>
    <mergeCell ref="A58:D58"/>
    <mergeCell ref="D35:D36"/>
    <mergeCell ref="D47:D48"/>
    <mergeCell ref="D49:D50"/>
    <mergeCell ref="D51:D52"/>
    <mergeCell ref="D56:D57"/>
    <mergeCell ref="D53:D54"/>
    <mergeCell ref="D42:D43"/>
    <mergeCell ref="B45:B46"/>
    <mergeCell ref="C9:C10"/>
    <mergeCell ref="C21:C22"/>
    <mergeCell ref="C28:C29"/>
    <mergeCell ref="A27:D27"/>
    <mergeCell ref="B28:B29"/>
    <mergeCell ref="D18:D19"/>
    <mergeCell ref="C18:C19"/>
    <mergeCell ref="A12:A13"/>
    <mergeCell ref="B14:B15"/>
    <mergeCell ref="C56:C57"/>
    <mergeCell ref="C45:C46"/>
    <mergeCell ref="C40:C41"/>
    <mergeCell ref="C35:C36"/>
    <mergeCell ref="C47:C48"/>
    <mergeCell ref="C49:C50"/>
    <mergeCell ref="C51:C52"/>
    <mergeCell ref="C42:C43"/>
    <mergeCell ref="C37:C38"/>
    <mergeCell ref="C53:C54"/>
    <mergeCell ref="B1:B2"/>
    <mergeCell ref="B23:B24"/>
    <mergeCell ref="A20:D20"/>
    <mergeCell ref="A11:D11"/>
    <mergeCell ref="D3:D4"/>
    <mergeCell ref="D5:D6"/>
    <mergeCell ref="D7:D8"/>
    <mergeCell ref="D14:D15"/>
    <mergeCell ref="D16:D17"/>
    <mergeCell ref="D23:D24"/>
    <mergeCell ref="D45:D46"/>
    <mergeCell ref="D9:D10"/>
    <mergeCell ref="D12:D13"/>
    <mergeCell ref="D21:D22"/>
    <mergeCell ref="D28:D29"/>
    <mergeCell ref="A44:D44"/>
    <mergeCell ref="B42:B43"/>
    <mergeCell ref="A42:A43"/>
    <mergeCell ref="A37:A38"/>
    <mergeCell ref="A30:A31"/>
  </mergeCells>
  <printOptions horizontalCentered="1" verticalCentered="1"/>
  <pageMargins left="0.3937007874015748" right="0.3937007874015748" top="0.8267716535433072" bottom="0.8267716535433072" header="0.31496062992125984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73"/>
  <sheetViews>
    <sheetView showOutlineSymbols="0" workbookViewId="0" topLeftCell="A1">
      <selection activeCell="E19" sqref="E19"/>
    </sheetView>
  </sheetViews>
  <sheetFormatPr defaultColWidth="9.140625" defaultRowHeight="12.75"/>
  <cols>
    <col min="1" max="1" width="9.140625" style="6" customWidth="1"/>
    <col min="2" max="2" width="20.7109375" style="5" customWidth="1"/>
    <col min="3" max="3" width="17.57421875" style="5" customWidth="1"/>
    <col min="4" max="4" width="18.140625" style="5" customWidth="1"/>
    <col min="5" max="6" width="15.7109375" style="5" customWidth="1"/>
    <col min="7" max="16384" width="9.140625" style="6" customWidth="1"/>
  </cols>
  <sheetData>
    <row r="1" spans="1:6" ht="15" customHeight="1" thickBot="1">
      <c r="A1" s="561" t="s">
        <v>154</v>
      </c>
      <c r="B1" s="195"/>
      <c r="C1" s="195"/>
      <c r="D1" s="195"/>
      <c r="E1" s="195"/>
      <c r="F1" s="195"/>
    </row>
    <row r="2" spans="1:6" ht="12.75">
      <c r="A2" s="321" t="s">
        <v>22</v>
      </c>
      <c r="B2" s="555" t="s">
        <v>31</v>
      </c>
      <c r="C2" s="556"/>
      <c r="D2" s="557"/>
      <c r="E2" s="552" t="s">
        <v>24</v>
      </c>
      <c r="F2" s="553"/>
    </row>
    <row r="3" spans="1:6" ht="12.75">
      <c r="A3" s="554"/>
      <c r="B3" s="558"/>
      <c r="C3" s="559"/>
      <c r="D3" s="560"/>
      <c r="E3" s="21" t="s">
        <v>25</v>
      </c>
      <c r="F3" s="22" t="s">
        <v>142</v>
      </c>
    </row>
    <row r="4" spans="1:6" ht="18" customHeight="1">
      <c r="A4" s="56">
        <v>1</v>
      </c>
      <c r="B4" s="358" t="s">
        <v>127</v>
      </c>
      <c r="C4" s="549"/>
      <c r="D4" s="359"/>
      <c r="E4" s="47" t="s">
        <v>11</v>
      </c>
      <c r="F4" s="60"/>
    </row>
    <row r="5" spans="1:6" ht="18" customHeight="1">
      <c r="A5" s="56">
        <v>2</v>
      </c>
      <c r="B5" s="358" t="s">
        <v>128</v>
      </c>
      <c r="C5" s="549"/>
      <c r="D5" s="359"/>
      <c r="E5" s="47" t="s">
        <v>11</v>
      </c>
      <c r="F5" s="60"/>
    </row>
    <row r="6" spans="1:6" ht="18" customHeight="1" thickBot="1">
      <c r="A6" s="61">
        <v>3</v>
      </c>
      <c r="B6" s="550" t="s">
        <v>126</v>
      </c>
      <c r="C6" s="551"/>
      <c r="D6" s="350"/>
      <c r="E6" s="48" t="s">
        <v>11</v>
      </c>
      <c r="F6" s="62"/>
    </row>
    <row r="7" spans="1:6" ht="15" customHeight="1" thickBot="1">
      <c r="A7" s="548" t="s">
        <v>129</v>
      </c>
      <c r="B7" s="269"/>
      <c r="C7" s="269"/>
      <c r="D7" s="269"/>
      <c r="E7" s="269"/>
      <c r="F7" s="269"/>
    </row>
    <row r="8" spans="1:6" ht="12.75">
      <c r="A8" s="321" t="s">
        <v>22</v>
      </c>
      <c r="B8" s="555" t="s">
        <v>31</v>
      </c>
      <c r="C8" s="556"/>
      <c r="D8" s="557"/>
      <c r="E8" s="552" t="s">
        <v>24</v>
      </c>
      <c r="F8" s="553"/>
    </row>
    <row r="9" spans="1:6" ht="12.75">
      <c r="A9" s="554"/>
      <c r="B9" s="558"/>
      <c r="C9" s="559"/>
      <c r="D9" s="560"/>
      <c r="E9" s="21" t="s">
        <v>25</v>
      </c>
      <c r="F9" s="22" t="s">
        <v>142</v>
      </c>
    </row>
    <row r="10" spans="1:6" ht="18" customHeight="1">
      <c r="A10" s="56">
        <v>1</v>
      </c>
      <c r="B10" s="358" t="s">
        <v>155</v>
      </c>
      <c r="C10" s="549"/>
      <c r="D10" s="359"/>
      <c r="E10" s="49" t="s">
        <v>11</v>
      </c>
      <c r="F10" s="63"/>
    </row>
    <row r="11" spans="1:6" ht="18" customHeight="1">
      <c r="A11" s="56">
        <v>2</v>
      </c>
      <c r="B11" s="358" t="s">
        <v>130</v>
      </c>
      <c r="C11" s="549"/>
      <c r="D11" s="359"/>
      <c r="E11" s="49" t="s">
        <v>11</v>
      </c>
      <c r="F11" s="63"/>
    </row>
    <row r="12" spans="1:6" ht="18" customHeight="1">
      <c r="A12" s="56">
        <v>3</v>
      </c>
      <c r="B12" s="358" t="s">
        <v>131</v>
      </c>
      <c r="C12" s="549"/>
      <c r="D12" s="359"/>
      <c r="E12" s="49" t="s">
        <v>11</v>
      </c>
      <c r="F12" s="63"/>
    </row>
    <row r="13" spans="1:6" ht="18" customHeight="1">
      <c r="A13" s="56">
        <v>4</v>
      </c>
      <c r="B13" s="358" t="s">
        <v>132</v>
      </c>
      <c r="C13" s="549"/>
      <c r="D13" s="359"/>
      <c r="E13" s="49" t="s">
        <v>11</v>
      </c>
      <c r="F13" s="63"/>
    </row>
    <row r="14" spans="1:6" ht="18" customHeight="1">
      <c r="A14" s="56">
        <v>5</v>
      </c>
      <c r="B14" s="358" t="s">
        <v>133</v>
      </c>
      <c r="C14" s="549"/>
      <c r="D14" s="359"/>
      <c r="E14" s="49" t="s">
        <v>11</v>
      </c>
      <c r="F14" s="63"/>
    </row>
    <row r="15" spans="1:6" ht="18" customHeight="1" thickBot="1">
      <c r="A15" s="61">
        <v>6</v>
      </c>
      <c r="B15" s="292" t="s">
        <v>134</v>
      </c>
      <c r="C15" s="551"/>
      <c r="D15" s="350"/>
      <c r="E15" s="50" t="s">
        <v>11</v>
      </c>
      <c r="F15" s="64"/>
    </row>
    <row r="16" spans="1:6" ht="15" customHeight="1" thickBot="1">
      <c r="A16" s="548" t="s">
        <v>135</v>
      </c>
      <c r="B16" s="269"/>
      <c r="C16" s="269"/>
      <c r="D16" s="269"/>
      <c r="E16" s="269"/>
      <c r="F16" s="269"/>
    </row>
    <row r="17" spans="1:6" ht="12.75">
      <c r="A17" s="321" t="s">
        <v>22</v>
      </c>
      <c r="B17" s="555" t="s">
        <v>31</v>
      </c>
      <c r="C17" s="556"/>
      <c r="D17" s="557"/>
      <c r="E17" s="552" t="s">
        <v>24</v>
      </c>
      <c r="F17" s="553"/>
    </row>
    <row r="18" spans="1:6" ht="12.75">
      <c r="A18" s="554"/>
      <c r="B18" s="558"/>
      <c r="C18" s="559"/>
      <c r="D18" s="560"/>
      <c r="E18" s="21" t="s">
        <v>25</v>
      </c>
      <c r="F18" s="22" t="s">
        <v>142</v>
      </c>
    </row>
    <row r="19" spans="1:6" ht="18" customHeight="1">
      <c r="A19" s="165" t="s">
        <v>1</v>
      </c>
      <c r="B19" s="358" t="s">
        <v>307</v>
      </c>
      <c r="C19" s="567"/>
      <c r="D19" s="568"/>
      <c r="E19" s="49">
        <v>0</v>
      </c>
      <c r="F19" s="65"/>
    </row>
    <row r="20" spans="1:6" ht="18" customHeight="1">
      <c r="A20" s="165" t="s">
        <v>2</v>
      </c>
      <c r="B20" s="57" t="s">
        <v>308</v>
      </c>
      <c r="C20" s="166"/>
      <c r="D20" s="167"/>
      <c r="E20" s="172">
        <v>0</v>
      </c>
      <c r="F20" s="65"/>
    </row>
    <row r="21" spans="1:6" ht="36" customHeight="1">
      <c r="A21" s="129">
        <v>3</v>
      </c>
      <c r="B21" s="289" t="s">
        <v>274</v>
      </c>
      <c r="C21" s="330"/>
      <c r="D21" s="331"/>
      <c r="E21" s="134">
        <f>+7!C59</f>
        <v>0</v>
      </c>
      <c r="F21" s="24"/>
    </row>
    <row r="22" spans="1:6" ht="12.75">
      <c r="A22" s="371">
        <v>4</v>
      </c>
      <c r="B22" s="323" t="s">
        <v>325</v>
      </c>
      <c r="C22" s="324"/>
      <c r="D22" s="325"/>
      <c r="E22" s="456">
        <f>-7!C56+8!E19+8!E20+8!E21</f>
        <v>0</v>
      </c>
      <c r="F22" s="312"/>
    </row>
    <row r="23" spans="1:6" ht="13.5" thickBot="1">
      <c r="A23" s="569"/>
      <c r="B23" s="447" t="s">
        <v>326</v>
      </c>
      <c r="C23" s="195"/>
      <c r="D23" s="544"/>
      <c r="E23" s="511"/>
      <c r="F23" s="314"/>
    </row>
    <row r="24" spans="1:6" ht="15" customHeight="1" thickBot="1">
      <c r="A24" s="546" t="s">
        <v>76</v>
      </c>
      <c r="B24" s="547"/>
      <c r="C24" s="547"/>
      <c r="D24" s="547"/>
      <c r="E24" s="547"/>
      <c r="F24" s="547"/>
    </row>
    <row r="25" spans="1:6" ht="12.75">
      <c r="A25" s="545" t="s">
        <v>165</v>
      </c>
      <c r="B25" s="545"/>
      <c r="C25" s="545"/>
      <c r="D25" s="545"/>
      <c r="E25" s="545"/>
      <c r="F25" s="545"/>
    </row>
    <row r="26" spans="1:6" ht="12.75">
      <c r="A26" s="562" t="s">
        <v>81</v>
      </c>
      <c r="B26" s="562"/>
      <c r="C26" s="563"/>
      <c r="D26" s="562" t="s">
        <v>82</v>
      </c>
      <c r="E26" s="534"/>
      <c r="F26" s="534"/>
    </row>
    <row r="27" spans="1:6" ht="16.5" customHeight="1">
      <c r="A27" s="540"/>
      <c r="B27" s="487"/>
      <c r="C27" s="220"/>
      <c r="D27" s="540"/>
      <c r="E27" s="541"/>
      <c r="F27" s="487"/>
    </row>
    <row r="28" spans="1:6" ht="12.75">
      <c r="A28" s="533" t="s">
        <v>160</v>
      </c>
      <c r="B28" s="534"/>
      <c r="C28" s="534"/>
      <c r="D28" s="534"/>
      <c r="E28" s="534"/>
      <c r="F28" s="534"/>
    </row>
    <row r="29" spans="1:6" ht="13.5" customHeight="1">
      <c r="A29" s="540"/>
      <c r="B29" s="541"/>
      <c r="C29" s="541"/>
      <c r="D29" s="541"/>
      <c r="E29" s="541"/>
      <c r="F29" s="487"/>
    </row>
    <row r="30" spans="1:6" ht="9.75" customHeight="1">
      <c r="A30" s="538"/>
      <c r="B30" s="324"/>
      <c r="C30" s="324"/>
      <c r="D30" s="324"/>
      <c r="E30" s="324"/>
      <c r="F30" s="324"/>
    </row>
    <row r="31" spans="1:6" ht="13.5" customHeight="1">
      <c r="A31" s="535" t="s">
        <v>77</v>
      </c>
      <c r="B31" s="273"/>
      <c r="C31" s="273"/>
      <c r="D31" s="273"/>
      <c r="E31" s="536"/>
      <c r="F31" s="54"/>
    </row>
    <row r="32" spans="1:6" ht="9.75" customHeight="1">
      <c r="A32" s="539"/>
      <c r="B32" s="273"/>
      <c r="C32" s="273"/>
      <c r="D32" s="273"/>
      <c r="E32" s="273"/>
      <c r="F32" s="324"/>
    </row>
    <row r="33" spans="1:6" ht="13.5" customHeight="1">
      <c r="A33" s="4" t="s">
        <v>78</v>
      </c>
      <c r="B33" s="540"/>
      <c r="C33" s="542"/>
      <c r="D33" s="542"/>
      <c r="E33" s="542"/>
      <c r="F33" s="543"/>
    </row>
    <row r="34" spans="1:6" ht="9.75" customHeight="1">
      <c r="A34" s="539"/>
      <c r="B34" s="273"/>
      <c r="C34" s="273"/>
      <c r="D34" s="273"/>
      <c r="E34" s="273"/>
      <c r="F34" s="273"/>
    </row>
    <row r="35" spans="1:6" ht="21.75" customHeight="1">
      <c r="A35" s="4" t="s">
        <v>79</v>
      </c>
      <c r="B35" s="190">
        <f ca="1">+TODAY()</f>
        <v>37800</v>
      </c>
      <c r="C35" s="574" t="s">
        <v>275</v>
      </c>
      <c r="D35" s="575"/>
      <c r="E35" s="53" t="s">
        <v>83</v>
      </c>
      <c r="F35" s="52"/>
    </row>
    <row r="36" spans="1:6" ht="9.75" customHeight="1">
      <c r="A36" s="539"/>
      <c r="B36" s="273"/>
      <c r="C36" s="273"/>
      <c r="D36" s="273"/>
      <c r="E36" s="273"/>
      <c r="F36" s="273"/>
    </row>
    <row r="37" spans="1:6" ht="17.25" customHeight="1">
      <c r="A37" s="537" t="s">
        <v>80</v>
      </c>
      <c r="B37" s="536"/>
      <c r="C37" s="540"/>
      <c r="D37" s="487"/>
      <c r="E37" s="53" t="s">
        <v>84</v>
      </c>
      <c r="F37" s="189"/>
    </row>
    <row r="38" spans="1:6" ht="9.75" customHeight="1" thickBot="1">
      <c r="A38" s="532"/>
      <c r="B38" s="195"/>
      <c r="C38" s="195"/>
      <c r="D38" s="195"/>
      <c r="E38" s="195"/>
      <c r="F38" s="195"/>
    </row>
    <row r="39" spans="1:6" ht="16.5" customHeight="1">
      <c r="A39" s="67" t="s">
        <v>156</v>
      </c>
      <c r="B39" s="67"/>
      <c r="C39" s="67"/>
      <c r="D39" s="67"/>
      <c r="E39" s="67"/>
      <c r="F39" s="12"/>
    </row>
    <row r="40" spans="1:6" ht="18" customHeight="1">
      <c r="A40" s="67" t="s">
        <v>136</v>
      </c>
      <c r="B40" s="67"/>
      <c r="C40" s="67"/>
      <c r="D40" s="68"/>
      <c r="E40" s="69" t="s">
        <v>137</v>
      </c>
      <c r="F40" s="68"/>
    </row>
    <row r="41" spans="1:6" ht="9" customHeight="1">
      <c r="A41" s="70" t="s">
        <v>166</v>
      </c>
      <c r="B41" s="12"/>
      <c r="C41" s="12"/>
      <c r="D41" s="13"/>
      <c r="E41" s="12"/>
      <c r="F41" s="12"/>
    </row>
    <row r="42" spans="1:6" ht="9" customHeight="1">
      <c r="A42" s="71" t="s">
        <v>167</v>
      </c>
      <c r="B42" s="12"/>
      <c r="C42" s="12"/>
      <c r="D42" s="572" t="s">
        <v>138</v>
      </c>
      <c r="E42" s="573"/>
      <c r="F42" s="576"/>
    </row>
    <row r="43" spans="1:6" ht="9" customHeight="1">
      <c r="A43" s="71" t="s">
        <v>168</v>
      </c>
      <c r="B43" s="12"/>
      <c r="C43" s="12"/>
      <c r="D43" s="573"/>
      <c r="E43" s="573"/>
      <c r="F43" s="577"/>
    </row>
    <row r="44" spans="1:6" ht="9" customHeight="1">
      <c r="A44" s="71" t="s">
        <v>321</v>
      </c>
      <c r="B44" s="12"/>
      <c r="C44" s="12"/>
      <c r="D44" s="73"/>
      <c r="E44" s="72"/>
      <c r="F44" s="73"/>
    </row>
    <row r="45" spans="1:6" ht="9" customHeight="1">
      <c r="A45" s="71" t="s">
        <v>169</v>
      </c>
      <c r="B45" s="12"/>
      <c r="C45" s="12"/>
      <c r="D45" s="73"/>
      <c r="E45" s="72"/>
      <c r="F45" s="73"/>
    </row>
    <row r="46" spans="1:6" ht="9" customHeight="1">
      <c r="A46" s="71" t="s">
        <v>170</v>
      </c>
      <c r="B46" s="12"/>
      <c r="C46" s="12"/>
      <c r="D46" s="73"/>
      <c r="E46" s="72"/>
      <c r="F46" s="73"/>
    </row>
    <row r="47" spans="1:6" ht="9" customHeight="1">
      <c r="A47" s="71" t="s">
        <v>171</v>
      </c>
      <c r="B47" s="12"/>
      <c r="C47" s="12"/>
      <c r="D47" s="73"/>
      <c r="E47" s="72"/>
      <c r="F47" s="73"/>
    </row>
    <row r="48" spans="1:6" ht="30" customHeight="1">
      <c r="A48" s="570" t="s">
        <v>322</v>
      </c>
      <c r="B48" s="571"/>
      <c r="C48" s="571"/>
      <c r="D48" s="571"/>
      <c r="E48" s="571"/>
      <c r="F48" s="571"/>
    </row>
    <row r="49" spans="1:6" ht="19.5" customHeight="1">
      <c r="A49" s="570" t="s">
        <v>172</v>
      </c>
      <c r="B49" s="571"/>
      <c r="C49" s="571"/>
      <c r="D49" s="571"/>
      <c r="E49" s="571"/>
      <c r="F49" s="571"/>
    </row>
    <row r="50" spans="1:6" ht="12.75">
      <c r="A50" s="565" t="str">
        <f>+1!A54:L54</f>
        <v>Formulář zpracovala ASPEKT HM, daňová, účetní a auditorská kancelář, Palackého nám. 90, Kralupy, tel. 315 721 436</v>
      </c>
      <c r="B50" s="566"/>
      <c r="C50" s="566"/>
      <c r="D50" s="566"/>
      <c r="E50" s="566"/>
      <c r="F50" s="566"/>
    </row>
    <row r="51" spans="1:6" ht="12.75">
      <c r="A51" s="564">
        <v>8</v>
      </c>
      <c r="B51" s="564"/>
      <c r="C51" s="564"/>
      <c r="D51" s="564"/>
      <c r="E51" s="564"/>
      <c r="F51" s="564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  <row r="70" ht="12.75">
      <c r="A70" s="5"/>
    </row>
    <row r="71" ht="12.75">
      <c r="A71" s="5"/>
    </row>
    <row r="72" ht="12.75">
      <c r="A72" s="5"/>
    </row>
    <row r="73" ht="12.75">
      <c r="A73" s="5"/>
    </row>
  </sheetData>
  <sheetProtection password="EF65" sheet="1" objects="1" scenarios="1"/>
  <mergeCells count="53">
    <mergeCell ref="A51:F51"/>
    <mergeCell ref="A50:F50"/>
    <mergeCell ref="B19:D19"/>
    <mergeCell ref="A22:A23"/>
    <mergeCell ref="E22:E23"/>
    <mergeCell ref="A48:F48"/>
    <mergeCell ref="A49:F49"/>
    <mergeCell ref="D42:E43"/>
    <mergeCell ref="C35:D35"/>
    <mergeCell ref="F42:F43"/>
    <mergeCell ref="C37:D37"/>
    <mergeCell ref="D27:F27"/>
    <mergeCell ref="A27:B27"/>
    <mergeCell ref="A26:B26"/>
    <mergeCell ref="C26:C27"/>
    <mergeCell ref="D26:F26"/>
    <mergeCell ref="A1:F1"/>
    <mergeCell ref="A2:A3"/>
    <mergeCell ref="B2:D3"/>
    <mergeCell ref="E2:F2"/>
    <mergeCell ref="E8:F8"/>
    <mergeCell ref="E17:F17"/>
    <mergeCell ref="A8:A9"/>
    <mergeCell ref="B8:D9"/>
    <mergeCell ref="A17:A18"/>
    <mergeCell ref="B17:D18"/>
    <mergeCell ref="B15:D15"/>
    <mergeCell ref="A7:F7"/>
    <mergeCell ref="A16:F16"/>
    <mergeCell ref="B4:D4"/>
    <mergeCell ref="B5:D5"/>
    <mergeCell ref="B6:D6"/>
    <mergeCell ref="B10:D10"/>
    <mergeCell ref="B11:D11"/>
    <mergeCell ref="B12:D12"/>
    <mergeCell ref="B13:D13"/>
    <mergeCell ref="B14:D14"/>
    <mergeCell ref="B22:D22"/>
    <mergeCell ref="B23:D23"/>
    <mergeCell ref="B21:D21"/>
    <mergeCell ref="A25:F25"/>
    <mergeCell ref="F22:F23"/>
    <mergeCell ref="A24:F24"/>
    <mergeCell ref="A38:F38"/>
    <mergeCell ref="A28:F28"/>
    <mergeCell ref="A31:E31"/>
    <mergeCell ref="A37:B37"/>
    <mergeCell ref="A30:F30"/>
    <mergeCell ref="A32:F32"/>
    <mergeCell ref="A34:F34"/>
    <mergeCell ref="A36:F36"/>
    <mergeCell ref="A29:F29"/>
    <mergeCell ref="B33:F33"/>
  </mergeCells>
  <printOptions horizontalCentered="1" verticalCentered="1"/>
  <pageMargins left="0.3937007874015748" right="0.3937007874015748" top="0.8267716535433072" bottom="0.6299212598425197" header="0.31496062992125984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2"/>
  <sheetViews>
    <sheetView showOutlineSymbols="0" workbookViewId="0" topLeftCell="A1">
      <selection activeCell="A16" sqref="A16:B17"/>
    </sheetView>
  </sheetViews>
  <sheetFormatPr defaultColWidth="9.140625" defaultRowHeight="12.75"/>
  <cols>
    <col min="1" max="1" width="37.28125" style="6" customWidth="1"/>
    <col min="2" max="2" width="47.140625" style="6" customWidth="1"/>
    <col min="3" max="3" width="13.00390625" style="122" customWidth="1"/>
    <col min="4" max="4" width="4.7109375" style="122" customWidth="1"/>
    <col min="5" max="31" width="9.140625" style="122" customWidth="1"/>
    <col min="32" max="16384" width="9.140625" style="6" customWidth="1"/>
  </cols>
  <sheetData>
    <row r="1" spans="1:4" ht="18" customHeight="1">
      <c r="A1" s="581" t="s">
        <v>309</v>
      </c>
      <c r="B1" s="213"/>
      <c r="C1" s="121"/>
      <c r="D1" s="121"/>
    </row>
    <row r="2" spans="1:4" ht="18" customHeight="1" thickBot="1">
      <c r="A2" s="223"/>
      <c r="B2" s="223"/>
      <c r="C2" s="121"/>
      <c r="D2" s="121"/>
    </row>
    <row r="3" spans="1:4" ht="18" customHeight="1">
      <c r="A3" s="178" t="s">
        <v>311</v>
      </c>
      <c r="B3" s="179">
        <f>1!A23</f>
        <v>0</v>
      </c>
      <c r="D3" s="121"/>
    </row>
    <row r="4" spans="1:4" ht="18" customHeight="1">
      <c r="A4" s="180" t="s">
        <v>85</v>
      </c>
      <c r="B4" s="181">
        <f>+7!C56</f>
        <v>0</v>
      </c>
      <c r="D4" s="121"/>
    </row>
    <row r="5" spans="1:4" ht="18" customHeight="1">
      <c r="A5" s="180" t="s">
        <v>86</v>
      </c>
      <c r="B5" s="176">
        <f>+8!E19+8!E21</f>
        <v>0</v>
      </c>
      <c r="D5" s="121"/>
    </row>
    <row r="6" spans="1:4" ht="18" customHeight="1">
      <c r="A6" s="180" t="s">
        <v>313</v>
      </c>
      <c r="B6" s="183">
        <v>12</v>
      </c>
      <c r="C6" s="121"/>
      <c r="D6" s="121"/>
    </row>
    <row r="7" spans="1:4" ht="18" customHeight="1">
      <c r="A7" s="180" t="s">
        <v>87</v>
      </c>
      <c r="B7" s="176">
        <f>+7!C61</f>
        <v>0</v>
      </c>
      <c r="C7" s="121"/>
      <c r="D7" s="121"/>
    </row>
    <row r="8" spans="1:4" ht="18" customHeight="1" thickBot="1">
      <c r="A8" s="182" t="s">
        <v>312</v>
      </c>
      <c r="B8" s="184">
        <f>IF(OR(EXACT((LEFT(1!L40,1)),A28),(EXACT((LEFT(1!L44,1)),A28))),37346+91+365,37346+365)</f>
        <v>37711</v>
      </c>
      <c r="C8" s="121"/>
      <c r="D8" s="121"/>
    </row>
    <row r="9" spans="1:4" ht="18" customHeight="1" thickBot="1">
      <c r="A9" s="582" t="s">
        <v>314</v>
      </c>
      <c r="B9" s="582"/>
      <c r="C9" s="121"/>
      <c r="D9" s="121"/>
    </row>
    <row r="10" spans="1:4" ht="18" customHeight="1" thickBot="1">
      <c r="A10" s="173" t="s">
        <v>88</v>
      </c>
      <c r="B10" s="174" t="s">
        <v>89</v>
      </c>
      <c r="C10" s="121"/>
      <c r="D10" s="121"/>
    </row>
    <row r="11" spans="1:4" ht="18" customHeight="1">
      <c r="A11" s="185">
        <f>+B8</f>
        <v>37711</v>
      </c>
      <c r="B11" s="124">
        <f>B4-B5</f>
        <v>0</v>
      </c>
      <c r="C11" s="121"/>
      <c r="D11" s="121"/>
    </row>
    <row r="12" spans="1:5" ht="18" customHeight="1">
      <c r="A12" s="175" t="str">
        <f>CONCATENATE("15.",IF(MONTH(A11)&gt;9,MONTH(A11)-9,MONTH(A11)+3),".",IF(MONTH(A11)&gt;9,YEAR(A11)+1,YEAR(A11)))</f>
        <v>15.6.2003</v>
      </c>
      <c r="B12" s="119">
        <f>+IF($B$7&gt;150000,INT($B$7/4/100+0.99)*100,0)+IF($B$7&gt;30000,INT($B$7*0.4/100+0.99)*100,0)*IF($B$7&lt;150000,1,0)*12/$B$6</f>
        <v>0</v>
      </c>
      <c r="C12" s="121"/>
      <c r="D12" s="121"/>
      <c r="E12" s="123"/>
    </row>
    <row r="13" spans="1:4" ht="18" customHeight="1">
      <c r="A13" s="175" t="str">
        <f>CONCATENATE("15.",IF(MONTH(A12)&gt;9,MONTH(A12)-9,MONTH(A12)+3),".",IF(MONTH(A12)&gt;9,YEAR(A12)+1,YEAR(A12)))</f>
        <v>15.9.2003</v>
      </c>
      <c r="B13" s="119">
        <f>+IF($B$7&gt;150000,INT($B$7/4/100+0.99)*100,0)*12/$B$6</f>
        <v>0</v>
      </c>
      <c r="C13" s="121"/>
      <c r="D13" s="121"/>
    </row>
    <row r="14" spans="1:4" ht="18" customHeight="1">
      <c r="A14" s="175" t="str">
        <f>CONCATENATE("15.",IF(MONTH(A13)&gt;9,MONTH(A13)-9,MONTH(A13)+3),".",IF(MONTH(A13)&gt;9,YEAR(A13)+1,YEAR(A13)))</f>
        <v>15.12.2003</v>
      </c>
      <c r="B14" s="119">
        <f>+IF($B$7&gt;150000,INT($B$7/4/100+0.99)*100,0)+IF($B$7&gt;30000,INT($B$7*0.4/100+0.99)*100,0)*IF($B$7&lt;150000,1,0)*12/$B$6</f>
        <v>0</v>
      </c>
      <c r="C14" s="121"/>
      <c r="D14" s="121"/>
    </row>
    <row r="15" spans="1:4" ht="18" customHeight="1" thickBot="1">
      <c r="A15" s="177" t="str">
        <f>CONCATENATE("15.",IF(MONTH(A14)&gt;9,MONTH(A14)-9,MONTH(A14)+3),".",IF(MONTH(A14)&gt;9,YEAR(A14)+1,YEAR(A14)))</f>
        <v>15.3.2004</v>
      </c>
      <c r="B15" s="120">
        <f>+IF($B$7&gt;150000,INT($B$7/4/100+0.99)*100,0)*12/$B$6</f>
        <v>0</v>
      </c>
      <c r="C15" s="121"/>
      <c r="D15" s="121"/>
    </row>
    <row r="16" spans="1:2" ht="12.75">
      <c r="A16" s="578" t="s">
        <v>310</v>
      </c>
      <c r="B16" s="579"/>
    </row>
    <row r="17" spans="1:2" ht="12.75">
      <c r="A17" s="580"/>
      <c r="B17" s="580"/>
    </row>
    <row r="18" spans="1:2" ht="12.75">
      <c r="A18" s="122"/>
      <c r="B18" s="122"/>
    </row>
    <row r="19" spans="1:2" ht="12.75">
      <c r="A19" s="122"/>
      <c r="B19" s="122"/>
    </row>
    <row r="20" spans="1:2" ht="12.75">
      <c r="A20" s="122"/>
      <c r="B20" s="122"/>
    </row>
    <row r="21" spans="1:2" ht="12.75">
      <c r="A21" s="122"/>
      <c r="B21" s="122"/>
    </row>
    <row r="22" spans="1:2" ht="12.75">
      <c r="A22" s="122"/>
      <c r="B22" s="122"/>
    </row>
    <row r="23" spans="1:2" ht="12.75">
      <c r="A23" s="122"/>
      <c r="B23" s="122"/>
    </row>
    <row r="24" spans="1:2" ht="12.75">
      <c r="A24" s="122"/>
      <c r="B24" s="122"/>
    </row>
    <row r="25" spans="1:2" ht="12.75">
      <c r="A25" s="122"/>
      <c r="B25" s="122"/>
    </row>
    <row r="26" spans="1:2" ht="12.75">
      <c r="A26" s="122"/>
      <c r="B26" s="122"/>
    </row>
    <row r="27" spans="1:2" ht="12.75">
      <c r="A27" s="122"/>
      <c r="B27" s="122"/>
    </row>
    <row r="28" spans="1:2" ht="12.75" hidden="1">
      <c r="A28" s="122" t="s">
        <v>277</v>
      </c>
      <c r="B28" s="122"/>
    </row>
    <row r="29" spans="1:2" ht="12.75">
      <c r="A29" s="122"/>
      <c r="B29" s="122"/>
    </row>
    <row r="30" spans="1:2" ht="12.75">
      <c r="A30" s="122"/>
      <c r="B30" s="122"/>
    </row>
    <row r="31" spans="1:2" ht="12.75">
      <c r="A31" s="122"/>
      <c r="B31" s="122"/>
    </row>
    <row r="32" spans="1:2" ht="12.75">
      <c r="A32" s="122"/>
      <c r="B32" s="122"/>
    </row>
    <row r="33" s="122" customFormat="1" ht="12.75"/>
    <row r="34" s="122" customFormat="1" ht="12.75"/>
    <row r="35" s="122" customFormat="1" ht="12.75"/>
    <row r="36" s="122" customFormat="1" ht="12.75"/>
    <row r="37" s="122" customFormat="1" ht="12.75"/>
    <row r="38" s="122" customFormat="1" ht="12.75"/>
    <row r="39" s="122" customFormat="1" ht="12.75"/>
    <row r="40" s="122" customFormat="1" ht="12.75"/>
    <row r="41" s="122" customFormat="1" ht="12.75"/>
    <row r="42" s="122" customFormat="1" ht="12.75"/>
    <row r="43" s="122" customFormat="1" ht="12.75"/>
    <row r="44" s="122" customFormat="1" ht="12.75"/>
    <row r="45" s="122" customFormat="1" ht="12.75"/>
    <row r="46" s="122" customFormat="1" ht="12.75"/>
    <row r="47" s="122" customFormat="1" ht="12.75"/>
    <row r="48" s="122" customFormat="1" ht="12.75"/>
    <row r="49" s="122" customFormat="1" ht="12.75"/>
    <row r="50" s="122" customFormat="1" ht="12.75"/>
    <row r="51" s="122" customFormat="1" ht="12.75"/>
    <row r="52" s="122" customFormat="1" ht="12.75"/>
    <row r="53" s="122" customFormat="1" ht="12.75"/>
    <row r="54" s="122" customFormat="1" ht="12.75"/>
    <row r="55" s="122" customFormat="1" ht="12.75"/>
    <row r="56" s="122" customFormat="1" ht="12.75"/>
    <row r="57" s="122" customFormat="1" ht="12.75"/>
    <row r="58" s="122" customFormat="1" ht="12.75"/>
    <row r="59" s="122" customFormat="1" ht="12.75"/>
    <row r="60" s="122" customFormat="1" ht="12.75"/>
    <row r="61" s="122" customFormat="1" ht="12.75"/>
    <row r="62" s="122" customFormat="1" ht="12.75"/>
    <row r="63" s="122" customFormat="1" ht="12.75"/>
    <row r="64" s="122" customFormat="1" ht="12.75"/>
    <row r="65" s="122" customFormat="1" ht="12.75"/>
    <row r="66" s="122" customFormat="1" ht="12.75"/>
    <row r="67" s="122" customFormat="1" ht="12.75"/>
    <row r="68" s="122" customFormat="1" ht="12.75"/>
    <row r="69" s="122" customFormat="1" ht="12.75"/>
    <row r="70" s="122" customFormat="1" ht="12.75"/>
    <row r="71" s="122" customFormat="1" ht="12.75"/>
    <row r="72" s="122" customFormat="1" ht="12.75"/>
    <row r="73" s="122" customFormat="1" ht="12.75"/>
    <row r="74" s="122" customFormat="1" ht="12.75"/>
    <row r="75" s="122" customFormat="1" ht="12.75"/>
    <row r="76" s="122" customFormat="1" ht="12.75"/>
    <row r="77" s="122" customFormat="1" ht="12.75"/>
    <row r="78" s="122" customFormat="1" ht="12.75"/>
    <row r="79" s="122" customFormat="1" ht="12.75"/>
    <row r="80" s="122" customFormat="1" ht="12.75"/>
    <row r="81" s="122" customFormat="1" ht="12.75"/>
    <row r="82" s="122" customFormat="1" ht="12.75"/>
    <row r="83" s="122" customFormat="1" ht="12.75"/>
    <row r="84" s="122" customFormat="1" ht="12.75"/>
    <row r="85" s="122" customFormat="1" ht="12.75"/>
    <row r="86" s="122" customFormat="1" ht="12.75"/>
    <row r="87" s="122" customFormat="1" ht="12.75"/>
    <row r="88" s="122" customFormat="1" ht="12.75"/>
    <row r="89" s="122" customFormat="1" ht="12.75"/>
    <row r="90" s="122" customFormat="1" ht="12.75"/>
    <row r="91" s="122" customFormat="1" ht="12.75"/>
    <row r="92" s="122" customFormat="1" ht="12.75"/>
    <row r="93" s="122" customFormat="1" ht="12.75"/>
    <row r="94" s="122" customFormat="1" ht="12.75"/>
    <row r="95" s="122" customFormat="1" ht="12.75"/>
    <row r="96" s="122" customFormat="1" ht="12.75"/>
    <row r="97" s="122" customFormat="1" ht="12.75"/>
    <row r="98" s="122" customFormat="1" ht="12.75"/>
    <row r="99" s="122" customFormat="1" ht="12.75"/>
    <row r="100" s="122" customFormat="1" ht="12.75"/>
    <row r="101" s="122" customFormat="1" ht="12.75"/>
    <row r="102" s="122" customFormat="1" ht="12.75"/>
    <row r="103" s="122" customFormat="1" ht="12.75"/>
    <row r="104" s="122" customFormat="1" ht="12.75"/>
    <row r="105" s="122" customFormat="1" ht="12.75"/>
    <row r="106" s="122" customFormat="1" ht="12.75"/>
    <row r="107" s="122" customFormat="1" ht="12.75"/>
    <row r="108" s="122" customFormat="1" ht="12.75"/>
    <row r="109" s="122" customFormat="1" ht="12.75"/>
    <row r="110" s="122" customFormat="1" ht="12.75"/>
    <row r="111" s="122" customFormat="1" ht="12.75"/>
    <row r="112" s="122" customFormat="1" ht="12.75"/>
    <row r="113" s="122" customFormat="1" ht="12.75"/>
    <row r="114" s="122" customFormat="1" ht="12.75"/>
    <row r="115" s="122" customFormat="1" ht="12.75"/>
    <row r="116" s="122" customFormat="1" ht="12.75"/>
    <row r="117" s="122" customFormat="1" ht="12.75"/>
    <row r="118" s="122" customFormat="1" ht="12.75"/>
    <row r="119" s="122" customFormat="1" ht="12.75"/>
    <row r="120" s="122" customFormat="1" ht="12.75"/>
    <row r="121" s="122" customFormat="1" ht="12.75"/>
    <row r="122" s="122" customFormat="1" ht="12.75"/>
    <row r="123" s="122" customFormat="1" ht="12.75"/>
    <row r="124" s="122" customFormat="1" ht="12.75"/>
    <row r="125" s="122" customFormat="1" ht="12.75"/>
    <row r="126" s="122" customFormat="1" ht="12.75"/>
    <row r="127" s="122" customFormat="1" ht="12.75"/>
    <row r="128" s="122" customFormat="1" ht="12.75"/>
    <row r="129" s="122" customFormat="1" ht="12.75"/>
    <row r="130" s="122" customFormat="1" ht="12.75"/>
    <row r="131" s="122" customFormat="1" ht="12.75"/>
    <row r="132" s="122" customFormat="1" ht="12.75"/>
    <row r="133" s="122" customFormat="1" ht="12.75"/>
    <row r="134" s="122" customFormat="1" ht="12.75"/>
    <row r="135" s="122" customFormat="1" ht="12.75"/>
    <row r="136" s="122" customFormat="1" ht="12.75"/>
    <row r="137" s="122" customFormat="1" ht="12.75"/>
    <row r="138" s="122" customFormat="1" ht="12.75"/>
    <row r="139" s="122" customFormat="1" ht="12.75"/>
    <row r="140" s="122" customFormat="1" ht="12.75"/>
    <row r="141" s="122" customFormat="1" ht="12.75"/>
    <row r="142" s="122" customFormat="1" ht="12.75"/>
    <row r="143" s="122" customFormat="1" ht="12.75"/>
    <row r="144" s="122" customFormat="1" ht="12.75"/>
    <row r="145" s="122" customFormat="1" ht="12.75"/>
    <row r="146" s="122" customFormat="1" ht="12.75"/>
    <row r="147" s="122" customFormat="1" ht="12.75"/>
    <row r="148" s="122" customFormat="1" ht="12.75"/>
    <row r="149" s="122" customFormat="1" ht="12.75"/>
    <row r="150" s="122" customFormat="1" ht="12.75"/>
    <row r="151" s="122" customFormat="1" ht="12.75"/>
    <row r="152" s="122" customFormat="1" ht="12.75"/>
    <row r="153" s="122" customFormat="1" ht="12.75"/>
    <row r="154" s="122" customFormat="1" ht="12.75"/>
    <row r="155" s="122" customFormat="1" ht="12.75"/>
    <row r="156" s="122" customFormat="1" ht="12.75"/>
    <row r="157" s="122" customFormat="1" ht="12.75"/>
    <row r="158" s="122" customFormat="1" ht="12.75"/>
    <row r="159" s="122" customFormat="1" ht="12.75"/>
    <row r="160" s="122" customFormat="1" ht="12.75"/>
    <row r="161" s="122" customFormat="1" ht="12.75"/>
    <row r="162" s="122" customFormat="1" ht="12.75"/>
    <row r="163" s="122" customFormat="1" ht="12.75"/>
    <row r="164" s="122" customFormat="1" ht="12.75"/>
    <row r="165" s="122" customFormat="1" ht="12.75"/>
    <row r="166" s="122" customFormat="1" ht="12.75"/>
    <row r="167" s="122" customFormat="1" ht="12.75"/>
    <row r="168" s="122" customFormat="1" ht="12.75"/>
    <row r="169" s="122" customFormat="1" ht="12.75"/>
    <row r="170" s="122" customFormat="1" ht="12.75"/>
    <row r="171" s="122" customFormat="1" ht="12.75"/>
    <row r="172" s="122" customFormat="1" ht="12.75"/>
    <row r="173" s="122" customFormat="1" ht="12.75"/>
    <row r="174" s="122" customFormat="1" ht="12.75"/>
    <row r="175" s="122" customFormat="1" ht="12.75"/>
    <row r="176" s="122" customFormat="1" ht="12.75"/>
    <row r="177" s="122" customFormat="1" ht="12.75"/>
    <row r="178" s="122" customFormat="1" ht="12.75"/>
    <row r="179" s="122" customFormat="1" ht="12.75"/>
    <row r="180" s="122" customFormat="1" ht="12.75"/>
    <row r="181" s="122" customFormat="1" ht="12.75"/>
    <row r="182" s="122" customFormat="1" ht="12.75"/>
    <row r="183" s="122" customFormat="1" ht="12.75"/>
    <row r="184" s="122" customFormat="1" ht="12.75"/>
    <row r="185" s="122" customFormat="1" ht="12.75"/>
    <row r="186" s="122" customFormat="1" ht="12.75"/>
    <row r="187" s="122" customFormat="1" ht="12.75"/>
    <row r="188" s="122" customFormat="1" ht="12.75"/>
    <row r="189" s="122" customFormat="1" ht="12.75"/>
    <row r="190" s="122" customFormat="1" ht="12.75"/>
    <row r="191" s="122" customFormat="1" ht="12.75"/>
    <row r="192" s="122" customFormat="1" ht="12.75"/>
    <row r="193" s="122" customFormat="1" ht="12.75"/>
    <row r="194" s="122" customFormat="1" ht="12.75"/>
    <row r="195" s="122" customFormat="1" ht="12.75"/>
    <row r="196" s="122" customFormat="1" ht="12.75"/>
    <row r="197" s="122" customFormat="1" ht="12.75"/>
    <row r="198" s="122" customFormat="1" ht="12.75"/>
    <row r="199" s="122" customFormat="1" ht="12.75"/>
    <row r="200" s="122" customFormat="1" ht="12.75"/>
    <row r="201" s="122" customFormat="1" ht="12.75"/>
    <row r="202" s="122" customFormat="1" ht="12.75"/>
    <row r="203" s="122" customFormat="1" ht="12.75"/>
    <row r="204" s="122" customFormat="1" ht="12.75"/>
    <row r="205" s="122" customFormat="1" ht="12.75"/>
    <row r="206" s="122" customFormat="1" ht="12.75"/>
    <row r="207" s="122" customFormat="1" ht="12.75"/>
    <row r="208" s="122" customFormat="1" ht="12.75"/>
    <row r="209" s="122" customFormat="1" ht="12.75"/>
    <row r="210" s="122" customFormat="1" ht="12.75"/>
    <row r="211" s="122" customFormat="1" ht="12.75"/>
    <row r="212" s="122" customFormat="1" ht="12.75"/>
    <row r="213" s="122" customFormat="1" ht="12.75"/>
    <row r="214" s="122" customFormat="1" ht="12.75"/>
    <row r="215" s="122" customFormat="1" ht="12.75"/>
    <row r="216" s="122" customFormat="1" ht="12.75"/>
    <row r="217" s="122" customFormat="1" ht="12.75"/>
    <row r="218" s="122" customFormat="1" ht="12.75"/>
    <row r="219" s="122" customFormat="1" ht="12.75"/>
    <row r="220" s="122" customFormat="1" ht="12.75"/>
    <row r="221" s="122" customFormat="1" ht="12.75"/>
    <row r="222" s="122" customFormat="1" ht="12.75"/>
    <row r="223" s="122" customFormat="1" ht="12.75"/>
    <row r="224" s="122" customFormat="1" ht="12.75"/>
    <row r="225" s="122" customFormat="1" ht="12.75"/>
    <row r="226" s="122" customFormat="1" ht="12.75"/>
    <row r="227" s="122" customFormat="1" ht="12.75"/>
    <row r="228" s="122" customFormat="1" ht="12.75"/>
    <row r="229" s="122" customFormat="1" ht="12.75"/>
    <row r="230" s="122" customFormat="1" ht="12.75"/>
    <row r="231" s="122" customFormat="1" ht="12.75"/>
    <row r="232" s="122" customFormat="1" ht="12.75"/>
    <row r="233" s="122" customFormat="1" ht="12.75"/>
    <row r="234" s="122" customFormat="1" ht="12.75"/>
    <row r="235" s="122" customFormat="1" ht="12.75"/>
    <row r="236" s="122" customFormat="1" ht="12.75"/>
    <row r="237" s="122" customFormat="1" ht="12.75"/>
    <row r="238" s="122" customFormat="1" ht="12.75"/>
    <row r="239" s="122" customFormat="1" ht="12.75"/>
    <row r="240" s="122" customFormat="1" ht="12.75"/>
    <row r="241" s="122" customFormat="1" ht="12.75"/>
    <row r="242" s="122" customFormat="1" ht="12.75"/>
    <row r="243" s="122" customFormat="1" ht="12.75"/>
    <row r="244" s="122" customFormat="1" ht="12.75"/>
    <row r="245" s="122" customFormat="1" ht="12.75"/>
    <row r="246" s="122" customFormat="1" ht="12.75"/>
    <row r="247" s="122" customFormat="1" ht="12.75"/>
    <row r="248" s="122" customFormat="1" ht="12.75"/>
    <row r="249" s="122" customFormat="1" ht="12.75"/>
    <row r="250" s="122" customFormat="1" ht="12.75"/>
    <row r="251" s="122" customFormat="1" ht="12.75"/>
    <row r="252" s="122" customFormat="1" ht="12.75"/>
    <row r="253" s="122" customFormat="1" ht="12.75"/>
    <row r="254" s="122" customFormat="1" ht="12.75"/>
    <row r="255" s="122" customFormat="1" ht="12.75"/>
    <row r="256" s="122" customFormat="1" ht="12.75"/>
    <row r="257" s="122" customFormat="1" ht="12.75"/>
    <row r="258" s="122" customFormat="1" ht="12.75"/>
    <row r="259" s="122" customFormat="1" ht="12.75"/>
    <row r="260" s="122" customFormat="1" ht="12.75"/>
    <row r="261" s="122" customFormat="1" ht="12.75"/>
    <row r="262" s="122" customFormat="1" ht="12.75"/>
    <row r="263" s="122" customFormat="1" ht="12.75"/>
    <row r="264" s="122" customFormat="1" ht="12.75"/>
    <row r="265" s="122" customFormat="1" ht="12.75"/>
    <row r="266" s="122" customFormat="1" ht="12.75"/>
    <row r="267" s="122" customFormat="1" ht="12.75"/>
    <row r="268" s="122" customFormat="1" ht="12.75"/>
    <row r="269" s="122" customFormat="1" ht="12.75"/>
    <row r="270" s="122" customFormat="1" ht="12.75"/>
    <row r="271" s="122" customFormat="1" ht="12.75"/>
    <row r="272" s="122" customFormat="1" ht="12.75"/>
    <row r="273" s="122" customFormat="1" ht="12.75"/>
    <row r="274" s="122" customFormat="1" ht="12.75"/>
    <row r="275" s="122" customFormat="1" ht="12.75"/>
    <row r="276" s="122" customFormat="1" ht="12.75"/>
    <row r="277" s="122" customFormat="1" ht="12.75"/>
    <row r="278" s="122" customFormat="1" ht="12.75"/>
    <row r="279" s="122" customFormat="1" ht="12.75"/>
    <row r="280" s="122" customFormat="1" ht="12.75"/>
    <row r="281" s="122" customFormat="1" ht="12.75"/>
    <row r="282" s="122" customFormat="1" ht="12.75"/>
    <row r="283" s="122" customFormat="1" ht="12.75"/>
    <row r="284" s="122" customFormat="1" ht="12.75"/>
    <row r="285" s="122" customFormat="1" ht="12.75"/>
    <row r="286" s="122" customFormat="1" ht="12.75"/>
    <row r="287" s="122" customFormat="1" ht="12.75"/>
    <row r="288" s="122" customFormat="1" ht="12.75"/>
    <row r="289" s="122" customFormat="1" ht="12.75"/>
    <row r="290" s="122" customFormat="1" ht="12.75"/>
    <row r="291" s="122" customFormat="1" ht="12.75"/>
    <row r="292" s="122" customFormat="1" ht="12.75"/>
    <row r="293" s="122" customFormat="1" ht="12.75"/>
    <row r="294" s="122" customFormat="1" ht="12.75"/>
    <row r="295" s="122" customFormat="1" ht="12.75"/>
    <row r="296" s="122" customFormat="1" ht="12.75"/>
    <row r="297" s="122" customFormat="1" ht="12.75"/>
    <row r="298" s="122" customFormat="1" ht="12.75"/>
    <row r="299" s="122" customFormat="1" ht="12.75"/>
    <row r="300" s="122" customFormat="1" ht="12.75"/>
    <row r="301" s="122" customFormat="1" ht="12.75"/>
    <row r="302" s="122" customFormat="1" ht="12.75"/>
    <row r="303" s="122" customFormat="1" ht="12.75"/>
    <row r="304" s="122" customFormat="1" ht="12.75"/>
    <row r="305" s="122" customFormat="1" ht="12.75"/>
    <row r="306" s="122" customFormat="1" ht="12.75"/>
    <row r="307" s="122" customFormat="1" ht="12.75"/>
    <row r="308" s="122" customFormat="1" ht="12.75"/>
    <row r="309" s="122" customFormat="1" ht="12.75"/>
    <row r="310" s="122" customFormat="1" ht="12.75"/>
    <row r="311" s="122" customFormat="1" ht="12.75"/>
    <row r="312" s="122" customFormat="1" ht="12.75"/>
    <row r="313" s="122" customFormat="1" ht="12.75"/>
    <row r="314" s="122" customFormat="1" ht="12.75"/>
    <row r="315" s="122" customFormat="1" ht="12.75"/>
    <row r="316" s="122" customFormat="1" ht="12.75"/>
    <row r="317" s="122" customFormat="1" ht="12.75"/>
    <row r="318" s="122" customFormat="1" ht="12.75"/>
  </sheetData>
  <sheetProtection password="EF65" sheet="1" objects="1" scenarios="1"/>
  <mergeCells count="4">
    <mergeCell ref="A16:B17"/>
    <mergeCell ref="A1:B1"/>
    <mergeCell ref="A2:B2"/>
    <mergeCell ref="A9:B9"/>
  </mergeCells>
  <printOptions horizontalCentered="1"/>
  <pageMargins left="0.3937007874015748" right="0.3937007874015748" top="0.8267716535433072" bottom="0.8267716535433072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Štěpán</dc:creator>
  <cp:keywords/>
  <dc:description/>
  <cp:lastModifiedBy>Martin Stepan</cp:lastModifiedBy>
  <cp:lastPrinted>2003-01-06T19:31:49Z</cp:lastPrinted>
  <dcterms:created xsi:type="dcterms:W3CDTF">2000-01-03T15:14:32Z</dcterms:created>
  <dcterms:modified xsi:type="dcterms:W3CDTF">2003-06-28T06:59:22Z</dcterms:modified>
  <cp:category/>
  <cp:version/>
  <cp:contentType/>
  <cp:contentStatus/>
</cp:coreProperties>
</file>