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720" windowHeight="6435" tabRatio="500" activeTab="0"/>
  </bookViews>
  <sheets>
    <sheet name="R1" sheetId="1" r:id="rId1"/>
    <sheet name="R2" sheetId="2" r:id="rId2"/>
    <sheet name="R3" sheetId="3" r:id="rId3"/>
    <sheet name="R4" sheetId="4" r:id="rId4"/>
    <sheet name="V1" sheetId="5" r:id="rId5"/>
    <sheet name="V2" sheetId="6" r:id="rId6"/>
    <sheet name="CF1" sheetId="7" r:id="rId7"/>
    <sheet name="ZVK" sheetId="8" r:id="rId8"/>
    <sheet name="věstník" sheetId="9" r:id="rId9"/>
  </sheets>
  <definedNames>
    <definedName name="_xlnm.Print_Area" localSheetId="6">'CF1'!$A$1:$I$57</definedName>
    <definedName name="_xlnm.Print_Area" localSheetId="0">'R1'!$A$1:$L$45</definedName>
    <definedName name="_xlnm.Print_Area" localSheetId="1">'R2'!$A$1:$I$41</definedName>
    <definedName name="_xlnm.Print_Area" localSheetId="2">'R3'!$A$1:$G$41</definedName>
    <definedName name="_xlnm.Print_Area" localSheetId="3">'R4'!$A$1:$H$36</definedName>
    <definedName name="_xlnm.Print_Area" localSheetId="4">'V1'!$A$1:$L$45</definedName>
    <definedName name="_xlnm.Print_Area" localSheetId="5">'V2'!$A$1:$H$46</definedName>
    <definedName name="_xlnm.Print_Area" localSheetId="8">'věstník'!$A$2:$J$51</definedName>
    <definedName name="_xlnm.Print_Area" localSheetId="7">'ZVK'!$A$1:$G$33</definedName>
  </definedNames>
  <calcPr fullCalcOnLoad="1"/>
</workbook>
</file>

<file path=xl/sharedStrings.xml><?xml version="1.0" encoding="utf-8"?>
<sst xmlns="http://schemas.openxmlformats.org/spreadsheetml/2006/main" count="786" uniqueCount="533">
  <si>
    <t>A.</t>
  </si>
  <si>
    <t>B.</t>
  </si>
  <si>
    <t>a</t>
  </si>
  <si>
    <t>I.</t>
  </si>
  <si>
    <t>II.</t>
  </si>
  <si>
    <t>III.</t>
  </si>
  <si>
    <t>( v celých tisících Kč )</t>
  </si>
  <si>
    <t>AKTIVA</t>
  </si>
  <si>
    <t>b</t>
  </si>
  <si>
    <t>Zřizovací výdaje</t>
  </si>
  <si>
    <t>Software</t>
  </si>
  <si>
    <t>Ocenitelná práva</t>
  </si>
  <si>
    <t>Pozemky</t>
  </si>
  <si>
    <t>Samostatné movité věci a soubory movitých věcí</t>
  </si>
  <si>
    <t>Pěstitelské celky trvalých porostů</t>
  </si>
  <si>
    <t>Základní stádo a tažná zvířata</t>
  </si>
  <si>
    <t>01</t>
  </si>
  <si>
    <t>řád</t>
  </si>
  <si>
    <t>c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</si>
  <si>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</si>
  <si>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</si>
  <si>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</si>
  <si>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</si>
  <si>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</si>
  <si>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</si>
  <si>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</si>
  <si>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</si>
  <si>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</si>
  <si>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</si>
  <si>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</si>
  <si>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</si>
  <si>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</si>
  <si>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</si>
  <si>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</si>
  <si>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</si>
  <si>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</si>
  <si>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</si>
  <si>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</si>
  <si>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</si>
  <si>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</si>
  <si>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</si>
  <si>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</si>
  <si>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</si>
  <si>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</si>
  <si>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</si>
  <si>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</si>
  <si>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Brutto</t>
  </si>
  <si>
    <t>Korekce</t>
  </si>
  <si>
    <t>Netto</t>
  </si>
  <si>
    <t>Min.úč.</t>
  </si>
  <si>
    <t>období</t>
  </si>
  <si>
    <t>C.</t>
  </si>
  <si>
    <t>D.</t>
  </si>
  <si>
    <t>IV.</t>
  </si>
  <si>
    <t>Materiál</t>
  </si>
  <si>
    <t>Nedokončená výroba a polotovary</t>
  </si>
  <si>
    <t>Výrobky</t>
  </si>
  <si>
    <t>Zvířata</t>
  </si>
  <si>
    <t>Zboží</t>
  </si>
  <si>
    <t>Poskytnuté zálohy na zásoby</t>
  </si>
  <si>
    <t>Jiné pohledávky</t>
  </si>
  <si>
    <t>Stát - daňové pohledávky</t>
  </si>
  <si>
    <t>Peníze</t>
  </si>
  <si>
    <t>Účty v bankách</t>
  </si>
  <si>
    <t xml:space="preserve">Náklady příštích období </t>
  </si>
  <si>
    <t>Příjmy příštích období</t>
  </si>
  <si>
    <t>Dohadné účty aktivní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</si>
  <si>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</si>
  <si>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</si>
  <si>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</si>
  <si>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</si>
  <si>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</si>
  <si>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</si>
  <si>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</si>
  <si>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</si>
  <si>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</si>
  <si>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</si>
  <si>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</si>
  <si>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</si>
  <si>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</si>
  <si>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</si>
  <si>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</si>
  <si>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</si>
  <si>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</si>
  <si>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</si>
  <si>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</si>
  <si>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</si>
  <si>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</si>
  <si>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</si>
  <si>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</si>
  <si>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</si>
  <si>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</si>
  <si>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</si>
  <si>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</si>
  <si>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</si>
  <si>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</si>
  <si>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059</t>
  </si>
  <si>
    <t>060</t>
  </si>
  <si>
    <t>V.</t>
  </si>
  <si>
    <t>PASIVA</t>
  </si>
  <si>
    <t>Emisní ážio</t>
  </si>
  <si>
    <t>Ostatní kapitálové fondy</t>
  </si>
  <si>
    <t>Statutární a ostatní fondy</t>
  </si>
  <si>
    <t xml:space="preserve">Nerozdělený zisk minulých let </t>
  </si>
  <si>
    <t>Neuhrazená ztráta minulých let</t>
  </si>
  <si>
    <t>Ostatní rezervy</t>
  </si>
  <si>
    <t>Dlouhodobé přijaté zálohy</t>
  </si>
  <si>
    <t>Dlouhodobé směnky k úhradě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</si>
  <si>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</si>
  <si>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</si>
  <si>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</si>
  <si>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</si>
  <si>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</si>
  <si>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</si>
  <si>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</si>
  <si>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</si>
  <si>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</si>
  <si>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</si>
  <si>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</si>
  <si>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</si>
  <si>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</si>
  <si>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</si>
  <si>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</si>
  <si>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</si>
  <si>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</si>
  <si>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</si>
  <si>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</si>
  <si>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</si>
  <si>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</si>
  <si>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</si>
  <si>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</si>
  <si>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</si>
  <si>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</si>
  <si>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</si>
  <si>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</si>
  <si>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</si>
  <si>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</si>
  <si>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Běžné úč.</t>
  </si>
  <si>
    <t>dne</t>
  </si>
  <si>
    <t>Závazky k zaměstnancům</t>
  </si>
  <si>
    <t>Stát - daňové závazky a dotace</t>
  </si>
  <si>
    <t>Jiné závazky</t>
  </si>
  <si>
    <t>Bankovní úvěry dlouhodobé</t>
  </si>
  <si>
    <t>Krátkodobé finanční výpomoci</t>
  </si>
  <si>
    <t>Výdaje příštích období</t>
  </si>
  <si>
    <t xml:space="preserve">Výnosy příštích období </t>
  </si>
  <si>
    <t xml:space="preserve">Dohadné účty pasivní 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</si>
  <si>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</si>
  <si>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</si>
  <si>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</si>
  <si>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</si>
  <si>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</si>
  <si>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</si>
  <si>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</si>
  <si>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</si>
  <si>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</si>
  <si>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104</t>
  </si>
  <si>
    <t>105</t>
  </si>
  <si>
    <t>106</t>
  </si>
  <si>
    <t>107</t>
  </si>
  <si>
    <t>108</t>
  </si>
  <si>
    <t>E.</t>
  </si>
  <si>
    <t>F.</t>
  </si>
  <si>
    <t>G.</t>
  </si>
  <si>
    <t>H.</t>
  </si>
  <si>
    <t>J.</t>
  </si>
  <si>
    <t>+</t>
  </si>
  <si>
    <t>*</t>
  </si>
  <si>
    <t xml:space="preserve">Tržby za prodej zboží </t>
  </si>
  <si>
    <t>Náklady vynaložené na prodané zboží</t>
  </si>
  <si>
    <t>Obchodní marže  (ř. 01-02)</t>
  </si>
  <si>
    <t>Výkony  (ř. 05+06+07)</t>
  </si>
  <si>
    <t>Tržby za prodej vlastních výrobků a služeb</t>
  </si>
  <si>
    <t>Aktivace</t>
  </si>
  <si>
    <t>Výkonová spotřeba   (ř. 09+10)</t>
  </si>
  <si>
    <t>Spotřeba materiálu a energie</t>
  </si>
  <si>
    <t>Služby</t>
  </si>
  <si>
    <t>Přidaná hodnota  (ř. 03+04-08)</t>
  </si>
  <si>
    <t>Osobní náklady</t>
  </si>
  <si>
    <t>Mzdové náklady</t>
  </si>
  <si>
    <t>Odměny členům orgánů společnosti a družstva</t>
  </si>
  <si>
    <t>Sociální náklady</t>
  </si>
  <si>
    <t>Daně a poplatky</t>
  </si>
  <si>
    <t>Ostatní provozní výnosy</t>
  </si>
  <si>
    <t>Ostatní provozní náklady</t>
  </si>
  <si>
    <t>Převod provozních výnosů</t>
  </si>
  <si>
    <t>TEXT</t>
  </si>
  <si>
    <t xml:space="preserve">b  </t>
  </si>
  <si>
    <t>Číslo</t>
  </si>
  <si>
    <t>řádku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</si>
  <si>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</si>
  <si>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</si>
  <si>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</si>
  <si>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</si>
  <si>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</si>
  <si>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</si>
  <si>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</si>
  <si>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</si>
  <si>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</si>
  <si>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</si>
  <si>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</si>
  <si>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</si>
  <si>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</si>
  <si>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</si>
  <si>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</si>
  <si>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</si>
  <si>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sledovaném</t>
  </si>
  <si>
    <t>minulém</t>
  </si>
  <si>
    <t>L.</t>
  </si>
  <si>
    <t>M.</t>
  </si>
  <si>
    <t>P.</t>
  </si>
  <si>
    <t>R.</t>
  </si>
  <si>
    <t>S.</t>
  </si>
  <si>
    <t>T.</t>
  </si>
  <si>
    <t>VIII.</t>
  </si>
  <si>
    <t>IX.</t>
  </si>
  <si>
    <t>X.</t>
  </si>
  <si>
    <t>XI.</t>
  </si>
  <si>
    <t>XII.</t>
  </si>
  <si>
    <t>**</t>
  </si>
  <si>
    <t>***</t>
  </si>
  <si>
    <t>Výnosy z krátkodobého finančního majetku</t>
  </si>
  <si>
    <t>Výnosové úroky</t>
  </si>
  <si>
    <t>Nákladové úroky</t>
  </si>
  <si>
    <t>Ostatní finanční výnosy</t>
  </si>
  <si>
    <t>Ostatní finanční náklady</t>
  </si>
  <si>
    <t>Převod finančních výnosů</t>
  </si>
  <si>
    <t>Převod finančních nákladů</t>
  </si>
  <si>
    <t>Mimořádné výnosy</t>
  </si>
  <si>
    <t>Mimořádné náklady</t>
  </si>
  <si>
    <t>Z.</t>
  </si>
  <si>
    <t>Stav peněžních prostředků a peněžních ekvivalentů na začátku účetního období</t>
  </si>
  <si>
    <t>Čisté zvýšení resp. snížení peněžních prostředků</t>
  </si>
  <si>
    <t>Účetní zisk nebo ztráta z běžné činnosti před zdaněním</t>
  </si>
  <si>
    <t>Úpravy o nepeněžní operace</t>
  </si>
  <si>
    <t>Výnosy z dividend a podílů na zisku</t>
  </si>
  <si>
    <t>Změna stavu zásob</t>
  </si>
  <si>
    <t>Přijaté úroky</t>
  </si>
  <si>
    <t>Peněžní toky z investiční činnosti</t>
  </si>
  <si>
    <t>Příjmy z prodeje stálých aktiv</t>
  </si>
  <si>
    <t>Půjčky a úvěry spřízněným osobám</t>
  </si>
  <si>
    <t xml:space="preserve">Čistý peněžní tok vztahující se k investiční činnosti </t>
  </si>
  <si>
    <t>Peněžní toky z finančních činností</t>
  </si>
  <si>
    <t>Vyplacení podílů na vlastním jmění společníkům</t>
  </si>
  <si>
    <t>Úhrada ztráty společníky</t>
  </si>
  <si>
    <t>Vyplacené dividendy nebo podíly na zisku včetně zaplacené daně</t>
  </si>
  <si>
    <t xml:space="preserve">Čistý peněžní tok vztahující se k finanční činnosti </t>
  </si>
  <si>
    <t>Oběžná aktiva</t>
  </si>
  <si>
    <t>Cizí zdroje</t>
  </si>
  <si>
    <t>Přidaná hodnota</t>
  </si>
  <si>
    <t>Obchodní jméno :</t>
  </si>
  <si>
    <t>Sídlo :</t>
  </si>
  <si>
    <t>A</t>
  </si>
  <si>
    <t>B</t>
  </si>
  <si>
    <t>B.I.</t>
  </si>
  <si>
    <t>B.II.</t>
  </si>
  <si>
    <t>B.III.</t>
  </si>
  <si>
    <t>B.III.1</t>
  </si>
  <si>
    <t>C</t>
  </si>
  <si>
    <t>C.I.</t>
  </si>
  <si>
    <t>C.II.</t>
  </si>
  <si>
    <t>C.III.</t>
  </si>
  <si>
    <t>C.IV.</t>
  </si>
  <si>
    <t>D</t>
  </si>
  <si>
    <t>I+II</t>
  </si>
  <si>
    <t>I+II.1.</t>
  </si>
  <si>
    <t>II.2.</t>
  </si>
  <si>
    <t>II.3.</t>
  </si>
  <si>
    <t>A+B</t>
  </si>
  <si>
    <t>E</t>
  </si>
  <si>
    <t>Dceřinné podniky ( název a sídlo ) :</t>
  </si>
  <si>
    <t>**Peněž. tok z provozní činnosti</t>
  </si>
  <si>
    <t>**Peněž. tok z investiční činnosti</t>
  </si>
  <si>
    <t>**Peněž. tok z finanční činnosti</t>
  </si>
  <si>
    <t>Aktiva celkem</t>
  </si>
  <si>
    <t>Stálá aktiva</t>
  </si>
  <si>
    <t xml:space="preserve">  zásoby</t>
  </si>
  <si>
    <t xml:space="preserve">  dlouhodobé pohledávky</t>
  </si>
  <si>
    <t xml:space="preserve">  krátkodobé pohledávky</t>
  </si>
  <si>
    <t>Výkony a prodej zboží</t>
  </si>
  <si>
    <t xml:space="preserve">  z toho: tržby za prodej</t>
  </si>
  <si>
    <t xml:space="preserve">  vl. výr.,služeb a zboží</t>
  </si>
  <si>
    <t xml:space="preserve">  Změna stavu vnitr.zás.vl.výr.</t>
  </si>
  <si>
    <t xml:space="preserve">  Aktivace</t>
  </si>
  <si>
    <t>Výk.spotř. a nákl. na prod. zboží</t>
  </si>
  <si>
    <t>Jiné provozní výnosy</t>
  </si>
  <si>
    <t>Jiné provozní náklady</t>
  </si>
  <si>
    <t>ověřené auditorem (obch. jméno) + číslo oprávnění</t>
  </si>
  <si>
    <t>běžný rok</t>
  </si>
  <si>
    <t>R O Z V A H A  ( v tis. Kč ) :</t>
  </si>
  <si>
    <t>minulý rok</t>
  </si>
  <si>
    <t xml:space="preserve">         zveřejňuje podle §20 zák.č. 563/91 Sb.</t>
  </si>
  <si>
    <t>A.I.</t>
  </si>
  <si>
    <t>A.II.</t>
  </si>
  <si>
    <t>A.III.</t>
  </si>
  <si>
    <t>A.IV.</t>
  </si>
  <si>
    <t>A.V.</t>
  </si>
  <si>
    <t>B.IV.</t>
  </si>
  <si>
    <t>B.IV.1.</t>
  </si>
  <si>
    <t>Osoby s více než 20 % podílem na ZJ ( + výše vkladu v % ) :</t>
  </si>
  <si>
    <t>Pohledávky 180 dnů po lhůtě splatnosti :</t>
  </si>
  <si>
    <t>Závazky 180 dnů po lhůtě splatnosti :</t>
  </si>
  <si>
    <t>HIM zat. zástav právem nebo věcným břemenem :</t>
  </si>
  <si>
    <t>Pasiva celkem</t>
  </si>
  <si>
    <t xml:space="preserve">  kapitálové fondy</t>
  </si>
  <si>
    <t xml:space="preserve">  fondy tvořené ze zisku</t>
  </si>
  <si>
    <t xml:space="preserve">  rezervy</t>
  </si>
  <si>
    <t xml:space="preserve">  dlouhodobé závazky</t>
  </si>
  <si>
    <t xml:space="preserve">  krátkodobé závazky</t>
  </si>
  <si>
    <t xml:space="preserve">  bankovní úvěry a výpomoci</t>
  </si>
  <si>
    <t xml:space="preserve">  z toho : dlouhodobé bank. úv.</t>
  </si>
  <si>
    <t>Jiné finanční výnosy</t>
  </si>
  <si>
    <t>Jiné finanční náklady</t>
  </si>
  <si>
    <t>vč.daně z příjmu z běžné čin.</t>
  </si>
  <si>
    <t>IČO :</t>
  </si>
  <si>
    <t>hlavní údaje z účetní</t>
  </si>
  <si>
    <t>Stav peněžních prostředků a pen. ekvivalentů na konci účetního období</t>
  </si>
  <si>
    <t>auditorský výrok : 1. bez výhrad xxxxxxxxxxxxxxxxxxxxxxxxxxxxxx ( nehodící se škrtněte )</t>
  </si>
  <si>
    <t>Přímé platby na vrub fondů</t>
  </si>
  <si>
    <t>Obchodní věstník, Dobrovského 25, 170 55 Praha 7 ( tel. 33071623 )</t>
  </si>
  <si>
    <t>označ</t>
  </si>
  <si>
    <t>Běžné účetní období</t>
  </si>
  <si>
    <t>ROZVAHA</t>
  </si>
  <si>
    <t>Základní kapitál</t>
  </si>
  <si>
    <t>Označení</t>
  </si>
  <si>
    <t>Převod provozních nákladů</t>
  </si>
  <si>
    <t>Skutečnost v účetním období</t>
  </si>
  <si>
    <t xml:space="preserve"> Označení</t>
  </si>
  <si>
    <t xml:space="preserve">     -splatná</t>
  </si>
  <si>
    <t xml:space="preserve">     -odložená</t>
  </si>
  <si>
    <t>PŘEHLED O PENĚŽNÍCH TOCÍCH</t>
  </si>
  <si>
    <t>( výkaz cash-flow )</t>
  </si>
  <si>
    <t xml:space="preserve">Formulář je třeba zaslat nepřeložený s objednávkou na adresu : </t>
  </si>
  <si>
    <t>Uložení výr.zprávy :</t>
  </si>
  <si>
    <t xml:space="preserve">  základní kapitál</t>
  </si>
  <si>
    <t>Poskytnuté zálohy na dlouhodobý nehmotný majetek</t>
  </si>
  <si>
    <t>Jiný dlouhodobý nehmotný majetek</t>
  </si>
  <si>
    <t>Jiný dlouhodobý hmotný majetek</t>
  </si>
  <si>
    <t>Poskytnuté zálohy na dlouhodobý hmotný majetek</t>
  </si>
  <si>
    <t xml:space="preserve">Nehmotné výsledky výzkumu a vývoje </t>
  </si>
  <si>
    <t>Stavby</t>
  </si>
  <si>
    <t>Odpisy  dlouhodobého nehmotného a hmotného majetku</t>
  </si>
  <si>
    <t xml:space="preserve">  dlouhodobý nehmotný majetek</t>
  </si>
  <si>
    <t xml:space="preserve">  dlouhodobý hmotný majetek</t>
  </si>
  <si>
    <t xml:space="preserve">  dlouhodobý finanční majetek</t>
  </si>
  <si>
    <t>Odpisy dl. nehm. a hm. majetku</t>
  </si>
  <si>
    <t>Vlastní akcie a vlastní obchodní podíly</t>
  </si>
  <si>
    <t>Vlastní kapitál</t>
  </si>
  <si>
    <t>Nedokončený dlouhodobý nehmotný majetek</t>
  </si>
  <si>
    <t>Poskytnuté zálohy na dlouhodobý finanční majetek</t>
  </si>
  <si>
    <t>Změny základního kapitálu</t>
  </si>
  <si>
    <t>Oceňovací rozdíly z přecenění majetku a závazků</t>
  </si>
  <si>
    <t>Oceňovací rozdíly z přecenění při přeměnách</t>
  </si>
  <si>
    <t>Rezerva na daň z příjmů</t>
  </si>
  <si>
    <t>Výnosy z ostatního dlouhodobého finančního majetku</t>
  </si>
  <si>
    <t>Náklady z finančního majetku</t>
  </si>
  <si>
    <t>K.</t>
  </si>
  <si>
    <t>Q.</t>
  </si>
  <si>
    <t>Finanční výsledek hospodaření</t>
  </si>
  <si>
    <t>Provozní výsledek hospodaření</t>
  </si>
  <si>
    <t>Převod podílu na výsledku hospodaření společníkům (+/-)</t>
  </si>
  <si>
    <t>Peněžní toky z hlavní výdělečné činnosti (provozní činnost)</t>
  </si>
  <si>
    <t xml:space="preserve">Zisk z prodeje stálých aktiv </t>
  </si>
  <si>
    <t>Odpisy stálých aktiv a umořování opravné položky k nabytému majetku</t>
  </si>
  <si>
    <t xml:space="preserve">Změna stavu opravných položek, rezerv </t>
  </si>
  <si>
    <t>Vyúčtované nákladové úroky s vyjímkou kapitalizovaných a vyúčtované výnosové úroky</t>
  </si>
  <si>
    <t>Případné úpravy o ostatní nepěněžní operace</t>
  </si>
  <si>
    <t>Čistý peněžní tok z prov.činnosti před zdaněním, změnami prac. kapitálu a mim.položkami</t>
  </si>
  <si>
    <t>Změny stavu nepěněžních složek pracovního kapitálu</t>
  </si>
  <si>
    <t>Změna stavu pohledávek z provozní činnosti, přechodných účtů aktiv</t>
  </si>
  <si>
    <t>Změna stavu krátkodobých závazků z provozní činnosti, přechodných účtů pasiv</t>
  </si>
  <si>
    <t>Změna stavu krátkodobého finančního majetku nespadajícího do peněžních prostř. a ekvivalentů</t>
  </si>
  <si>
    <t>Čistý peněžní tok z provozní činnosti před zdaněním a mimořádnými položkami</t>
  </si>
  <si>
    <t>Vyplacené úroky s vyjímkou kapitalizovaných</t>
  </si>
  <si>
    <t>Zaplacená daň z příjmů za běžnou činnost a doměrky daně za minulá období</t>
  </si>
  <si>
    <t>Příjmy a výdaje spojené s mimořádným hospodářským výsledkem včetně daně z příjmů</t>
  </si>
  <si>
    <t xml:space="preserve">Čistý peněžní tok z provozní činnosti </t>
  </si>
  <si>
    <t>Výdaje spojené s nabytím stálých aktiv</t>
  </si>
  <si>
    <t>Dopady změn dlouhodobých,resp. krátkodobých závazků</t>
  </si>
  <si>
    <t>Dopady změn vlastního kapitálu na peněžní prostředky a ekvivalenty</t>
  </si>
  <si>
    <t>Zvýšení peněžních prostředků z důvodů zvýšení základního kapitálu, emisního ážia atd.</t>
  </si>
  <si>
    <t>Další vklady peněžních prostředků společníků a akcionářů</t>
  </si>
  <si>
    <t>PŘEHLED O ZMĚNÁCH VLASTNÍHO KAPITÁLU</t>
  </si>
  <si>
    <t>Základní kapitál zapsaný v obchodním rejstříku</t>
  </si>
  <si>
    <t>Počáteční zůstatek</t>
  </si>
  <si>
    <t>Zvýšení</t>
  </si>
  <si>
    <t>Snížení</t>
  </si>
  <si>
    <t>Konečný zůstatek</t>
  </si>
  <si>
    <t>Základní kapitál nezapsaný v obchodním rejstříku</t>
  </si>
  <si>
    <t>Rezervní fondy</t>
  </si>
  <si>
    <t xml:space="preserve">F. </t>
  </si>
  <si>
    <t>Kapitálové fondy</t>
  </si>
  <si>
    <t>Zisk/ztráta za účetní období po zdanění</t>
  </si>
  <si>
    <t>Ostatní fondy ze zisku</t>
  </si>
  <si>
    <t>Rozdíly z přecenění nezahrnuté do hospodářského výsledku</t>
  </si>
  <si>
    <t>XX</t>
  </si>
  <si>
    <t>Celkem</t>
  </si>
  <si>
    <t>Součet A +/- B</t>
  </si>
  <si>
    <t>Součet A +/- B +/- D</t>
  </si>
  <si>
    <t>(BILANCE)</t>
  </si>
  <si>
    <t>Pohledávky za upsaný základní kapitál</t>
  </si>
  <si>
    <t>Goodwill</t>
  </si>
  <si>
    <t>Oceňovací rozdíl k nabytému majetku</t>
  </si>
  <si>
    <t>Podíly v ovládaný a řízených osobách</t>
  </si>
  <si>
    <t>Podíly v účetních jednotkách pod podstatným vlivem</t>
  </si>
  <si>
    <t>Půjčky a úvěry ovládaným a řízeným osobám a účetním jednotkám pod podstatným vlivem</t>
  </si>
  <si>
    <t>Jiný dlouhodobý finanční majetek</t>
  </si>
  <si>
    <t>Pořizovaný dlouhodobý finanční majetek</t>
  </si>
  <si>
    <t>Pohledávky z obchodních vztahů</t>
  </si>
  <si>
    <t>Pohledávky za ovládanými a řízenými osobami</t>
  </si>
  <si>
    <t>Pohledávky za účetními jednotkami pod podstatným vlivem</t>
  </si>
  <si>
    <t>Pohledávky za společníky, členy družstva  a za účastníky sdružení</t>
  </si>
  <si>
    <t>Odložená daňová pohledávka</t>
  </si>
  <si>
    <t>Sociální zabezpečení a zdravotní pojištění</t>
  </si>
  <si>
    <t>Ostatní poskytnuté zálohy</t>
  </si>
  <si>
    <t>Krátkodobý cenné papíry a podíly</t>
  </si>
  <si>
    <t>Pořizovaný krátkodobý finanční majetek</t>
  </si>
  <si>
    <t>Komplexní náklady příštích období</t>
  </si>
  <si>
    <t>Zákonný rezervní fond / Nedělitelný fond</t>
  </si>
  <si>
    <t xml:space="preserve">Výsledek hospodaření běžného účetního období (+/-) </t>
  </si>
  <si>
    <t>Vlastní akcie a vlastní obchodní podíly (-)</t>
  </si>
  <si>
    <t>Rezervy podle zvláštních právních předpisů</t>
  </si>
  <si>
    <t>Rezerva na důchody a podobné závazky</t>
  </si>
  <si>
    <t>Odložený daňový závazek</t>
  </si>
  <si>
    <t>Dohadné účty pasívní</t>
  </si>
  <si>
    <t>Vydané dluhopisy</t>
  </si>
  <si>
    <t>Závazky z obchodních vztahů</t>
  </si>
  <si>
    <t>Závazky k ovládaným a řízeným osobám</t>
  </si>
  <si>
    <t>Závazky k účetním jednotkám pod podstatným vlivem</t>
  </si>
  <si>
    <t>Závazky ke společníkům, členům družstva  a k účastníkům sdružení</t>
  </si>
  <si>
    <t>Závazky ze sociálního zabezpečení a zdravotního pojištění</t>
  </si>
  <si>
    <t>Kratkodobé přijaté zálohy</t>
  </si>
  <si>
    <t>Právní forma účetní jednotky :</t>
  </si>
  <si>
    <t>Předmět podnikání nebo jiné činnosti :</t>
  </si>
  <si>
    <t>Okamžik sestavení</t>
  </si>
  <si>
    <t>Podpisový záznam statutárního orgánu nebo fyzické osoby, která je účetní jednotkou</t>
  </si>
  <si>
    <t>Podpisový záznam osoby odpovědné za sestavení účetní závěrky</t>
  </si>
  <si>
    <t>VÝKAZ ZISKU A ZTRÁTY</t>
  </si>
  <si>
    <t>Zpracováno v souladu s vyhláškou č. 500/2002 Sb.</t>
  </si>
  <si>
    <t>Náklady na sociální zabezpečení a zdravotní pojištění</t>
  </si>
  <si>
    <t xml:space="preserve">Tržby z prodeje dlouhodobého majetku </t>
  </si>
  <si>
    <t>Tržby z prodeje materiálu</t>
  </si>
  <si>
    <t>Zůstatková cena prodaného dlouhodobého majetku</t>
  </si>
  <si>
    <t>Změna stavu rezerv a opravných položek v provozní oblasti a komplexních nákladů příštích období</t>
  </si>
  <si>
    <t>Výnosy z podílů v ovládaných a řízených osobám a v účetních jednotkách pod podstatným vlivem</t>
  </si>
  <si>
    <t>Výnosy z přecenění cenných papírů a derivátů</t>
  </si>
  <si>
    <t>Náklady z přecenění cenných papírů a derivátů</t>
  </si>
  <si>
    <t>Změna stavu rezerv a opravných položek ve finanční oblasti</t>
  </si>
  <si>
    <t>Zisk minulých účetních období</t>
  </si>
  <si>
    <t>Ztráta minulých účetních období</t>
  </si>
  <si>
    <t>047</t>
  </si>
  <si>
    <t>097</t>
  </si>
  <si>
    <t>Dlouhodobý majetek (ř. 04 + 13 + 23)</t>
  </si>
  <si>
    <t>Dlouhodobý nehmotný majetek (ř.05 až 12)</t>
  </si>
  <si>
    <t>Dlouhodobý hmotný majetek  (ř.14 až 22)</t>
  </si>
  <si>
    <t>Dlouhodobý finanční majetek  (ř. 24 až 30)</t>
  </si>
  <si>
    <t>Oběžná aktiva  (ř. 32 + 39 + 47 + 57)</t>
  </si>
  <si>
    <t>Zásoby   (ř.33 až 38)</t>
  </si>
  <si>
    <t>Dlouhodobé pohledávky  (ř. 40 až 46)</t>
  </si>
  <si>
    <t>Krátkodobé pohledávky  (ř. 48 až 56)</t>
  </si>
  <si>
    <t>Tržby z prodeje dlouhodobého majetku a materiálu (ř. 20+21 )</t>
  </si>
  <si>
    <t>Zůstatková cena prodaného dlouhodobého majetku a materiálu (ř. 23+24 )</t>
  </si>
  <si>
    <t>Výnosy z dlouhodobého finančního majetku ( ř. 34 + 35 + 36)</t>
  </si>
  <si>
    <t>Daň z příjmů za běžnou činnost   (ř. 50 + 51)</t>
  </si>
  <si>
    <t>Výsledek hospodaření za běžnou činnost  (ř. 30 + 48 - 49)</t>
  </si>
  <si>
    <t>Daň z příjmů z mimořádné činnosti  (ř. 56 + 57)</t>
  </si>
  <si>
    <t>Mimořádný výsledek hospodaření (ř. 53 - 54 -55 )</t>
  </si>
  <si>
    <t>Výsledek hospodaření za účetní období (+/-)  (ř. 52 + 58 - 59)</t>
  </si>
  <si>
    <t>Výsledek hospodaření  před zdaněním (+/-)  (ř. 30 + 48 + 53 - 54)</t>
  </si>
  <si>
    <t>Prodaný materiál</t>
  </si>
  <si>
    <t>ABC s.r.o.</t>
  </si>
  <si>
    <t>Nová 20</t>
  </si>
  <si>
    <t>Nové Město</t>
  </si>
  <si>
    <t>999 99</t>
  </si>
  <si>
    <t>Sídlo, bydliště nebo místo podnikání účetní jednotky</t>
  </si>
  <si>
    <t>Obchodní firma nebo jiný název účetní jednotky</t>
  </si>
  <si>
    <t>IČ</t>
  </si>
  <si>
    <t>058</t>
  </si>
  <si>
    <t>Finanční majetek  (ř. 58 až 61)</t>
  </si>
  <si>
    <t>Časové rozlišení  (ř. 63 až 65)</t>
  </si>
  <si>
    <t>AKTIVA CELKEM (ř. 02 + 03 + 31 + 62)</t>
  </si>
  <si>
    <t>076</t>
  </si>
  <si>
    <t>Časové rozlišení  (ř. 118 + 119)</t>
  </si>
  <si>
    <t>Bankovní úvěry a výpomoci  (ř. 114 až 116)</t>
  </si>
  <si>
    <t>Krátkodobé závazky  (ř. 102 až 112)</t>
  </si>
  <si>
    <t>Dlouhodobé závazky  (ř. 91 až 100)</t>
  </si>
  <si>
    <t>Rezervy   (ř. 86 až 89)</t>
  </si>
  <si>
    <t>Cizí zdroje      (ř. 85 + 90 + 101 + 113)</t>
  </si>
  <si>
    <t>/ř.01 - (+ 68 + 72 + 77 + 80 + 84 + 117)/</t>
  </si>
  <si>
    <t>Výsledek hospodáření minulých let  (ř. 81 + 82)</t>
  </si>
  <si>
    <t>Rezervní fondy, nedělitelný fond  a ostatní fondy ze zisku  (ř. 78 + 79 )</t>
  </si>
  <si>
    <t>Kapitálové fondy   (ř. 73 až 76)</t>
  </si>
  <si>
    <t>Základní kapitál (ř. 69 až  71 )</t>
  </si>
  <si>
    <t>Vlastní kapitál   (ř. 68 + 72 + 77 + 80 + 83 )</t>
  </si>
  <si>
    <t>PASIVA CELKEM   (ř. 67 + 84 + 117)</t>
  </si>
  <si>
    <t xml:space="preserve">závěrky </t>
  </si>
  <si>
    <t>Pohledávky za upsaný kapitál</t>
  </si>
  <si>
    <t xml:space="preserve">  z toho : podíly v ovládaných a řízených osobách</t>
  </si>
  <si>
    <t xml:space="preserve">  krátkodobý finanční majetek</t>
  </si>
  <si>
    <t>Časové rozlišení</t>
  </si>
  <si>
    <t xml:space="preserve">  výsledek hospodaření minulých let</t>
  </si>
  <si>
    <t xml:space="preserve">  výsledek hospod. účetního období</t>
  </si>
  <si>
    <t>III+IV+V</t>
  </si>
  <si>
    <t>Změna stavu rezerv,opr.položek</t>
  </si>
  <si>
    <t>G</t>
  </si>
  <si>
    <t>D+F+H+I</t>
  </si>
  <si>
    <t>V Ý K A Z   Z I S K U   A   Z T R Á T Y ( v tis. Kč ) :</t>
  </si>
  <si>
    <t>Provozní výsl. hospodaření</t>
  </si>
  <si>
    <t>M</t>
  </si>
  <si>
    <t>J+..+P</t>
  </si>
  <si>
    <t>VI+..+XII</t>
  </si>
  <si>
    <t>Finanční výsl. hospodaření</t>
  </si>
  <si>
    <t>Výsl. hosp.za běžnou činnost</t>
  </si>
  <si>
    <t>XIII</t>
  </si>
  <si>
    <t>R+S</t>
  </si>
  <si>
    <t>Mimořádný výsl. Hospodaření</t>
  </si>
  <si>
    <t>Výsl. hosp. za účet. období</t>
  </si>
  <si>
    <t>VI</t>
  </si>
  <si>
    <t>VII.</t>
  </si>
  <si>
    <t>N.</t>
  </si>
  <si>
    <t>O.</t>
  </si>
  <si>
    <t>XIII.</t>
  </si>
  <si>
    <t>Nedokončený dlouhodobý hmotný majetek</t>
  </si>
  <si>
    <t>ke dni  31.12.2003</t>
  </si>
  <si>
    <t>Formulář zpracovala ASPEKT HM, daňová, účetní a auditorská kancelář, Vodňanského 4, Praha 6-Břevnov, tel. 233 356 811</t>
  </si>
  <si>
    <t>/(ř.11-12-17-18+19-22-25+26-27+(-28)-(-29)/</t>
  </si>
  <si>
    <t xml:space="preserve"> /(ř.31-32+33+37-38+39-40-41+42-43+44-45-(-46)+(-47))/</t>
  </si>
  <si>
    <t>Ostatní dlouhodobé cenné papíry a podíly</t>
  </si>
  <si>
    <t>Bankovní úvěry krátkodobé</t>
  </si>
  <si>
    <t>Změna stavu zásob vlastní činnosti</t>
  </si>
  <si>
    <t>Tržby z prodeje cenných papírů a podílů</t>
  </si>
  <si>
    <t>Prodané cenné papíry a podíly</t>
  </si>
  <si>
    <t>Výnosy z ostatních dlouhodobých cenných papírů a podílů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</si>
</sst>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  <numFmt numFmtId="167" formatCode="d\.\ mmmm\ yyyy"/>
    <numFmt numFmtId="168" formatCode="[&lt;=9999999]###\ ##\ ##;##\ ##\ ##\ ##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"/>
      <family val="0"/>
    </font>
    <font>
      <i/>
      <sz val="8"/>
      <name val="Arial CE"/>
      <family val="0"/>
    </font>
    <font>
      <sz val="6"/>
      <name val="Arial CE"/>
      <family val="0"/>
    </font>
    <font>
      <b/>
      <sz val="6"/>
      <name val="Arial CE"/>
      <family val="0"/>
    </font>
    <font>
      <sz val="9"/>
      <name val="Arial CE"/>
      <family val="2"/>
    </font>
    <font>
      <b/>
      <sz val="14"/>
      <name val="Arial"/>
      <family val="2"/>
    </font>
    <font>
      <b/>
      <u val="single"/>
      <sz val="8"/>
      <name val="Arial CE"/>
      <family val="0"/>
    </font>
    <font>
      <b/>
      <u val="single"/>
      <sz val="10"/>
      <name val="Arial"/>
      <family val="0"/>
    </font>
    <font>
      <sz val="9"/>
      <name val="Arial"/>
      <family val="0"/>
    </font>
    <font>
      <b/>
      <sz val="9"/>
      <name val="Arial CE"/>
      <family val="2"/>
    </font>
    <font>
      <b/>
      <i/>
      <u val="single"/>
      <sz val="8"/>
      <name val="Arial CE"/>
      <family val="0"/>
    </font>
    <font>
      <b/>
      <sz val="9"/>
      <name val="Arial"/>
      <family val="0"/>
    </font>
    <font>
      <b/>
      <u val="single"/>
      <sz val="8"/>
      <name val="Arial"/>
      <family val="0"/>
    </font>
    <font>
      <b/>
      <i/>
      <sz val="9"/>
      <name val="Arial CE"/>
      <family val="0"/>
    </font>
    <font>
      <sz val="12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729">
    <xf numFmtId="0" fontId="0" fillId="0" borderId="0" xfId="0" applyAlignment="1">
      <alignment/>
    </xf>
    <xf numFmtId="0" fontId="6" fillId="0" borderId="0" xfId="23" applyFont="1" applyAlignment="1">
      <alignment/>
    </xf>
    <xf numFmtId="0" fontId="8" fillId="0" borderId="0" xfId="23" applyFont="1" applyFill="1" applyAlignment="1">
      <alignment/>
    </xf>
    <xf numFmtId="0" fontId="6" fillId="0" borderId="0" xfId="23" applyFont="1" applyFill="1" applyAlignment="1">
      <alignment/>
    </xf>
    <xf numFmtId="0" fontId="0" fillId="0" borderId="0" xfId="0" applyFill="1" applyAlignment="1">
      <alignment/>
    </xf>
    <xf numFmtId="0" fontId="6" fillId="0" borderId="0" xfId="23" applyFont="1" applyFill="1" applyBorder="1" applyAlignment="1">
      <alignment/>
    </xf>
    <xf numFmtId="0" fontId="6" fillId="0" borderId="2" xfId="23" applyFont="1" applyFill="1" applyBorder="1" applyAlignment="1">
      <alignment/>
    </xf>
    <xf numFmtId="0" fontId="6" fillId="0" borderId="3" xfId="23" applyFont="1" applyFill="1" applyBorder="1" applyAlignment="1" applyProtection="1">
      <alignment/>
      <protection locked="0"/>
    </xf>
    <xf numFmtId="0" fontId="6" fillId="0" borderId="4" xfId="23" applyFont="1" applyFill="1" applyBorder="1" applyAlignment="1" applyProtection="1">
      <alignment/>
      <protection locked="0"/>
    </xf>
    <xf numFmtId="0" fontId="6" fillId="0" borderId="5" xfId="23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6" fillId="2" borderId="0" xfId="23" applyFont="1" applyFill="1" applyAlignment="1">
      <alignment/>
    </xf>
    <xf numFmtId="0" fontId="6" fillId="2" borderId="0" xfId="23" applyFont="1" applyFill="1" applyBorder="1" applyAlignment="1">
      <alignment/>
    </xf>
    <xf numFmtId="0" fontId="6" fillId="3" borderId="6" xfId="23" applyFont="1" applyFill="1" applyBorder="1" applyAlignment="1">
      <alignment horizontal="center"/>
    </xf>
    <xf numFmtId="0" fontId="16" fillId="3" borderId="7" xfId="23" applyFont="1" applyFill="1" applyBorder="1" applyAlignment="1">
      <alignment horizontal="center"/>
    </xf>
    <xf numFmtId="0" fontId="16" fillId="3" borderId="8" xfId="23" applyFont="1" applyFill="1" applyBorder="1" applyAlignment="1">
      <alignment horizontal="center"/>
    </xf>
    <xf numFmtId="0" fontId="16" fillId="3" borderId="9" xfId="23" applyFont="1" applyFill="1" applyBorder="1" applyAlignment="1">
      <alignment horizontal="center"/>
    </xf>
    <xf numFmtId="0" fontId="16" fillId="3" borderId="10" xfId="23" applyFont="1" applyFill="1" applyBorder="1" applyAlignment="1">
      <alignment horizontal="center"/>
    </xf>
    <xf numFmtId="0" fontId="16" fillId="3" borderId="11" xfId="23" applyFont="1" applyFill="1" applyBorder="1" applyAlignment="1">
      <alignment horizontal="center"/>
    </xf>
    <xf numFmtId="0" fontId="16" fillId="3" borderId="12" xfId="23" applyFont="1" applyFill="1" applyBorder="1" applyAlignment="1">
      <alignment horizontal="center"/>
    </xf>
    <xf numFmtId="0" fontId="16" fillId="3" borderId="13" xfId="23" applyFont="1" applyFill="1" applyBorder="1" applyAlignment="1">
      <alignment horizontal="center"/>
    </xf>
    <xf numFmtId="0" fontId="16" fillId="3" borderId="14" xfId="23" applyFont="1" applyFill="1" applyBorder="1" applyAlignment="1">
      <alignment horizontal="center"/>
    </xf>
    <xf numFmtId="0" fontId="16" fillId="3" borderId="15" xfId="23" applyFont="1" applyFill="1" applyBorder="1" applyAlignment="1">
      <alignment horizontal="center"/>
    </xf>
    <xf numFmtId="0" fontId="16" fillId="3" borderId="16" xfId="23" applyFont="1" applyFill="1" applyBorder="1" applyAlignment="1">
      <alignment horizontal="center"/>
    </xf>
    <xf numFmtId="0" fontId="16" fillId="3" borderId="17" xfId="23" applyFont="1" applyFill="1" applyBorder="1" applyAlignment="1">
      <alignment horizontal="center"/>
    </xf>
    <xf numFmtId="0" fontId="16" fillId="3" borderId="18" xfId="23" applyFont="1" applyFill="1" applyBorder="1" applyAlignment="1">
      <alignment horizontal="center"/>
    </xf>
    <xf numFmtId="0" fontId="16" fillId="3" borderId="19" xfId="23" applyFont="1" applyFill="1" applyBorder="1" applyAlignment="1">
      <alignment horizontal="center"/>
    </xf>
    <xf numFmtId="0" fontId="16" fillId="3" borderId="20" xfId="23" applyFont="1" applyFill="1" applyBorder="1" applyAlignment="1">
      <alignment horizontal="center"/>
    </xf>
    <xf numFmtId="0" fontId="16" fillId="3" borderId="21" xfId="23" applyFont="1" applyFill="1" applyBorder="1" applyAlignment="1">
      <alignment horizontal="center"/>
    </xf>
    <xf numFmtId="0" fontId="6" fillId="3" borderId="22" xfId="23" applyFont="1" applyFill="1" applyBorder="1" applyAlignment="1">
      <alignment horizontal="center"/>
    </xf>
    <xf numFmtId="3" fontId="6" fillId="3" borderId="22" xfId="23" applyNumberFormat="1" applyFont="1" applyFill="1" applyBorder="1" applyAlignment="1" applyProtection="1">
      <alignment/>
      <protection locked="0"/>
    </xf>
    <xf numFmtId="3" fontId="6" fillId="3" borderId="22" xfId="23" applyNumberFormat="1" applyFont="1" applyFill="1" applyBorder="1" applyAlignment="1">
      <alignment/>
    </xf>
    <xf numFmtId="3" fontId="6" fillId="3" borderId="23" xfId="23" applyNumberFormat="1" applyFont="1" applyFill="1" applyBorder="1" applyAlignment="1" applyProtection="1">
      <alignment/>
      <protection locked="0"/>
    </xf>
    <xf numFmtId="0" fontId="16" fillId="3" borderId="24" xfId="23" applyFont="1" applyFill="1" applyBorder="1" applyAlignment="1">
      <alignment horizontal="center"/>
    </xf>
    <xf numFmtId="0" fontId="16" fillId="3" borderId="25" xfId="23" applyFont="1" applyFill="1" applyBorder="1" applyAlignment="1">
      <alignment horizontal="center"/>
    </xf>
    <xf numFmtId="0" fontId="16" fillId="3" borderId="0" xfId="23" applyFont="1" applyFill="1" applyBorder="1" applyAlignment="1">
      <alignment horizontal="center"/>
    </xf>
    <xf numFmtId="0" fontId="16" fillId="3" borderId="26" xfId="23" applyFont="1" applyFill="1" applyBorder="1" applyAlignment="1">
      <alignment horizontal="center"/>
    </xf>
    <xf numFmtId="0" fontId="16" fillId="3" borderId="2" xfId="23" applyFont="1" applyFill="1" applyBorder="1" applyAlignment="1">
      <alignment horizontal="center"/>
    </xf>
    <xf numFmtId="3" fontId="6" fillId="3" borderId="27" xfId="23" applyNumberFormat="1" applyFont="1" applyFill="1" applyBorder="1" applyAlignment="1" applyProtection="1">
      <alignment/>
      <protection locked="0"/>
    </xf>
    <xf numFmtId="3" fontId="6" fillId="3" borderId="27" xfId="23" applyNumberFormat="1" applyFont="1" applyFill="1" applyBorder="1" applyAlignment="1">
      <alignment/>
    </xf>
    <xf numFmtId="3" fontId="6" fillId="3" borderId="28" xfId="23" applyNumberFormat="1" applyFont="1" applyFill="1" applyBorder="1" applyAlignment="1" applyProtection="1">
      <alignment/>
      <protection locked="0"/>
    </xf>
    <xf numFmtId="3" fontId="6" fillId="4" borderId="6" xfId="23" applyNumberFormat="1" applyFont="1" applyFill="1" applyBorder="1" applyAlignment="1">
      <alignment/>
    </xf>
    <xf numFmtId="3" fontId="6" fillId="4" borderId="29" xfId="23" applyNumberFormat="1" applyFont="1" applyFill="1" applyBorder="1" applyAlignment="1">
      <alignment/>
    </xf>
    <xf numFmtId="3" fontId="6" fillId="4" borderId="22" xfId="23" applyNumberFormat="1" applyFont="1" applyFill="1" applyBorder="1" applyAlignment="1">
      <alignment/>
    </xf>
    <xf numFmtId="3" fontId="6" fillId="4" borderId="23" xfId="23" applyNumberFormat="1" applyFont="1" applyFill="1" applyBorder="1" applyAlignment="1">
      <alignment/>
    </xf>
    <xf numFmtId="0" fontId="16" fillId="3" borderId="22" xfId="23" applyFont="1" applyFill="1" applyBorder="1" applyAlignment="1">
      <alignment/>
    </xf>
    <xf numFmtId="0" fontId="16" fillId="3" borderId="30" xfId="23" applyFont="1" applyFill="1" applyBorder="1" applyAlignment="1">
      <alignment horizontal="center"/>
    </xf>
    <xf numFmtId="0" fontId="16" fillId="3" borderId="27" xfId="23" applyFont="1" applyFill="1" applyBorder="1" applyAlignment="1">
      <alignment/>
    </xf>
    <xf numFmtId="0" fontId="16" fillId="3" borderId="31" xfId="23" applyFont="1" applyFill="1" applyBorder="1" applyAlignment="1">
      <alignment/>
    </xf>
    <xf numFmtId="0" fontId="6" fillId="3" borderId="31" xfId="23" applyFont="1" applyFill="1" applyBorder="1" applyAlignment="1">
      <alignment horizontal="center"/>
    </xf>
    <xf numFmtId="0" fontId="21" fillId="3" borderId="22" xfId="23" applyFont="1" applyFill="1" applyBorder="1" applyAlignment="1">
      <alignment/>
    </xf>
    <xf numFmtId="0" fontId="21" fillId="3" borderId="6" xfId="23" applyFont="1" applyFill="1" applyBorder="1" applyAlignment="1">
      <alignment/>
    </xf>
    <xf numFmtId="0" fontId="16" fillId="5" borderId="0" xfId="23" applyFont="1" applyFill="1" applyAlignment="1">
      <alignment/>
    </xf>
    <xf numFmtId="0" fontId="6" fillId="5" borderId="0" xfId="23" applyFont="1" applyFill="1" applyAlignment="1">
      <alignment/>
    </xf>
    <xf numFmtId="0" fontId="0" fillId="5" borderId="0" xfId="0" applyFill="1" applyAlignment="1">
      <alignment/>
    </xf>
    <xf numFmtId="0" fontId="16" fillId="3" borderId="32" xfId="23" applyFont="1" applyFill="1" applyBorder="1" applyAlignment="1">
      <alignment horizontal="center"/>
    </xf>
    <xf numFmtId="0" fontId="6" fillId="3" borderId="33" xfId="23" applyFont="1" applyFill="1" applyBorder="1" applyAlignment="1">
      <alignment horizontal="center"/>
    </xf>
    <xf numFmtId="0" fontId="0" fillId="6" borderId="0" xfId="0" applyFill="1" applyAlignment="1">
      <alignment/>
    </xf>
    <xf numFmtId="0" fontId="16" fillId="6" borderId="0" xfId="23" applyFont="1" applyFill="1" applyAlignment="1">
      <alignment/>
    </xf>
    <xf numFmtId="0" fontId="6" fillId="6" borderId="0" xfId="23" applyFont="1" applyFill="1" applyAlignment="1">
      <alignment/>
    </xf>
    <xf numFmtId="0" fontId="16" fillId="3" borderId="34" xfId="23" applyFont="1" applyFill="1" applyBorder="1" applyAlignment="1">
      <alignment horizontal="center"/>
    </xf>
    <xf numFmtId="0" fontId="21" fillId="3" borderId="33" xfId="23" applyFont="1" applyFill="1" applyBorder="1" applyAlignment="1">
      <alignment/>
    </xf>
    <xf numFmtId="0" fontId="16" fillId="3" borderId="35" xfId="23" applyFont="1" applyFill="1" applyBorder="1" applyAlignment="1">
      <alignment horizontal="center"/>
    </xf>
    <xf numFmtId="0" fontId="21" fillId="3" borderId="31" xfId="23" applyFont="1" applyFill="1" applyBorder="1" applyAlignment="1">
      <alignment/>
    </xf>
    <xf numFmtId="0" fontId="21" fillId="3" borderId="33" xfId="23" applyFont="1" applyFill="1" applyBorder="1" applyAlignment="1">
      <alignment horizontal="right"/>
    </xf>
    <xf numFmtId="3" fontId="6" fillId="4" borderId="33" xfId="23" applyNumberFormat="1" applyFont="1" applyFill="1" applyBorder="1" applyAlignment="1">
      <alignment/>
    </xf>
    <xf numFmtId="3" fontId="6" fillId="4" borderId="31" xfId="23" applyNumberFormat="1" applyFont="1" applyFill="1" applyBorder="1" applyAlignment="1">
      <alignment/>
    </xf>
    <xf numFmtId="0" fontId="16" fillId="3" borderId="36" xfId="23" applyFont="1" applyFill="1" applyBorder="1" applyAlignment="1">
      <alignment horizontal="center"/>
    </xf>
    <xf numFmtId="0" fontId="16" fillId="3" borderId="7" xfId="23" applyFont="1" applyFill="1" applyBorder="1" applyAlignment="1">
      <alignment horizontal="center"/>
    </xf>
    <xf numFmtId="0" fontId="16" fillId="3" borderId="34" xfId="23" applyFont="1" applyFill="1" applyBorder="1" applyAlignment="1">
      <alignment horizontal="center"/>
    </xf>
    <xf numFmtId="0" fontId="16" fillId="3" borderId="8" xfId="23" applyFont="1" applyFill="1" applyBorder="1" applyAlignment="1">
      <alignment horizontal="center"/>
    </xf>
    <xf numFmtId="0" fontId="16" fillId="3" borderId="9" xfId="23" applyFont="1" applyFill="1" applyBorder="1" applyAlignment="1">
      <alignment horizontal="center"/>
    </xf>
    <xf numFmtId="0" fontId="16" fillId="3" borderId="0" xfId="23" applyFont="1" applyFill="1" applyBorder="1" applyAlignment="1">
      <alignment horizontal="center"/>
    </xf>
    <xf numFmtId="0" fontId="16" fillId="3" borderId="12" xfId="23" applyFont="1" applyFill="1" applyBorder="1" applyAlignment="1">
      <alignment horizontal="center"/>
    </xf>
    <xf numFmtId="0" fontId="16" fillId="3" borderId="13" xfId="23" applyFont="1" applyFill="1" applyBorder="1" applyAlignment="1">
      <alignment horizontal="center"/>
    </xf>
    <xf numFmtId="0" fontId="16" fillId="3" borderId="37" xfId="23" applyFont="1" applyFill="1" applyBorder="1" applyAlignment="1">
      <alignment horizontal="center"/>
    </xf>
    <xf numFmtId="0" fontId="16" fillId="3" borderId="30" xfId="23" applyFont="1" applyFill="1" applyBorder="1" applyAlignment="1">
      <alignment horizontal="center"/>
    </xf>
    <xf numFmtId="0" fontId="16" fillId="3" borderId="26" xfId="23" applyFont="1" applyFill="1" applyBorder="1" applyAlignment="1">
      <alignment horizontal="center"/>
    </xf>
    <xf numFmtId="0" fontId="16" fillId="3" borderId="32" xfId="23" applyFont="1" applyFill="1" applyBorder="1" applyAlignment="1">
      <alignment horizontal="center"/>
    </xf>
    <xf numFmtId="0" fontId="16" fillId="3" borderId="24" xfId="23" applyFont="1" applyFill="1" applyBorder="1" applyAlignment="1">
      <alignment horizontal="center"/>
    </xf>
    <xf numFmtId="0" fontId="16" fillId="3" borderId="25" xfId="23" applyFont="1" applyFill="1" applyBorder="1" applyAlignment="1">
      <alignment horizontal="center"/>
    </xf>
    <xf numFmtId="0" fontId="16" fillId="3" borderId="35" xfId="23" applyFont="1" applyFill="1" applyBorder="1" applyAlignment="1">
      <alignment horizontal="center"/>
    </xf>
    <xf numFmtId="0" fontId="16" fillId="3" borderId="20" xfId="23" applyFont="1" applyFill="1" applyBorder="1" applyAlignment="1">
      <alignment horizontal="center"/>
    </xf>
    <xf numFmtId="0" fontId="16" fillId="3" borderId="21" xfId="23" applyFont="1" applyFill="1" applyBorder="1" applyAlignment="1">
      <alignment horizontal="center"/>
    </xf>
    <xf numFmtId="0" fontId="6" fillId="2" borderId="0" xfId="23" applyFont="1" applyFill="1" applyAlignment="1">
      <alignment horizontal="center"/>
    </xf>
    <xf numFmtId="0" fontId="6" fillId="3" borderId="6" xfId="23" applyFont="1" applyFill="1" applyBorder="1" applyAlignment="1" applyProtection="1">
      <alignment horizontal="center"/>
      <protection hidden="1"/>
    </xf>
    <xf numFmtId="0" fontId="16" fillId="3" borderId="34" xfId="23" applyFont="1" applyFill="1" applyBorder="1" applyAlignment="1" applyProtection="1">
      <alignment horizontal="center"/>
      <protection hidden="1"/>
    </xf>
    <xf numFmtId="0" fontId="16" fillId="3" borderId="9" xfId="23" applyFont="1" applyFill="1" applyBorder="1" applyAlignment="1" applyProtection="1">
      <alignment horizontal="center"/>
      <protection hidden="1"/>
    </xf>
    <xf numFmtId="0" fontId="16" fillId="3" borderId="0" xfId="23" applyFont="1" applyFill="1" applyBorder="1" applyAlignment="1" applyProtection="1">
      <alignment horizontal="center"/>
      <protection hidden="1"/>
    </xf>
    <xf numFmtId="0" fontId="16" fillId="3" borderId="31" xfId="23" applyFont="1" applyFill="1" applyBorder="1" applyAlignment="1" applyProtection="1">
      <alignment horizontal="center"/>
      <protection hidden="1"/>
    </xf>
    <xf numFmtId="0" fontId="16" fillId="3" borderId="14" xfId="23" applyFont="1" applyFill="1" applyBorder="1" applyAlignment="1" applyProtection="1">
      <alignment horizontal="center"/>
      <protection hidden="1"/>
    </xf>
    <xf numFmtId="0" fontId="16" fillId="3" borderId="2" xfId="23" applyFont="1" applyFill="1" applyBorder="1" applyAlignment="1" applyProtection="1">
      <alignment horizontal="center"/>
      <protection hidden="1"/>
    </xf>
    <xf numFmtId="0" fontId="16" fillId="3" borderId="16" xfId="23" applyFont="1" applyFill="1" applyBorder="1" applyAlignment="1" applyProtection="1">
      <alignment horizontal="center"/>
      <protection hidden="1"/>
    </xf>
    <xf numFmtId="0" fontId="16" fillId="3" borderId="18" xfId="23" applyFont="1" applyFill="1" applyBorder="1" applyAlignment="1" applyProtection="1">
      <alignment horizontal="center"/>
      <protection hidden="1"/>
    </xf>
    <xf numFmtId="3" fontId="6" fillId="3" borderId="6" xfId="23" applyNumberFormat="1" applyFont="1" applyFill="1" applyBorder="1" applyAlignment="1" applyProtection="1">
      <alignment/>
      <protection locked="0"/>
    </xf>
    <xf numFmtId="3" fontId="6" fillId="3" borderId="38" xfId="23" applyNumberFormat="1" applyFont="1" applyFill="1" applyBorder="1" applyAlignment="1" applyProtection="1">
      <alignment/>
      <protection locked="0"/>
    </xf>
    <xf numFmtId="3" fontId="6" fillId="3" borderId="39" xfId="23" applyNumberFormat="1" applyFont="1" applyFill="1" applyBorder="1" applyAlignment="1" applyProtection="1">
      <alignment/>
      <protection locked="0"/>
    </xf>
    <xf numFmtId="3" fontId="6" fillId="4" borderId="39" xfId="23" applyNumberFormat="1" applyFont="1" applyFill="1" applyBorder="1" applyAlignment="1">
      <alignment/>
    </xf>
    <xf numFmtId="0" fontId="16" fillId="3" borderId="20" xfId="23" applyFont="1" applyFill="1" applyBorder="1" applyAlignment="1" applyProtection="1">
      <alignment horizontal="center"/>
      <protection hidden="1"/>
    </xf>
    <xf numFmtId="0" fontId="6" fillId="3" borderId="22" xfId="23" applyFont="1" applyFill="1" applyBorder="1" applyAlignment="1" applyProtection="1">
      <alignment horizontal="center"/>
      <protection hidden="1"/>
    </xf>
    <xf numFmtId="0" fontId="16" fillId="3" borderId="24" xfId="23" applyFont="1" applyFill="1" applyBorder="1" applyAlignment="1" applyProtection="1">
      <alignment horizontal="center"/>
      <protection hidden="1"/>
    </xf>
    <xf numFmtId="0" fontId="16" fillId="3" borderId="26" xfId="23" applyFont="1" applyFill="1" applyBorder="1" applyAlignment="1" applyProtection="1">
      <alignment horizontal="center"/>
      <protection hidden="1"/>
    </xf>
    <xf numFmtId="0" fontId="16" fillId="3" borderId="30" xfId="23" applyFont="1" applyFill="1" applyBorder="1" applyAlignment="1" applyProtection="1">
      <alignment horizontal="center"/>
      <protection hidden="1"/>
    </xf>
    <xf numFmtId="0" fontId="6" fillId="3" borderId="31" xfId="23" applyFont="1" applyFill="1" applyBorder="1" applyAlignment="1" applyProtection="1">
      <alignment horizontal="center"/>
      <protection hidden="1"/>
    </xf>
    <xf numFmtId="0" fontId="6" fillId="3" borderId="16" xfId="23" applyFont="1" applyFill="1" applyBorder="1" applyAlignment="1" applyProtection="1">
      <alignment horizontal="center"/>
      <protection hidden="1"/>
    </xf>
    <xf numFmtId="3" fontId="6" fillId="4" borderId="22" xfId="23" applyNumberFormat="1" applyFont="1" applyFill="1" applyBorder="1" applyAlignment="1" applyProtection="1">
      <alignment/>
      <protection hidden="1"/>
    </xf>
    <xf numFmtId="3" fontId="6" fillId="4" borderId="39" xfId="23" applyNumberFormat="1" applyFont="1" applyFill="1" applyBorder="1" applyAlignment="1" applyProtection="1">
      <alignment/>
      <protection hidden="1"/>
    </xf>
    <xf numFmtId="0" fontId="16" fillId="3" borderId="31" xfId="23" applyFont="1" applyFill="1" applyBorder="1" applyAlignment="1">
      <alignment horizontal="center"/>
    </xf>
    <xf numFmtId="0" fontId="16" fillId="3" borderId="14" xfId="23" applyFont="1" applyFill="1" applyBorder="1" applyAlignment="1">
      <alignment horizontal="center"/>
    </xf>
    <xf numFmtId="0" fontId="16" fillId="3" borderId="2" xfId="23" applyFont="1" applyFill="1" applyBorder="1" applyAlignment="1">
      <alignment horizontal="center"/>
    </xf>
    <xf numFmtId="0" fontId="16" fillId="3" borderId="16" xfId="23" applyFont="1" applyFill="1" applyBorder="1" applyAlignment="1">
      <alignment horizontal="center"/>
    </xf>
    <xf numFmtId="0" fontId="16" fillId="3" borderId="18" xfId="23" applyFont="1" applyFill="1" applyBorder="1" applyAlignment="1">
      <alignment horizontal="center"/>
    </xf>
    <xf numFmtId="3" fontId="6" fillId="4" borderId="4" xfId="23" applyNumberFormat="1" applyFont="1" applyFill="1" applyBorder="1" applyAlignment="1">
      <alignment/>
    </xf>
    <xf numFmtId="0" fontId="0" fillId="0" borderId="34" xfId="0" applyBorder="1" applyAlignment="1">
      <alignment/>
    </xf>
    <xf numFmtId="0" fontId="16" fillId="3" borderId="21" xfId="23" applyFont="1" applyFill="1" applyBorder="1" applyAlignment="1">
      <alignment/>
    </xf>
    <xf numFmtId="0" fontId="16" fillId="3" borderId="40" xfId="23" applyFont="1" applyFill="1" applyBorder="1" applyAlignment="1">
      <alignment/>
    </xf>
    <xf numFmtId="0" fontId="16" fillId="3" borderId="0" xfId="23" applyFont="1" applyFill="1" applyBorder="1" applyAlignment="1">
      <alignment/>
    </xf>
    <xf numFmtId="0" fontId="16" fillId="3" borderId="20" xfId="23" applyFont="1" applyFill="1" applyBorder="1" applyAlignment="1">
      <alignment/>
    </xf>
    <xf numFmtId="0" fontId="16" fillId="3" borderId="24" xfId="23" applyFont="1" applyFill="1" applyBorder="1" applyAlignment="1">
      <alignment/>
    </xf>
    <xf numFmtId="0" fontId="16" fillId="3" borderId="25" xfId="23" applyFont="1" applyFill="1" applyBorder="1" applyAlignment="1">
      <alignment/>
    </xf>
    <xf numFmtId="0" fontId="16" fillId="3" borderId="9" xfId="23" applyFont="1" applyFill="1" applyBorder="1" applyAlignment="1">
      <alignment/>
    </xf>
    <xf numFmtId="0" fontId="16" fillId="3" borderId="30" xfId="23" applyFont="1" applyFill="1" applyBorder="1" applyAlignment="1">
      <alignment/>
    </xf>
    <xf numFmtId="0" fontId="16" fillId="3" borderId="26" xfId="23" applyFont="1" applyFill="1" applyBorder="1" applyAlignment="1">
      <alignment/>
    </xf>
    <xf numFmtId="0" fontId="16" fillId="3" borderId="41" xfId="23" applyFont="1" applyFill="1" applyBorder="1" applyAlignment="1">
      <alignment/>
    </xf>
    <xf numFmtId="0" fontId="16" fillId="3" borderId="42" xfId="23" applyFont="1" applyFill="1" applyBorder="1" applyAlignment="1">
      <alignment/>
    </xf>
    <xf numFmtId="0" fontId="6" fillId="4" borderId="0" xfId="23" applyFont="1" applyFill="1" applyAlignment="1">
      <alignment/>
    </xf>
    <xf numFmtId="0" fontId="10" fillId="4" borderId="0" xfId="23" applyFont="1" applyFill="1" applyAlignment="1">
      <alignment/>
    </xf>
    <xf numFmtId="0" fontId="6" fillId="7" borderId="0" xfId="23" applyFont="1" applyFill="1" applyAlignment="1">
      <alignment/>
    </xf>
    <xf numFmtId="3" fontId="0" fillId="6" borderId="0" xfId="0" applyNumberFormat="1" applyFill="1" applyAlignment="1">
      <alignment/>
    </xf>
    <xf numFmtId="3" fontId="16" fillId="3" borderId="23" xfId="23" applyNumberFormat="1" applyFont="1" applyFill="1" applyBorder="1" applyAlignment="1" applyProtection="1">
      <alignment/>
      <protection locked="0"/>
    </xf>
    <xf numFmtId="0" fontId="16" fillId="3" borderId="36" xfId="23" applyFont="1" applyFill="1" applyBorder="1" applyAlignment="1" applyProtection="1">
      <alignment/>
      <protection/>
    </xf>
    <xf numFmtId="3" fontId="16" fillId="3" borderId="43" xfId="23" applyNumberFormat="1" applyFont="1" applyFill="1" applyBorder="1" applyAlignment="1" applyProtection="1">
      <alignment/>
      <protection/>
    </xf>
    <xf numFmtId="3" fontId="16" fillId="4" borderId="38" xfId="23" applyNumberFormat="1" applyFont="1" applyFill="1" applyBorder="1" applyAlignment="1" applyProtection="1">
      <alignment/>
      <protection/>
    </xf>
    <xf numFmtId="3" fontId="16" fillId="4" borderId="23" xfId="23" applyNumberFormat="1" applyFont="1" applyFill="1" applyBorder="1" applyAlignment="1" applyProtection="1">
      <alignment/>
      <protection/>
    </xf>
    <xf numFmtId="3" fontId="16" fillId="3" borderId="23" xfId="23" applyNumberFormat="1" applyFont="1" applyFill="1" applyBorder="1" applyAlignment="1" applyProtection="1">
      <alignment/>
      <protection/>
    </xf>
    <xf numFmtId="3" fontId="16" fillId="4" borderId="14" xfId="23" applyNumberFormat="1" applyFont="1" applyFill="1" applyBorder="1" applyAlignment="1" applyProtection="1">
      <alignment/>
      <protection/>
    </xf>
    <xf numFmtId="3" fontId="16" fillId="4" borderId="44" xfId="23" applyNumberFormat="1" applyFont="1" applyFill="1" applyBorder="1" applyAlignment="1" applyProtection="1">
      <alignment/>
      <protection/>
    </xf>
    <xf numFmtId="3" fontId="16" fillId="4" borderId="5" xfId="23" applyNumberFormat="1" applyFont="1" applyFill="1" applyBorder="1" applyAlignment="1" applyProtection="1">
      <alignment/>
      <protection/>
    </xf>
    <xf numFmtId="0" fontId="8" fillId="3" borderId="0" xfId="23" applyFont="1" applyFill="1" applyAlignment="1" applyProtection="1">
      <alignment horizontal="right"/>
      <protection/>
    </xf>
    <xf numFmtId="0" fontId="8" fillId="3" borderId="0" xfId="23" applyFont="1" applyFill="1" applyAlignment="1" applyProtection="1">
      <alignment/>
      <protection/>
    </xf>
    <xf numFmtId="0" fontId="11" fillId="3" borderId="0" xfId="23" applyFont="1" applyFill="1" applyAlignment="1" applyProtection="1">
      <alignment horizontal="left"/>
      <protection/>
    </xf>
    <xf numFmtId="0" fontId="6" fillId="3" borderId="45" xfId="23" applyFont="1" applyFill="1" applyBorder="1" applyAlignment="1">
      <alignment/>
    </xf>
    <xf numFmtId="0" fontId="6" fillId="3" borderId="46" xfId="23" applyFont="1" applyFill="1" applyBorder="1" applyAlignment="1">
      <alignment/>
    </xf>
    <xf numFmtId="0" fontId="6" fillId="3" borderId="47" xfId="23" applyFont="1" applyFill="1" applyBorder="1" applyAlignment="1">
      <alignment/>
    </xf>
    <xf numFmtId="0" fontId="15" fillId="3" borderId="48" xfId="23" applyFont="1" applyFill="1" applyBorder="1" applyAlignment="1">
      <alignment horizontal="center"/>
    </xf>
    <xf numFmtId="0" fontId="15" fillId="3" borderId="49" xfId="23" applyFont="1" applyFill="1" applyBorder="1" applyAlignment="1">
      <alignment horizontal="center"/>
    </xf>
    <xf numFmtId="0" fontId="6" fillId="3" borderId="45" xfId="23" applyFont="1" applyFill="1" applyBorder="1" applyAlignment="1">
      <alignment horizontal="center"/>
    </xf>
    <xf numFmtId="0" fontId="6" fillId="3" borderId="46" xfId="23" applyFont="1" applyFill="1" applyBorder="1" applyAlignment="1">
      <alignment horizontal="center"/>
    </xf>
    <xf numFmtId="0" fontId="6" fillId="3" borderId="47" xfId="23" applyFont="1" applyFill="1" applyBorder="1" applyAlignment="1">
      <alignment horizontal="center"/>
    </xf>
    <xf numFmtId="0" fontId="6" fillId="3" borderId="50" xfId="23" applyFont="1" applyFill="1" applyBorder="1" applyAlignment="1">
      <alignment/>
    </xf>
    <xf numFmtId="0" fontId="11" fillId="3" borderId="51" xfId="23" applyFont="1" applyFill="1" applyBorder="1" applyAlignment="1">
      <alignment/>
    </xf>
    <xf numFmtId="0" fontId="11" fillId="3" borderId="32" xfId="23" applyFont="1" applyFill="1" applyBorder="1" applyAlignment="1">
      <alignment/>
    </xf>
    <xf numFmtId="0" fontId="6" fillId="3" borderId="33" xfId="23" applyFont="1" applyFill="1" applyBorder="1" applyAlignment="1">
      <alignment/>
    </xf>
    <xf numFmtId="0" fontId="6" fillId="3" borderId="52" xfId="23" applyFont="1" applyFill="1" applyBorder="1" applyAlignment="1">
      <alignment/>
    </xf>
    <xf numFmtId="0" fontId="8" fillId="3" borderId="53" xfId="23" applyFont="1" applyFill="1" applyBorder="1" applyAlignment="1">
      <alignment horizontal="center"/>
    </xf>
    <xf numFmtId="0" fontId="11" fillId="3" borderId="54" xfId="23" applyFont="1" applyFill="1" applyBorder="1" applyAlignment="1">
      <alignment/>
    </xf>
    <xf numFmtId="0" fontId="11" fillId="3" borderId="40" xfId="23" applyFont="1" applyFill="1" applyBorder="1" applyAlignment="1">
      <alignment/>
    </xf>
    <xf numFmtId="0" fontId="6" fillId="3" borderId="22" xfId="23" applyFont="1" applyFill="1" applyBorder="1" applyAlignment="1">
      <alignment/>
    </xf>
    <xf numFmtId="0" fontId="6" fillId="3" borderId="55" xfId="23" applyFont="1" applyFill="1" applyBorder="1" applyAlignment="1">
      <alignment/>
    </xf>
    <xf numFmtId="0" fontId="8" fillId="3" borderId="54" xfId="23" applyFont="1" applyFill="1" applyBorder="1" applyAlignment="1">
      <alignment/>
    </xf>
    <xf numFmtId="0" fontId="8" fillId="3" borderId="40" xfId="23" applyFont="1" applyFill="1" applyBorder="1" applyAlignment="1">
      <alignment/>
    </xf>
    <xf numFmtId="0" fontId="8" fillId="3" borderId="56" xfId="23" applyFont="1" applyFill="1" applyBorder="1" applyAlignment="1">
      <alignment horizontal="center"/>
    </xf>
    <xf numFmtId="0" fontId="6" fillId="3" borderId="31" xfId="23" applyFont="1" applyFill="1" applyBorder="1" applyAlignment="1">
      <alignment/>
    </xf>
    <xf numFmtId="0" fontId="8" fillId="3" borderId="50" xfId="23" applyFont="1" applyFill="1" applyBorder="1" applyAlignment="1">
      <alignment horizontal="center"/>
    </xf>
    <xf numFmtId="0" fontId="8" fillId="3" borderId="57" xfId="23" applyFont="1" applyFill="1" applyBorder="1" applyAlignment="1">
      <alignment horizontal="center"/>
    </xf>
    <xf numFmtId="0" fontId="11" fillId="3" borderId="58" xfId="23" applyFont="1" applyFill="1" applyBorder="1" applyAlignment="1">
      <alignment/>
    </xf>
    <xf numFmtId="0" fontId="11" fillId="3" borderId="59" xfId="23" applyFont="1" applyFill="1" applyBorder="1" applyAlignment="1">
      <alignment/>
    </xf>
    <xf numFmtId="0" fontId="6" fillId="3" borderId="60" xfId="23" applyFont="1" applyFill="1" applyBorder="1" applyAlignment="1">
      <alignment/>
    </xf>
    <xf numFmtId="0" fontId="6" fillId="3" borderId="61" xfId="23" applyFont="1" applyFill="1" applyBorder="1" applyAlignment="1">
      <alignment/>
    </xf>
    <xf numFmtId="0" fontId="8" fillId="3" borderId="62" xfId="23" applyFont="1" applyFill="1" applyBorder="1" applyAlignment="1">
      <alignment horizontal="center"/>
    </xf>
    <xf numFmtId="0" fontId="8" fillId="3" borderId="63" xfId="23" applyFont="1" applyFill="1" applyBorder="1" applyAlignment="1">
      <alignment/>
    </xf>
    <xf numFmtId="0" fontId="11" fillId="3" borderId="64" xfId="23" applyFont="1" applyFill="1" applyBorder="1" applyAlignment="1">
      <alignment/>
    </xf>
    <xf numFmtId="0" fontId="6" fillId="3" borderId="65" xfId="23" applyFont="1" applyFill="1" applyBorder="1" applyAlignment="1">
      <alignment/>
    </xf>
    <xf numFmtId="0" fontId="6" fillId="3" borderId="62" xfId="23" applyFont="1" applyFill="1" applyBorder="1" applyAlignment="1">
      <alignment horizontal="center"/>
    </xf>
    <xf numFmtId="0" fontId="11" fillId="3" borderId="63" xfId="23" applyFont="1" applyFill="1" applyBorder="1" applyAlignment="1">
      <alignment/>
    </xf>
    <xf numFmtId="0" fontId="6" fillId="3" borderId="66" xfId="23" applyFont="1" applyFill="1" applyBorder="1" applyAlignment="1">
      <alignment/>
    </xf>
    <xf numFmtId="0" fontId="8" fillId="3" borderId="67" xfId="23" applyFont="1" applyFill="1" applyBorder="1" applyAlignment="1">
      <alignment/>
    </xf>
    <xf numFmtId="0" fontId="11" fillId="3" borderId="35" xfId="23" applyFont="1" applyFill="1" applyBorder="1" applyAlignment="1">
      <alignment/>
    </xf>
    <xf numFmtId="0" fontId="12" fillId="3" borderId="68" xfId="23" applyFont="1" applyFill="1" applyBorder="1" applyAlignment="1">
      <alignment horizontal="center"/>
    </xf>
    <xf numFmtId="0" fontId="8" fillId="3" borderId="51" xfId="23" applyFont="1" applyFill="1" applyBorder="1" applyAlignment="1">
      <alignment/>
    </xf>
    <xf numFmtId="0" fontId="6" fillId="3" borderId="11" xfId="23" applyFont="1" applyFill="1" applyBorder="1" applyAlignment="1">
      <alignment/>
    </xf>
    <xf numFmtId="0" fontId="6" fillId="3" borderId="56" xfId="23" applyFont="1" applyFill="1" applyBorder="1" applyAlignment="1">
      <alignment horizontal="center"/>
    </xf>
    <xf numFmtId="0" fontId="11" fillId="3" borderId="67" xfId="23" applyFont="1" applyFill="1" applyBorder="1" applyAlignment="1">
      <alignment/>
    </xf>
    <xf numFmtId="0" fontId="8" fillId="3" borderId="35" xfId="23" applyFont="1" applyFill="1" applyBorder="1" applyAlignment="1">
      <alignment/>
    </xf>
    <xf numFmtId="0" fontId="6" fillId="3" borderId="69" xfId="23" applyFont="1" applyFill="1" applyBorder="1" applyAlignment="1">
      <alignment/>
    </xf>
    <xf numFmtId="0" fontId="14" fillId="3" borderId="40" xfId="23" applyFont="1" applyFill="1" applyBorder="1" applyAlignment="1">
      <alignment/>
    </xf>
    <xf numFmtId="0" fontId="8" fillId="3" borderId="32" xfId="23" applyFont="1" applyFill="1" applyBorder="1" applyAlignment="1">
      <alignment/>
    </xf>
    <xf numFmtId="0" fontId="8" fillId="3" borderId="59" xfId="23" applyFont="1" applyFill="1" applyBorder="1" applyAlignment="1">
      <alignment/>
    </xf>
    <xf numFmtId="0" fontId="8" fillId="3" borderId="58" xfId="23" applyFont="1" applyFill="1" applyBorder="1" applyAlignment="1">
      <alignment/>
    </xf>
    <xf numFmtId="0" fontId="6" fillId="3" borderId="58" xfId="23" applyFont="1" applyFill="1" applyBorder="1" applyAlignment="1">
      <alignment/>
    </xf>
    <xf numFmtId="0" fontId="11" fillId="3" borderId="70" xfId="23" applyFont="1" applyFill="1" applyBorder="1" applyAlignment="1">
      <alignment horizontal="left"/>
    </xf>
    <xf numFmtId="0" fontId="11" fillId="3" borderId="71" xfId="23" applyFont="1" applyFill="1" applyBorder="1" applyAlignment="1">
      <alignment/>
    </xf>
    <xf numFmtId="10" fontId="6" fillId="0" borderId="3" xfId="23" applyNumberFormat="1" applyFont="1" applyFill="1" applyBorder="1" applyAlignment="1" applyProtection="1">
      <alignment/>
      <protection locked="0"/>
    </xf>
    <xf numFmtId="0" fontId="11" fillId="0" borderId="34" xfId="23" applyFont="1" applyFill="1" applyBorder="1" applyAlignment="1">
      <alignment horizontal="right"/>
    </xf>
    <xf numFmtId="0" fontId="16" fillId="3" borderId="40" xfId="23" applyFont="1" applyFill="1" applyBorder="1" applyAlignment="1">
      <alignment horizontal="center"/>
    </xf>
    <xf numFmtId="0" fontId="16" fillId="3" borderId="54" xfId="23" applyFont="1" applyFill="1" applyBorder="1" applyAlignment="1">
      <alignment/>
    </xf>
    <xf numFmtId="0" fontId="16" fillId="3" borderId="67" xfId="23" applyFont="1" applyFill="1" applyBorder="1" applyAlignment="1">
      <alignment/>
    </xf>
    <xf numFmtId="0" fontId="0" fillId="0" borderId="21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49" fontId="6" fillId="3" borderId="22" xfId="23" applyNumberFormat="1" applyFont="1" applyFill="1" applyBorder="1" applyAlignment="1">
      <alignment horizontal="center"/>
    </xf>
    <xf numFmtId="49" fontId="6" fillId="3" borderId="27" xfId="23" applyNumberFormat="1" applyFont="1" applyFill="1" applyBorder="1" applyAlignment="1">
      <alignment horizontal="center"/>
    </xf>
    <xf numFmtId="49" fontId="6" fillId="3" borderId="31" xfId="23" applyNumberFormat="1" applyFont="1" applyFill="1" applyBorder="1" applyAlignment="1">
      <alignment horizontal="center"/>
    </xf>
    <xf numFmtId="49" fontId="6" fillId="3" borderId="33" xfId="23" applyNumberFormat="1" applyFont="1" applyFill="1" applyBorder="1" applyAlignment="1">
      <alignment horizontal="center"/>
    </xf>
    <xf numFmtId="0" fontId="16" fillId="3" borderId="72" xfId="23" applyFont="1" applyFill="1" applyBorder="1" applyAlignment="1">
      <alignment horizontal="center"/>
    </xf>
    <xf numFmtId="3" fontId="6" fillId="3" borderId="23" xfId="23" applyNumberFormat="1" applyFont="1" applyFill="1" applyBorder="1" applyAlignment="1" applyProtection="1">
      <alignment horizontal="center"/>
      <protection/>
    </xf>
    <xf numFmtId="0" fontId="16" fillId="3" borderId="73" xfId="23" applyFont="1" applyFill="1" applyBorder="1" applyAlignment="1">
      <alignment horizontal="center"/>
    </xf>
    <xf numFmtId="3" fontId="6" fillId="3" borderId="14" xfId="23" applyNumberFormat="1" applyFont="1" applyFill="1" applyBorder="1" applyAlignment="1" applyProtection="1">
      <alignment horizontal="center"/>
      <protection/>
    </xf>
    <xf numFmtId="0" fontId="1" fillId="5" borderId="6" xfId="0" applyFont="1" applyFill="1" applyBorder="1" applyAlignment="1">
      <alignment horizontal="center" vertical="center" wrapText="1" shrinkToFit="1"/>
    </xf>
    <xf numFmtId="0" fontId="1" fillId="5" borderId="6" xfId="0" applyFont="1" applyFill="1" applyBorder="1" applyAlignment="1">
      <alignment horizontal="center" vertical="center"/>
    </xf>
    <xf numFmtId="3" fontId="21" fillId="3" borderId="23" xfId="23" applyNumberFormat="1" applyFont="1" applyFill="1" applyBorder="1" applyAlignment="1" applyProtection="1">
      <alignment horizontal="center" vertical="center" wrapText="1"/>
      <protection/>
    </xf>
    <xf numFmtId="0" fontId="16" fillId="4" borderId="74" xfId="23" applyFont="1" applyFill="1" applyBorder="1" applyAlignment="1">
      <alignment horizontal="center"/>
    </xf>
    <xf numFmtId="3" fontId="0" fillId="0" borderId="22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0" fontId="16" fillId="4" borderId="9" xfId="23" applyFont="1" applyFill="1" applyBorder="1" applyAlignment="1">
      <alignment horizontal="center"/>
    </xf>
    <xf numFmtId="0" fontId="16" fillId="4" borderId="54" xfId="23" applyFont="1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2" xfId="0" applyFont="1" applyFill="1" applyBorder="1" applyAlignment="1" applyProtection="1">
      <alignment horizontal="center"/>
      <protection/>
    </xf>
    <xf numFmtId="3" fontId="6" fillId="4" borderId="23" xfId="23" applyNumberFormat="1" applyFont="1" applyFill="1" applyBorder="1" applyAlignment="1" applyProtection="1">
      <alignment horizontal="center"/>
      <protection/>
    </xf>
    <xf numFmtId="0" fontId="0" fillId="7" borderId="22" xfId="0" applyFont="1" applyFill="1" applyBorder="1" applyAlignment="1" applyProtection="1">
      <alignment horizontal="center"/>
      <protection/>
    </xf>
    <xf numFmtId="0" fontId="0" fillId="7" borderId="31" xfId="0" applyFont="1" applyFill="1" applyBorder="1" applyAlignment="1" applyProtection="1">
      <alignment horizontal="center"/>
      <protection/>
    </xf>
    <xf numFmtId="0" fontId="0" fillId="7" borderId="31" xfId="0" applyFont="1" applyFill="1" applyBorder="1" applyAlignment="1" applyProtection="1">
      <alignment horizontal="center"/>
      <protection/>
    </xf>
    <xf numFmtId="3" fontId="1" fillId="7" borderId="28" xfId="0" applyNumberFormat="1" applyFont="1" applyFill="1" applyBorder="1" applyAlignment="1" applyProtection="1">
      <alignment horizontal="center"/>
      <protection/>
    </xf>
    <xf numFmtId="3" fontId="1" fillId="7" borderId="27" xfId="0" applyNumberFormat="1" applyFont="1" applyFill="1" applyBorder="1" applyAlignment="1" applyProtection="1">
      <alignment horizontal="center"/>
      <protection/>
    </xf>
    <xf numFmtId="0" fontId="16" fillId="4" borderId="72" xfId="23" applyFont="1" applyFill="1" applyBorder="1" applyAlignment="1">
      <alignment horizontal="center"/>
    </xf>
    <xf numFmtId="0" fontId="20" fillId="5" borderId="40" xfId="0" applyFont="1" applyFill="1" applyBorder="1" applyAlignment="1">
      <alignment/>
    </xf>
    <xf numFmtId="0" fontId="6" fillId="4" borderId="34" xfId="23" applyFont="1" applyFill="1" applyBorder="1" applyAlignment="1" applyProtection="1">
      <alignment/>
      <protection/>
    </xf>
    <xf numFmtId="0" fontId="0" fillId="7" borderId="34" xfId="0" applyFill="1" applyBorder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5" borderId="26" xfId="0" applyFill="1" applyBorder="1" applyAlignment="1" applyProtection="1">
      <alignment horizontal="center"/>
      <protection hidden="1"/>
    </xf>
    <xf numFmtId="0" fontId="16" fillId="3" borderId="0" xfId="23" applyFont="1" applyFill="1" applyBorder="1" applyAlignment="1">
      <alignment horizontal="center" vertical="center"/>
    </xf>
    <xf numFmtId="0" fontId="16" fillId="3" borderId="22" xfId="23" applyFont="1" applyFill="1" applyBorder="1" applyAlignment="1">
      <alignment wrapText="1"/>
    </xf>
    <xf numFmtId="0" fontId="16" fillId="3" borderId="13" xfId="23" applyFont="1" applyFill="1" applyBorder="1" applyAlignment="1" applyProtection="1">
      <alignment horizontal="center"/>
      <protection hidden="1"/>
    </xf>
    <xf numFmtId="0" fontId="16" fillId="3" borderId="32" xfId="23" applyFont="1" applyFill="1" applyBorder="1" applyAlignment="1" applyProtection="1">
      <alignment horizontal="center"/>
      <protection hidden="1"/>
    </xf>
    <xf numFmtId="0" fontId="16" fillId="3" borderId="20" xfId="23" applyFont="1" applyFill="1" applyBorder="1" applyAlignment="1" applyProtection="1">
      <alignment horizontal="center" vertical="center"/>
      <protection hidden="1"/>
    </xf>
    <xf numFmtId="3" fontId="0" fillId="7" borderId="31" xfId="0" applyNumberFormat="1" applyFont="1" applyFill="1" applyBorder="1" applyAlignment="1" applyProtection="1">
      <alignment horizontal="center"/>
      <protection/>
    </xf>
    <xf numFmtId="49" fontId="16" fillId="3" borderId="7" xfId="23" applyNumberFormat="1" applyFont="1" applyFill="1" applyBorder="1" applyAlignment="1">
      <alignment horizontal="center"/>
    </xf>
    <xf numFmtId="49" fontId="6" fillId="2" borderId="0" xfId="23" applyNumberFormat="1" applyFont="1" applyFill="1" applyAlignment="1">
      <alignment/>
    </xf>
    <xf numFmtId="49" fontId="6" fillId="0" borderId="0" xfId="23" applyNumberFormat="1" applyFont="1" applyFill="1" applyAlignment="1">
      <alignment/>
    </xf>
    <xf numFmtId="49" fontId="6" fillId="6" borderId="0" xfId="23" applyNumberFormat="1" applyFont="1" applyFill="1" applyAlignment="1">
      <alignment/>
    </xf>
    <xf numFmtId="49" fontId="6" fillId="5" borderId="0" xfId="23" applyNumberFormat="1" applyFont="1" applyFill="1" applyAlignment="1">
      <alignment/>
    </xf>
    <xf numFmtId="3" fontId="6" fillId="3" borderId="60" xfId="23" applyNumberFormat="1" applyFont="1" applyFill="1" applyBorder="1" applyAlignment="1">
      <alignment/>
    </xf>
    <xf numFmtId="0" fontId="0" fillId="7" borderId="0" xfId="0" applyFill="1" applyAlignment="1">
      <alignment/>
    </xf>
    <xf numFmtId="0" fontId="12" fillId="4" borderId="0" xfId="0" applyFont="1" applyFill="1" applyAlignment="1" applyProtection="1">
      <alignment vertical="top" wrapText="1"/>
      <protection/>
    </xf>
    <xf numFmtId="0" fontId="0" fillId="4" borderId="0" xfId="0" applyFill="1" applyAlignment="1">
      <alignment horizontal="center"/>
    </xf>
    <xf numFmtId="0" fontId="0" fillId="7" borderId="2" xfId="0" applyFill="1" applyBorder="1" applyAlignment="1">
      <alignment horizontal="left"/>
    </xf>
    <xf numFmtId="0" fontId="10" fillId="4" borderId="0" xfId="23" applyFont="1" applyFill="1" applyAlignment="1">
      <alignment/>
    </xf>
    <xf numFmtId="0" fontId="11" fillId="3" borderId="0" xfId="23" applyFont="1" applyFill="1" applyAlignment="1" applyProtection="1">
      <alignment/>
      <protection/>
    </xf>
    <xf numFmtId="0" fontId="27" fillId="5" borderId="0" xfId="0" applyFont="1" applyFill="1" applyAlignment="1" applyProtection="1">
      <alignment/>
      <protection/>
    </xf>
    <xf numFmtId="3" fontId="6" fillId="3" borderId="55" xfId="23" applyNumberFormat="1" applyFont="1" applyFill="1" applyBorder="1" applyAlignment="1">
      <alignment/>
    </xf>
    <xf numFmtId="3" fontId="6" fillId="3" borderId="61" xfId="23" applyNumberFormat="1" applyFont="1" applyFill="1" applyBorder="1" applyAlignment="1">
      <alignment/>
    </xf>
    <xf numFmtId="49" fontId="8" fillId="3" borderId="0" xfId="23" applyNumberFormat="1" applyFont="1" applyFill="1" applyAlignment="1" applyProtection="1">
      <alignment/>
      <protection/>
    </xf>
    <xf numFmtId="49" fontId="6" fillId="3" borderId="75" xfId="23" applyNumberFormat="1" applyFont="1" applyFill="1" applyBorder="1" applyAlignment="1" applyProtection="1">
      <alignment horizontal="left"/>
      <protection locked="0"/>
    </xf>
    <xf numFmtId="0" fontId="12" fillId="4" borderId="0" xfId="0" applyFont="1" applyFill="1" applyAlignment="1" applyProtection="1">
      <alignment horizontal="left" vertical="center" wrapText="1"/>
      <protection/>
    </xf>
    <xf numFmtId="0" fontId="12" fillId="4" borderId="0" xfId="0" applyFont="1" applyFill="1" applyAlignment="1" applyProtection="1">
      <alignment vertical="center"/>
      <protection/>
    </xf>
    <xf numFmtId="0" fontId="19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34" xfId="0" applyFill="1" applyBorder="1" applyAlignment="1">
      <alignment horizontal="center"/>
    </xf>
    <xf numFmtId="0" fontId="18" fillId="4" borderId="0" xfId="23" applyFont="1" applyFill="1" applyBorder="1" applyAlignment="1">
      <alignment horizontal="center"/>
    </xf>
    <xf numFmtId="0" fontId="13" fillId="4" borderId="34" xfId="23" applyFont="1" applyFill="1" applyBorder="1" applyAlignment="1">
      <alignment horizontal="center"/>
    </xf>
    <xf numFmtId="0" fontId="0" fillId="0" borderId="75" xfId="0" applyBorder="1" applyAlignment="1">
      <alignment horizontal="left"/>
    </xf>
    <xf numFmtId="0" fontId="0" fillId="7" borderId="76" xfId="0" applyFill="1" applyBorder="1" applyAlignment="1">
      <alignment/>
    </xf>
    <xf numFmtId="0" fontId="0" fillId="4" borderId="0" xfId="0" applyFill="1" applyAlignment="1">
      <alignment horizontal="center"/>
    </xf>
    <xf numFmtId="0" fontId="8" fillId="4" borderId="0" xfId="23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4" borderId="76" xfId="0" applyFill="1" applyBorder="1" applyAlignment="1">
      <alignment/>
    </xf>
    <xf numFmtId="0" fontId="17" fillId="4" borderId="0" xfId="0" applyFont="1" applyFill="1" applyAlignment="1">
      <alignment horizontal="center"/>
    </xf>
    <xf numFmtId="0" fontId="6" fillId="4" borderId="0" xfId="23" applyFont="1" applyFill="1" applyAlignment="1">
      <alignment/>
    </xf>
    <xf numFmtId="0" fontId="16" fillId="3" borderId="77" xfId="23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16" fillId="3" borderId="11" xfId="23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6" xfId="0" applyFill="1" applyBorder="1" applyAlignment="1">
      <alignment/>
    </xf>
    <xf numFmtId="0" fontId="1" fillId="5" borderId="78" xfId="0" applyFont="1" applyFill="1" applyBorder="1" applyAlignment="1">
      <alignment/>
    </xf>
    <xf numFmtId="0" fontId="1" fillId="5" borderId="79" xfId="0" applyFont="1" applyFill="1" applyBorder="1" applyAlignment="1">
      <alignment/>
    </xf>
    <xf numFmtId="0" fontId="0" fillId="3" borderId="15" xfId="0" applyFill="1" applyBorder="1" applyAlignment="1">
      <alignment/>
    </xf>
    <xf numFmtId="0" fontId="21" fillId="3" borderId="80" xfId="23" applyFont="1" applyFill="1" applyBorder="1" applyAlignment="1">
      <alignment/>
    </xf>
    <xf numFmtId="0" fontId="16" fillId="3" borderId="54" xfId="23" applyFont="1" applyFill="1" applyBorder="1" applyAlignment="1">
      <alignment/>
    </xf>
    <xf numFmtId="0" fontId="0" fillId="5" borderId="21" xfId="0" applyFill="1" applyBorder="1" applyAlignment="1">
      <alignment/>
    </xf>
    <xf numFmtId="0" fontId="0" fillId="5" borderId="40" xfId="0" applyFill="1" applyBorder="1" applyAlignment="1">
      <alignment/>
    </xf>
    <xf numFmtId="49" fontId="10" fillId="3" borderId="75" xfId="23" applyNumberFormat="1" applyFont="1" applyFill="1" applyBorder="1" applyAlignment="1" applyProtection="1">
      <alignment horizontal="left"/>
      <protection locked="0"/>
    </xf>
    <xf numFmtId="0" fontId="16" fillId="3" borderId="77" xfId="23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16" fillId="3" borderId="10" xfId="23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13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2" xfId="0" applyFill="1" applyBorder="1" applyAlignment="1">
      <alignment/>
    </xf>
    <xf numFmtId="49" fontId="6" fillId="3" borderId="81" xfId="23" applyNumberFormat="1" applyFont="1" applyFill="1" applyBorder="1" applyAlignment="1" applyProtection="1">
      <alignment horizontal="left"/>
      <protection locked="0"/>
    </xf>
    <xf numFmtId="0" fontId="8" fillId="4" borderId="0" xfId="23" applyFont="1" applyFill="1" applyBorder="1" applyAlignment="1">
      <alignment wrapText="1"/>
    </xf>
    <xf numFmtId="0" fontId="12" fillId="4" borderId="0" xfId="0" applyFont="1" applyFill="1" applyBorder="1" applyAlignment="1">
      <alignment wrapText="1"/>
    </xf>
    <xf numFmtId="49" fontId="10" fillId="3" borderId="81" xfId="23" applyNumberFormat="1" applyFont="1" applyFill="1" applyBorder="1" applyAlignment="1" applyProtection="1">
      <alignment horizontal="left"/>
      <protection locked="0"/>
    </xf>
    <xf numFmtId="0" fontId="16" fillId="3" borderId="21" xfId="23" applyFont="1" applyFill="1" applyBorder="1" applyAlignment="1">
      <alignment horizontal="center"/>
    </xf>
    <xf numFmtId="0" fontId="16" fillId="3" borderId="40" xfId="23" applyFont="1" applyFill="1" applyBorder="1" applyAlignment="1">
      <alignment horizontal="center"/>
    </xf>
    <xf numFmtId="0" fontId="16" fillId="3" borderId="19" xfId="23" applyFont="1" applyFill="1" applyBorder="1" applyAlignment="1">
      <alignment horizontal="center"/>
    </xf>
    <xf numFmtId="0" fontId="0" fillId="3" borderId="79" xfId="0" applyFill="1" applyBorder="1" applyAlignment="1">
      <alignment horizontal="center"/>
    </xf>
    <xf numFmtId="0" fontId="0" fillId="3" borderId="78" xfId="0" applyFill="1" applyBorder="1" applyAlignment="1">
      <alignment horizontal="center"/>
    </xf>
    <xf numFmtId="0" fontId="16" fillId="3" borderId="36" xfId="23" applyFont="1" applyFill="1" applyBorder="1" applyAlignment="1">
      <alignment horizontal="center"/>
    </xf>
    <xf numFmtId="0" fontId="16" fillId="3" borderId="9" xfId="23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6" fillId="3" borderId="54" xfId="23" applyFont="1" applyFill="1" applyBorder="1" applyAlignment="1">
      <alignment wrapText="1"/>
    </xf>
    <xf numFmtId="0" fontId="20" fillId="5" borderId="21" xfId="0" applyFont="1" applyFill="1" applyBorder="1" applyAlignment="1">
      <alignment wrapText="1"/>
    </xf>
    <xf numFmtId="0" fontId="20" fillId="5" borderId="40" xfId="0" applyFont="1" applyFill="1" applyBorder="1" applyAlignment="1">
      <alignment wrapText="1"/>
    </xf>
    <xf numFmtId="0" fontId="21" fillId="3" borderId="54" xfId="23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1" fillId="5" borderId="40" xfId="0" applyFont="1" applyFill="1" applyBorder="1" applyAlignment="1">
      <alignment/>
    </xf>
    <xf numFmtId="0" fontId="6" fillId="4" borderId="0" xfId="23" applyFont="1" applyFill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10" fillId="4" borderId="36" xfId="23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168" fontId="10" fillId="3" borderId="24" xfId="23" applyNumberFormat="1" applyFont="1" applyFill="1" applyBorder="1" applyAlignment="1" applyProtection="1">
      <alignment horizontal="center" vertical="center"/>
      <protection locked="0"/>
    </xf>
    <xf numFmtId="168" fontId="1" fillId="0" borderId="25" xfId="0" applyNumberFormat="1" applyFont="1" applyBorder="1" applyAlignment="1" applyProtection="1">
      <alignment horizontal="center" vertical="center"/>
      <protection locked="0"/>
    </xf>
    <xf numFmtId="168" fontId="1" fillId="0" borderId="4" xfId="0" applyNumberFormat="1" applyFont="1" applyBorder="1" applyAlignment="1" applyProtection="1">
      <alignment horizontal="center" vertical="center"/>
      <protection locked="0"/>
    </xf>
    <xf numFmtId="168" fontId="1" fillId="0" borderId="41" xfId="0" applyNumberFormat="1" applyFont="1" applyBorder="1" applyAlignment="1" applyProtection="1">
      <alignment horizontal="center" vertical="center"/>
      <protection locked="0"/>
    </xf>
    <xf numFmtId="168" fontId="1" fillId="0" borderId="2" xfId="0" applyNumberFormat="1" applyFont="1" applyBorder="1" applyAlignment="1" applyProtection="1">
      <alignment horizontal="center" vertical="center"/>
      <protection locked="0"/>
    </xf>
    <xf numFmtId="168" fontId="1" fillId="0" borderId="5" xfId="0" applyNumberFormat="1" applyFont="1" applyBorder="1" applyAlignment="1" applyProtection="1">
      <alignment horizontal="center" vertical="center"/>
      <protection locked="0"/>
    </xf>
    <xf numFmtId="0" fontId="16" fillId="3" borderId="83" xfId="23" applyFont="1" applyFill="1" applyBorder="1" applyAlignment="1">
      <alignment/>
    </xf>
    <xf numFmtId="0" fontId="0" fillId="5" borderId="84" xfId="0" applyFill="1" applyBorder="1" applyAlignment="1">
      <alignment/>
    </xf>
    <xf numFmtId="0" fontId="0" fillId="5" borderId="85" xfId="0" applyFill="1" applyBorder="1" applyAlignment="1">
      <alignment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0" fillId="0" borderId="2" xfId="0" applyBorder="1" applyAlignment="1">
      <alignment horizontal="center"/>
    </xf>
    <xf numFmtId="0" fontId="18" fillId="4" borderId="34" xfId="23" applyFont="1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5" borderId="16" xfId="0" applyFill="1" applyBorder="1" applyAlignment="1">
      <alignment/>
    </xf>
    <xf numFmtId="0" fontId="16" fillId="3" borderId="36" xfId="23" applyFont="1" applyFill="1" applyBorder="1" applyAlignment="1">
      <alignment horizontal="center" vertical="top"/>
    </xf>
    <xf numFmtId="0" fontId="0" fillId="5" borderId="34" xfId="0" applyFill="1" applyBorder="1" applyAlignment="1">
      <alignment horizontal="center" vertical="top"/>
    </xf>
    <xf numFmtId="0" fontId="0" fillId="5" borderId="37" xfId="0" applyFill="1" applyBorder="1" applyAlignment="1">
      <alignment horizontal="center" vertical="top"/>
    </xf>
    <xf numFmtId="0" fontId="0" fillId="5" borderId="0" xfId="0" applyFill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49" fontId="16" fillId="3" borderId="11" xfId="23" applyNumberFormat="1" applyFont="1" applyFill="1" applyBorder="1" applyAlignment="1">
      <alignment horizontal="center"/>
    </xf>
    <xf numFmtId="49" fontId="0" fillId="5" borderId="11" xfId="0" applyNumberFormat="1" applyFill="1" applyBorder="1" applyAlignment="1">
      <alignment/>
    </xf>
    <xf numFmtId="49" fontId="0" fillId="5" borderId="16" xfId="0" applyNumberFormat="1" applyFill="1" applyBorder="1" applyAlignment="1">
      <alignment/>
    </xf>
    <xf numFmtId="0" fontId="0" fillId="5" borderId="34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4" borderId="2" xfId="23" applyFont="1" applyFill="1" applyBorder="1" applyAlignment="1">
      <alignment/>
    </xf>
    <xf numFmtId="0" fontId="16" fillId="3" borderId="79" xfId="23" applyFont="1" applyFill="1" applyBorder="1" applyAlignment="1">
      <alignment horizontal="center"/>
    </xf>
    <xf numFmtId="0" fontId="16" fillId="3" borderId="78" xfId="23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4" borderId="2" xfId="23" applyFont="1" applyFill="1" applyBorder="1" applyAlignment="1">
      <alignment/>
    </xf>
    <xf numFmtId="0" fontId="0" fillId="7" borderId="2" xfId="0" applyFill="1" applyBorder="1" applyAlignment="1">
      <alignment/>
    </xf>
    <xf numFmtId="49" fontId="0" fillId="5" borderId="16" xfId="0" applyNumberForma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79" xfId="0" applyFill="1" applyBorder="1" applyAlignment="1">
      <alignment horizontal="center"/>
    </xf>
    <xf numFmtId="0" fontId="0" fillId="5" borderId="78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16" fillId="3" borderId="30" xfId="23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3" fontId="6" fillId="4" borderId="31" xfId="23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13" fillId="4" borderId="34" xfId="23" applyFont="1" applyFill="1" applyBorder="1" applyAlignment="1" applyProtection="1">
      <alignment horizontal="center"/>
      <protection/>
    </xf>
    <xf numFmtId="0" fontId="0" fillId="4" borderId="34" xfId="0" applyFill="1" applyBorder="1" applyAlignment="1" applyProtection="1">
      <alignment horizontal="center"/>
      <protection/>
    </xf>
    <xf numFmtId="0" fontId="22" fillId="4" borderId="0" xfId="23" applyFont="1" applyFill="1" applyBorder="1" applyAlignment="1" applyProtection="1">
      <alignment horizontal="center"/>
      <protection/>
    </xf>
    <xf numFmtId="0" fontId="19" fillId="4" borderId="0" xfId="0" applyFont="1" applyFill="1" applyBorder="1" applyAlignment="1" applyProtection="1">
      <alignment horizontal="center"/>
      <protection/>
    </xf>
    <xf numFmtId="0" fontId="16" fillId="3" borderId="36" xfId="23" applyFont="1" applyFill="1" applyBorder="1" applyAlignment="1">
      <alignment horizontal="center"/>
    </xf>
    <xf numFmtId="0" fontId="20" fillId="5" borderId="34" xfId="0" applyFont="1" applyFill="1" applyBorder="1" applyAlignment="1">
      <alignment horizontal="center"/>
    </xf>
    <xf numFmtId="0" fontId="20" fillId="5" borderId="37" xfId="0" applyFont="1" applyFill="1" applyBorder="1" applyAlignment="1">
      <alignment horizontal="center"/>
    </xf>
    <xf numFmtId="0" fontId="16" fillId="3" borderId="9" xfId="23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0" fontId="20" fillId="5" borderId="13" xfId="0" applyFont="1" applyFill="1" applyBorder="1" applyAlignment="1">
      <alignment horizontal="center"/>
    </xf>
    <xf numFmtId="0" fontId="20" fillId="5" borderId="41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/>
    </xf>
    <xf numFmtId="0" fontId="16" fillId="3" borderId="77" xfId="23" applyFont="1" applyFill="1" applyBorder="1" applyAlignment="1">
      <alignment horizontal="center"/>
    </xf>
    <xf numFmtId="0" fontId="20" fillId="5" borderId="37" xfId="0" applyFont="1" applyFill="1" applyBorder="1" applyAlignment="1">
      <alignment/>
    </xf>
    <xf numFmtId="0" fontId="16" fillId="3" borderId="10" xfId="23" applyFont="1" applyFill="1" applyBorder="1" applyAlignment="1">
      <alignment horizontal="center"/>
    </xf>
    <xf numFmtId="0" fontId="20" fillId="5" borderId="13" xfId="0" applyFont="1" applyFill="1" applyBorder="1" applyAlignment="1">
      <alignment/>
    </xf>
    <xf numFmtId="0" fontId="20" fillId="5" borderId="17" xfId="0" applyFont="1" applyFill="1" applyBorder="1" applyAlignment="1">
      <alignment/>
    </xf>
    <xf numFmtId="0" fontId="20" fillId="5" borderId="15" xfId="0" applyFont="1" applyFill="1" applyBorder="1" applyAlignment="1">
      <alignment/>
    </xf>
    <xf numFmtId="0" fontId="16" fillId="3" borderId="11" xfId="23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1" fillId="3" borderId="80" xfId="23" applyFont="1" applyFill="1" applyBorder="1" applyAlignment="1">
      <alignment/>
    </xf>
    <xf numFmtId="0" fontId="23" fillId="5" borderId="78" xfId="0" applyFont="1" applyFill="1" applyBorder="1" applyAlignment="1">
      <alignment/>
    </xf>
    <xf numFmtId="0" fontId="0" fillId="0" borderId="40" xfId="0" applyBorder="1" applyAlignment="1">
      <alignment/>
    </xf>
    <xf numFmtId="0" fontId="16" fillId="3" borderId="54" xfId="23" applyFont="1" applyFill="1" applyBorder="1" applyAlignment="1">
      <alignment/>
    </xf>
    <xf numFmtId="0" fontId="20" fillId="5" borderId="40" xfId="0" applyFont="1" applyFill="1" applyBorder="1" applyAlignment="1">
      <alignment/>
    </xf>
    <xf numFmtId="0" fontId="0" fillId="0" borderId="40" xfId="0" applyBorder="1" applyAlignment="1">
      <alignment wrapText="1"/>
    </xf>
    <xf numFmtId="0" fontId="8" fillId="3" borderId="36" xfId="23" applyFont="1" applyFill="1" applyBorder="1" applyAlignment="1" applyProtection="1">
      <alignment vertical="top" wrapText="1"/>
      <protection/>
    </xf>
    <xf numFmtId="0" fontId="0" fillId="0" borderId="34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8" fillId="3" borderId="7" xfId="23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 vertical="top" wrapText="1"/>
    </xf>
    <xf numFmtId="0" fontId="21" fillId="3" borderId="54" xfId="23" applyFont="1" applyFill="1" applyBorder="1" applyAlignment="1">
      <alignment/>
    </xf>
    <xf numFmtId="0" fontId="23" fillId="5" borderId="40" xfId="0" applyFont="1" applyFill="1" applyBorder="1" applyAlignment="1">
      <alignment/>
    </xf>
    <xf numFmtId="0" fontId="0" fillId="5" borderId="19" xfId="0" applyFill="1" applyBorder="1" applyAlignment="1" applyProtection="1">
      <alignment vertical="top"/>
      <protection/>
    </xf>
    <xf numFmtId="0" fontId="0" fillId="5" borderId="79" xfId="0" applyFill="1" applyBorder="1" applyAlignment="1">
      <alignment vertical="top"/>
    </xf>
    <xf numFmtId="0" fontId="0" fillId="5" borderId="78" xfId="0" applyFill="1" applyBorder="1" applyAlignment="1">
      <alignment vertical="top"/>
    </xf>
    <xf numFmtId="0" fontId="8" fillId="3" borderId="77" xfId="23" applyFont="1" applyFill="1" applyBorder="1" applyAlignment="1" applyProtection="1">
      <alignment horizontal="left" vertical="top" wrapText="1"/>
      <protection/>
    </xf>
    <xf numFmtId="0" fontId="0" fillId="0" borderId="34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5" borderId="80" xfId="0" applyFill="1" applyBorder="1" applyAlignment="1" applyProtection="1">
      <alignment vertical="top" wrapText="1"/>
      <protection locked="0"/>
    </xf>
    <xf numFmtId="0" fontId="0" fillId="5" borderId="79" xfId="0" applyFill="1" applyBorder="1" applyAlignment="1" applyProtection="1">
      <alignment vertical="top" wrapText="1"/>
      <protection locked="0"/>
    </xf>
    <xf numFmtId="0" fontId="0" fillId="5" borderId="38" xfId="0" applyFill="1" applyBorder="1" applyAlignment="1" applyProtection="1">
      <alignment vertical="top" wrapText="1"/>
      <protection locked="0"/>
    </xf>
    <xf numFmtId="0" fontId="0" fillId="5" borderId="86" xfId="0" applyFill="1" applyBorder="1" applyAlignment="1" applyProtection="1">
      <alignment vertical="top"/>
      <protection/>
    </xf>
    <xf numFmtId="0" fontId="0" fillId="5" borderId="84" xfId="0" applyFill="1" applyBorder="1" applyAlignment="1">
      <alignment vertical="top"/>
    </xf>
    <xf numFmtId="0" fontId="0" fillId="5" borderId="85" xfId="0" applyFill="1" applyBorder="1" applyAlignment="1">
      <alignment vertical="top"/>
    </xf>
    <xf numFmtId="0" fontId="0" fillId="5" borderId="83" xfId="0" applyFill="1" applyBorder="1" applyAlignment="1" applyProtection="1">
      <alignment vertical="top" wrapText="1"/>
      <protection locked="0"/>
    </xf>
    <xf numFmtId="0" fontId="0" fillId="5" borderId="84" xfId="0" applyFill="1" applyBorder="1" applyAlignment="1" applyProtection="1">
      <alignment vertical="top" wrapText="1"/>
      <protection locked="0"/>
    </xf>
    <xf numFmtId="0" fontId="0" fillId="5" borderId="87" xfId="0" applyFill="1" applyBorder="1" applyAlignment="1" applyProtection="1">
      <alignment vertical="top" wrapText="1"/>
      <protection locked="0"/>
    </xf>
    <xf numFmtId="0" fontId="0" fillId="5" borderId="11" xfId="0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166" fontId="0" fillId="5" borderId="9" xfId="0" applyNumberForma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20" fontId="0" fillId="0" borderId="9" xfId="0" applyNumberFormat="1" applyBorder="1" applyAlignment="1" applyProtection="1">
      <alignment horizontal="center" vertical="top" wrapText="1"/>
      <protection locked="0"/>
    </xf>
    <xf numFmtId="20" fontId="0" fillId="0" borderId="0" xfId="0" applyNumberFormat="1" applyAlignment="1" applyProtection="1">
      <alignment horizontal="center" vertical="top" wrapText="1"/>
      <protection locked="0"/>
    </xf>
    <xf numFmtId="20" fontId="0" fillId="0" borderId="13" xfId="0" applyNumberFormat="1" applyBorder="1" applyAlignment="1" applyProtection="1">
      <alignment horizontal="center" vertical="top" wrapText="1"/>
      <protection locked="0"/>
    </xf>
    <xf numFmtId="20" fontId="0" fillId="0" borderId="41" xfId="0" applyNumberFormat="1" applyBorder="1" applyAlignment="1" applyProtection="1">
      <alignment horizontal="center" vertical="top" wrapText="1"/>
      <protection locked="0"/>
    </xf>
    <xf numFmtId="20" fontId="0" fillId="0" borderId="2" xfId="0" applyNumberFormat="1" applyBorder="1" applyAlignment="1" applyProtection="1">
      <alignment horizontal="center" vertical="top" wrapText="1"/>
      <protection locked="0"/>
    </xf>
    <xf numFmtId="20" fontId="0" fillId="0" borderId="15" xfId="0" applyNumberFormat="1" applyBorder="1" applyAlignment="1" applyProtection="1">
      <alignment horizontal="center" vertical="top" wrapText="1"/>
      <protection locked="0"/>
    </xf>
    <xf numFmtId="49" fontId="6" fillId="3" borderId="75" xfId="23" applyNumberFormat="1" applyFont="1" applyFill="1" applyBorder="1" applyAlignment="1" applyProtection="1">
      <alignment horizontal="left"/>
      <protection/>
    </xf>
    <xf numFmtId="0" fontId="6" fillId="3" borderId="75" xfId="23" applyNumberFormat="1" applyFont="1" applyFill="1" applyBorder="1" applyAlignment="1" applyProtection="1">
      <alignment horizontal="left"/>
      <protection/>
    </xf>
    <xf numFmtId="0" fontId="16" fillId="3" borderId="19" xfId="23" applyFont="1" applyFill="1" applyBorder="1" applyAlignment="1" applyProtection="1">
      <alignment horizontal="center"/>
      <protection hidden="1"/>
    </xf>
    <xf numFmtId="0" fontId="0" fillId="5" borderId="79" xfId="0" applyFill="1" applyBorder="1" applyAlignment="1" applyProtection="1">
      <alignment horizontal="center"/>
      <protection hidden="1"/>
    </xf>
    <xf numFmtId="0" fontId="0" fillId="5" borderId="78" xfId="0" applyFill="1" applyBorder="1" applyAlignment="1" applyProtection="1">
      <alignment horizontal="center"/>
      <protection hidden="1"/>
    </xf>
    <xf numFmtId="0" fontId="16" fillId="3" borderId="21" xfId="23" applyFont="1" applyFill="1" applyBorder="1" applyAlignment="1" applyProtection="1">
      <alignment horizontal="center"/>
      <protection hidden="1"/>
    </xf>
    <xf numFmtId="0" fontId="16" fillId="3" borderId="40" xfId="23" applyFont="1" applyFill="1" applyBorder="1" applyAlignment="1" applyProtection="1">
      <alignment horizontal="center"/>
      <protection hidden="1"/>
    </xf>
    <xf numFmtId="0" fontId="8" fillId="4" borderId="0" xfId="23" applyFont="1" applyFill="1" applyAlignment="1" applyProtection="1">
      <alignment vertical="top" wrapText="1"/>
      <protection hidden="1"/>
    </xf>
    <xf numFmtId="0" fontId="12" fillId="4" borderId="0" xfId="0" applyFont="1" applyFill="1" applyAlignment="1" applyProtection="1">
      <alignment vertical="top" wrapText="1"/>
      <protection hidden="1"/>
    </xf>
    <xf numFmtId="168" fontId="10" fillId="3" borderId="24" xfId="23" applyNumberFormat="1" applyFont="1" applyFill="1" applyBorder="1" applyAlignment="1">
      <alignment horizontal="center" vertical="center"/>
    </xf>
    <xf numFmtId="168" fontId="1" fillId="0" borderId="25" xfId="0" applyNumberFormat="1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 vertical="center"/>
    </xf>
    <xf numFmtId="168" fontId="1" fillId="0" borderId="41" xfId="0" applyNumberFormat="1" applyFont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168" fontId="1" fillId="0" borderId="5" xfId="0" applyNumberFormat="1" applyFont="1" applyBorder="1" applyAlignment="1">
      <alignment horizontal="center" vertical="center"/>
    </xf>
    <xf numFmtId="0" fontId="0" fillId="4" borderId="0" xfId="0" applyFill="1" applyAlignment="1" applyProtection="1">
      <alignment horizontal="center"/>
      <protection hidden="1"/>
    </xf>
    <xf numFmtId="0" fontId="8" fillId="4" borderId="0" xfId="23" applyFont="1" applyFill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0" fillId="0" borderId="75" xfId="0" applyBorder="1" applyAlignment="1" applyProtection="1">
      <alignment horizontal="left"/>
      <protection/>
    </xf>
    <xf numFmtId="0" fontId="9" fillId="4" borderId="0" xfId="23" applyFont="1" applyFill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7" fillId="3" borderId="0" xfId="23" applyFont="1" applyFill="1" applyAlignment="1" applyProtection="1">
      <alignment horizontal="center"/>
      <protection hidden="1"/>
    </xf>
    <xf numFmtId="0" fontId="8" fillId="4" borderId="0" xfId="23" applyFont="1" applyFill="1" applyBorder="1" applyAlignment="1" applyProtection="1">
      <alignment wrapText="1"/>
      <protection/>
    </xf>
    <xf numFmtId="0" fontId="12" fillId="4" borderId="0" xfId="0" applyFont="1" applyFill="1" applyBorder="1" applyAlignment="1" applyProtection="1">
      <alignment wrapText="1"/>
      <protection/>
    </xf>
    <xf numFmtId="0" fontId="10" fillId="3" borderId="75" xfId="23" applyNumberFormat="1" applyFont="1" applyFill="1" applyBorder="1" applyAlignment="1" applyProtection="1">
      <alignment horizontal="left"/>
      <protection locked="0"/>
    </xf>
    <xf numFmtId="0" fontId="16" fillId="3" borderId="9" xfId="23" applyFont="1" applyFill="1" applyBorder="1" applyAlignment="1" applyProtection="1">
      <alignment horizontal="center"/>
      <protection hidden="1"/>
    </xf>
    <xf numFmtId="0" fontId="0" fillId="5" borderId="0" xfId="0" applyFill="1" applyAlignment="1">
      <alignment/>
    </xf>
    <xf numFmtId="0" fontId="0" fillId="5" borderId="13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15" xfId="0" applyFill="1" applyBorder="1" applyAlignment="1">
      <alignment/>
    </xf>
    <xf numFmtId="0" fontId="16" fillId="3" borderId="10" xfId="23" applyFont="1" applyFill="1" applyBorder="1" applyAlignment="1" applyProtection="1">
      <alignment horizontal="center"/>
      <protection hidden="1"/>
    </xf>
    <xf numFmtId="0" fontId="0" fillId="5" borderId="17" xfId="0" applyFill="1" applyBorder="1" applyAlignment="1">
      <alignment horizontal="center"/>
    </xf>
    <xf numFmtId="0" fontId="16" fillId="3" borderId="77" xfId="23" applyFont="1" applyFill="1" applyBorder="1" applyAlignment="1" applyProtection="1">
      <alignment horizontal="center"/>
      <protection hidden="1"/>
    </xf>
    <xf numFmtId="0" fontId="16" fillId="3" borderId="80" xfId="23" applyFont="1" applyFill="1" applyBorder="1" applyAlignment="1" applyProtection="1">
      <alignment horizontal="center"/>
      <protection hidden="1"/>
    </xf>
    <xf numFmtId="0" fontId="0" fillId="5" borderId="38" xfId="0" applyFill="1" applyBorder="1" applyAlignment="1">
      <alignment horizontal="center"/>
    </xf>
    <xf numFmtId="0" fontId="16" fillId="3" borderId="20" xfId="23" applyFont="1" applyFill="1" applyBorder="1" applyAlignment="1" applyProtection="1">
      <alignment horizontal="center"/>
      <protection hidden="1"/>
    </xf>
    <xf numFmtId="0" fontId="0" fillId="5" borderId="21" xfId="0" applyFill="1" applyBorder="1" applyAlignment="1" applyProtection="1">
      <alignment horizontal="center"/>
      <protection hidden="1"/>
    </xf>
    <xf numFmtId="0" fontId="0" fillId="5" borderId="40" xfId="0" applyFill="1" applyBorder="1" applyAlignment="1" applyProtection="1">
      <alignment horizontal="center"/>
      <protection hidden="1"/>
    </xf>
    <xf numFmtId="0" fontId="16" fillId="3" borderId="24" xfId="23" applyFont="1" applyFill="1" applyBorder="1" applyAlignment="1" applyProtection="1">
      <alignment horizontal="center"/>
      <protection hidden="1"/>
    </xf>
    <xf numFmtId="0" fontId="0" fillId="5" borderId="25" xfId="0" applyFill="1" applyBorder="1" applyAlignment="1" applyProtection="1">
      <alignment horizontal="center"/>
      <protection hidden="1"/>
    </xf>
    <xf numFmtId="0" fontId="0" fillId="5" borderId="35" xfId="0" applyFill="1" applyBorder="1" applyAlignment="1" applyProtection="1">
      <alignment horizontal="center"/>
      <protection hidden="1"/>
    </xf>
    <xf numFmtId="0" fontId="16" fillId="3" borderId="25" xfId="23" applyFont="1" applyFill="1" applyBorder="1" applyAlignment="1" applyProtection="1">
      <alignment horizontal="center"/>
      <protection hidden="1"/>
    </xf>
    <xf numFmtId="0" fontId="16" fillId="3" borderId="35" xfId="23" applyFont="1" applyFill="1" applyBorder="1" applyAlignment="1" applyProtection="1">
      <alignment horizontal="center"/>
      <protection hidden="1"/>
    </xf>
    <xf numFmtId="0" fontId="16" fillId="3" borderId="0" xfId="23" applyFont="1" applyFill="1" applyBorder="1" applyAlignment="1" applyProtection="1">
      <alignment horizontal="center"/>
      <protection hidden="1"/>
    </xf>
    <xf numFmtId="0" fontId="0" fillId="5" borderId="26" xfId="0" applyFill="1" applyBorder="1" applyAlignment="1" applyProtection="1">
      <alignment horizontal="center"/>
      <protection hidden="1"/>
    </xf>
    <xf numFmtId="0" fontId="7" fillId="4" borderId="0" xfId="23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49" fontId="10" fillId="3" borderId="75" xfId="23" applyNumberFormat="1" applyFont="1" applyFill="1" applyBorder="1" applyAlignment="1" applyProtection="1">
      <alignment horizontal="left"/>
      <protection/>
    </xf>
    <xf numFmtId="0" fontId="10" fillId="3" borderId="75" xfId="23" applyNumberFormat="1" applyFont="1" applyFill="1" applyBorder="1" applyAlignment="1" applyProtection="1">
      <alignment horizontal="left"/>
      <protection/>
    </xf>
    <xf numFmtId="0" fontId="6" fillId="4" borderId="76" xfId="23" applyFont="1" applyFill="1" applyBorder="1" applyAlignment="1" applyProtection="1">
      <alignment/>
      <protection hidden="1"/>
    </xf>
    <xf numFmtId="0" fontId="16" fillId="3" borderId="36" xfId="23" applyFont="1" applyFill="1" applyBorder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5" borderId="30" xfId="0" applyFill="1" applyBorder="1" applyAlignment="1" applyProtection="1">
      <alignment horizontal="center"/>
      <protection hidden="1"/>
    </xf>
    <xf numFmtId="0" fontId="12" fillId="4" borderId="0" xfId="0" applyFont="1" applyFill="1" applyAlignment="1" applyProtection="1">
      <alignment horizontal="left" wrapText="1"/>
      <protection/>
    </xf>
    <xf numFmtId="0" fontId="12" fillId="4" borderId="0" xfId="0" applyFont="1" applyFill="1" applyAlignment="1" applyProtection="1">
      <alignment/>
      <protection/>
    </xf>
    <xf numFmtId="0" fontId="6" fillId="4" borderId="0" xfId="23" applyFont="1" applyFill="1" applyAlignment="1" applyProtection="1">
      <alignment horizontal="left"/>
      <protection hidden="1"/>
    </xf>
    <xf numFmtId="0" fontId="0" fillId="4" borderId="0" xfId="0" applyFill="1" applyAlignment="1" applyProtection="1">
      <alignment/>
      <protection hidden="1"/>
    </xf>
    <xf numFmtId="0" fontId="16" fillId="4" borderId="54" xfId="23" applyFont="1" applyFill="1" applyBorder="1" applyAlignment="1" applyProtection="1">
      <alignment/>
      <protection hidden="1"/>
    </xf>
    <xf numFmtId="0" fontId="0" fillId="7" borderId="21" xfId="0" applyFill="1" applyBorder="1" applyAlignment="1" applyProtection="1">
      <alignment/>
      <protection hidden="1"/>
    </xf>
    <xf numFmtId="0" fontId="0" fillId="7" borderId="40" xfId="0" applyFill="1" applyBorder="1" applyAlignment="1" applyProtection="1">
      <alignment/>
      <protection hidden="1"/>
    </xf>
    <xf numFmtId="0" fontId="16" fillId="8" borderId="54" xfId="23" applyFont="1" applyFill="1" applyBorder="1" applyAlignment="1" applyProtection="1">
      <alignment/>
      <protection hidden="1"/>
    </xf>
    <xf numFmtId="0" fontId="0" fillId="9" borderId="21" xfId="0" applyFill="1" applyBorder="1" applyAlignment="1" applyProtection="1">
      <alignment/>
      <protection hidden="1"/>
    </xf>
    <xf numFmtId="0" fontId="0" fillId="9" borderId="40" xfId="0" applyFill="1" applyBorder="1" applyAlignment="1" applyProtection="1">
      <alignment/>
      <protection hidden="1"/>
    </xf>
    <xf numFmtId="0" fontId="0" fillId="5" borderId="21" xfId="0" applyFill="1" applyBorder="1" applyAlignment="1" applyProtection="1">
      <alignment horizontal="left"/>
      <protection hidden="1"/>
    </xf>
    <xf numFmtId="0" fontId="0" fillId="5" borderId="40" xfId="0" applyFill="1" applyBorder="1" applyAlignment="1" applyProtection="1">
      <alignment horizontal="left"/>
      <protection hidden="1"/>
    </xf>
    <xf numFmtId="0" fontId="0" fillId="4" borderId="21" xfId="0" applyFill="1" applyBorder="1" applyAlignment="1" applyProtection="1">
      <alignment/>
      <protection hidden="1"/>
    </xf>
    <xf numFmtId="0" fontId="0" fillId="4" borderId="40" xfId="0" applyFill="1" applyBorder="1" applyAlignment="1" applyProtection="1">
      <alignment/>
      <protection hidden="1"/>
    </xf>
    <xf numFmtId="0" fontId="16" fillId="3" borderId="21" xfId="23" applyFont="1" applyFill="1" applyBorder="1" applyAlignment="1" applyProtection="1">
      <alignment horizontal="center" vertical="center"/>
      <protection hidden="1"/>
    </xf>
    <xf numFmtId="0" fontId="16" fillId="3" borderId="40" xfId="23" applyFont="1" applyFill="1" applyBorder="1" applyAlignment="1" applyProtection="1">
      <alignment horizontal="center" vertical="center"/>
      <protection hidden="1"/>
    </xf>
    <xf numFmtId="0" fontId="21" fillId="4" borderId="54" xfId="23" applyFont="1" applyFill="1" applyBorder="1" applyAlignment="1" applyProtection="1">
      <alignment/>
      <protection hidden="1"/>
    </xf>
    <xf numFmtId="0" fontId="1" fillId="4" borderId="21" xfId="0" applyFont="1" applyFill="1" applyBorder="1" applyAlignment="1" applyProtection="1">
      <alignment/>
      <protection hidden="1"/>
    </xf>
    <xf numFmtId="0" fontId="1" fillId="4" borderId="40" xfId="0" applyFont="1" applyFill="1" applyBorder="1" applyAlignment="1" applyProtection="1">
      <alignment/>
      <protection hidden="1"/>
    </xf>
    <xf numFmtId="0" fontId="10" fillId="3" borderId="24" xfId="23" applyFont="1" applyFill="1" applyBorder="1" applyAlignment="1" applyProtection="1">
      <alignment horizontal="center" vertical="center"/>
      <protection hidden="1"/>
    </xf>
    <xf numFmtId="0" fontId="1" fillId="5" borderId="25" xfId="0" applyFont="1" applyFill="1" applyBorder="1" applyAlignment="1" applyProtection="1">
      <alignment horizontal="center" vertical="center"/>
      <protection hidden="1"/>
    </xf>
    <xf numFmtId="0" fontId="1" fillId="5" borderId="35" xfId="0" applyFont="1" applyFill="1" applyBorder="1" applyAlignment="1" applyProtection="1">
      <alignment horizontal="center" vertical="center"/>
      <protection hidden="1"/>
    </xf>
    <xf numFmtId="0" fontId="1" fillId="5" borderId="41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1" fillId="5" borderId="15" xfId="0" applyFont="1" applyFill="1" applyBorder="1" applyAlignment="1" applyProtection="1">
      <alignment horizontal="center" vertical="center"/>
      <protection hidden="1"/>
    </xf>
    <xf numFmtId="0" fontId="16" fillId="4" borderId="54" xfId="23" applyFont="1" applyFill="1" applyBorder="1" applyAlignment="1" applyProtection="1">
      <alignment vertical="center" wrapText="1"/>
      <protection hidden="1"/>
    </xf>
    <xf numFmtId="0" fontId="0" fillId="4" borderId="21" xfId="0" applyFill="1" applyBorder="1" applyAlignment="1" applyProtection="1">
      <alignment vertical="center" wrapText="1"/>
      <protection hidden="1"/>
    </xf>
    <xf numFmtId="0" fontId="0" fillId="4" borderId="40" xfId="0" applyFill="1" applyBorder="1" applyAlignment="1" applyProtection="1">
      <alignment vertical="center" wrapText="1"/>
      <protection hidden="1"/>
    </xf>
    <xf numFmtId="0" fontId="0" fillId="8" borderId="21" xfId="0" applyFill="1" applyBorder="1" applyAlignment="1" applyProtection="1">
      <alignment/>
      <protection hidden="1"/>
    </xf>
    <xf numFmtId="0" fontId="0" fillId="8" borderId="40" xfId="0" applyFill="1" applyBorder="1" applyAlignment="1" applyProtection="1">
      <alignment/>
      <protection hidden="1"/>
    </xf>
    <xf numFmtId="0" fontId="21" fillId="3" borderId="17" xfId="23" applyFont="1" applyFill="1" applyBorder="1" applyAlignment="1" applyProtection="1">
      <alignment horizontal="right"/>
      <protection hidden="1"/>
    </xf>
    <xf numFmtId="0" fontId="1" fillId="5" borderId="2" xfId="0" applyFont="1" applyFill="1" applyBorder="1" applyAlignment="1" applyProtection="1">
      <alignment horizontal="right"/>
      <protection hidden="1"/>
    </xf>
    <xf numFmtId="0" fontId="1" fillId="5" borderId="15" xfId="0" applyFont="1" applyFill="1" applyBorder="1" applyAlignment="1" applyProtection="1">
      <alignment horizontal="right"/>
      <protection hidden="1"/>
    </xf>
    <xf numFmtId="0" fontId="21" fillId="3" borderId="67" xfId="23" applyFont="1" applyFill="1" applyBorder="1" applyAlignment="1" applyProtection="1">
      <alignment/>
      <protection hidden="1"/>
    </xf>
    <xf numFmtId="0" fontId="1" fillId="5" borderId="25" xfId="0" applyFont="1" applyFill="1" applyBorder="1" applyAlignment="1" applyProtection="1">
      <alignment/>
      <protection hidden="1"/>
    </xf>
    <xf numFmtId="0" fontId="1" fillId="5" borderId="35" xfId="0" applyFont="1" applyFill="1" applyBorder="1" applyAlignment="1" applyProtection="1">
      <alignment/>
      <protection hidden="1"/>
    </xf>
    <xf numFmtId="0" fontId="21" fillId="8" borderId="54" xfId="23" applyFont="1" applyFill="1" applyBorder="1" applyAlignment="1" applyProtection="1">
      <alignment/>
      <protection hidden="1"/>
    </xf>
    <xf numFmtId="0" fontId="1" fillId="8" borderId="21" xfId="0" applyFont="1" applyFill="1" applyBorder="1" applyAlignment="1" applyProtection="1">
      <alignment/>
      <protection hidden="1"/>
    </xf>
    <xf numFmtId="0" fontId="1" fillId="8" borderId="40" xfId="0" applyFont="1" applyFill="1" applyBorder="1" applyAlignment="1" applyProtection="1">
      <alignment/>
      <protection hidden="1"/>
    </xf>
    <xf numFmtId="0" fontId="1" fillId="7" borderId="21" xfId="0" applyFont="1" applyFill="1" applyBorder="1" applyAlignment="1" applyProtection="1">
      <alignment/>
      <protection hidden="1"/>
    </xf>
    <xf numFmtId="0" fontId="1" fillId="7" borderId="40" xfId="0" applyFont="1" applyFill="1" applyBorder="1" applyAlignment="1" applyProtection="1">
      <alignment/>
      <protection hidden="1"/>
    </xf>
    <xf numFmtId="3" fontId="6" fillId="4" borderId="14" xfId="23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21" fillId="3" borderId="54" xfId="23" applyFont="1" applyFill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16" fillId="8" borderId="80" xfId="23" applyFont="1" applyFill="1" applyBorder="1" applyAlignment="1" applyProtection="1">
      <alignment/>
      <protection hidden="1"/>
    </xf>
    <xf numFmtId="0" fontId="0" fillId="9" borderId="79" xfId="0" applyFill="1" applyBorder="1" applyAlignment="1" applyProtection="1">
      <alignment/>
      <protection hidden="1"/>
    </xf>
    <xf numFmtId="0" fontId="0" fillId="9" borderId="78" xfId="0" applyFill="1" applyBorder="1" applyAlignment="1" applyProtection="1">
      <alignment/>
      <protection hidden="1"/>
    </xf>
    <xf numFmtId="0" fontId="0" fillId="0" borderId="16" xfId="0" applyBorder="1" applyAlignment="1">
      <alignment vertical="center"/>
    </xf>
    <xf numFmtId="0" fontId="1" fillId="0" borderId="21" xfId="0" applyFont="1" applyBorder="1" applyAlignment="1" applyProtection="1">
      <alignment/>
      <protection hidden="1"/>
    </xf>
    <xf numFmtId="0" fontId="1" fillId="0" borderId="40" xfId="0" applyFont="1" applyBorder="1" applyAlignment="1" applyProtection="1">
      <alignment/>
      <protection hidden="1"/>
    </xf>
    <xf numFmtId="0" fontId="16" fillId="4" borderId="54" xfId="23" applyFont="1" applyFill="1" applyBorder="1" applyAlignment="1">
      <alignment horizontal="left"/>
    </xf>
    <xf numFmtId="0" fontId="0" fillId="7" borderId="40" xfId="0" applyFill="1" applyBorder="1" applyAlignment="1">
      <alignment horizontal="left"/>
    </xf>
    <xf numFmtId="0" fontId="16" fillId="8" borderId="54" xfId="23" applyFont="1" applyFill="1" applyBorder="1" applyAlignment="1">
      <alignment horizontal="left"/>
    </xf>
    <xf numFmtId="0" fontId="0" fillId="9" borderId="40" xfId="0" applyFill="1" applyBorder="1" applyAlignment="1">
      <alignment horizontal="left"/>
    </xf>
    <xf numFmtId="0" fontId="0" fillId="4" borderId="40" xfId="0" applyFill="1" applyBorder="1" applyAlignment="1">
      <alignment horizontal="left"/>
    </xf>
    <xf numFmtId="0" fontId="16" fillId="3" borderId="24" xfId="23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6" fillId="4" borderId="88" xfId="23" applyFont="1" applyFill="1" applyBorder="1" applyAlignment="1">
      <alignment/>
    </xf>
    <xf numFmtId="0" fontId="0" fillId="7" borderId="88" xfId="0" applyFill="1" applyBorder="1" applyAlignment="1">
      <alignment/>
    </xf>
    <xf numFmtId="0" fontId="0" fillId="7" borderId="33" xfId="0" applyFill="1" applyBorder="1" applyAlignment="1">
      <alignment vertical="center"/>
    </xf>
    <xf numFmtId="0" fontId="0" fillId="7" borderId="89" xfId="0" applyFill="1" applyBorder="1" applyAlignment="1">
      <alignment vertical="center"/>
    </xf>
    <xf numFmtId="0" fontId="21" fillId="3" borderId="83" xfId="23" applyFont="1" applyFill="1" applyBorder="1" applyAlignment="1">
      <alignment horizontal="left"/>
    </xf>
    <xf numFmtId="0" fontId="1" fillId="0" borderId="85" xfId="0" applyFont="1" applyBorder="1" applyAlignment="1">
      <alignment horizontal="left"/>
    </xf>
    <xf numFmtId="0" fontId="21" fillId="3" borderId="54" xfId="23" applyFont="1" applyFill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8" fillId="4" borderId="0" xfId="23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16" fillId="3" borderId="25" xfId="23" applyFont="1" applyFill="1" applyBorder="1" applyAlignment="1">
      <alignment horizontal="center"/>
    </xf>
    <xf numFmtId="0" fontId="16" fillId="3" borderId="35" xfId="23" applyFont="1" applyFill="1" applyBorder="1" applyAlignment="1">
      <alignment horizontal="center"/>
    </xf>
    <xf numFmtId="0" fontId="16" fillId="3" borderId="0" xfId="23" applyFont="1" applyFill="1" applyBorder="1" applyAlignment="1">
      <alignment horizontal="center"/>
    </xf>
    <xf numFmtId="0" fontId="16" fillId="3" borderId="36" xfId="23" applyFont="1" applyFill="1" applyBorder="1" applyAlignment="1">
      <alignment horizontal="right"/>
    </xf>
    <xf numFmtId="0" fontId="20" fillId="5" borderId="34" xfId="0" applyFont="1" applyFill="1" applyBorder="1" applyAlignment="1">
      <alignment horizontal="right"/>
    </xf>
    <xf numFmtId="0" fontId="20" fillId="5" borderId="37" xfId="0" applyFont="1" applyFill="1" applyBorder="1" applyAlignment="1">
      <alignment horizontal="right"/>
    </xf>
    <xf numFmtId="0" fontId="16" fillId="3" borderId="37" xfId="23" applyFont="1" applyFill="1" applyBorder="1" applyAlignment="1">
      <alignment horizontal="center"/>
    </xf>
    <xf numFmtId="0" fontId="16" fillId="3" borderId="80" xfId="23" applyFont="1" applyFill="1" applyBorder="1" applyAlignment="1">
      <alignment horizontal="center"/>
    </xf>
    <xf numFmtId="0" fontId="0" fillId="8" borderId="40" xfId="0" applyFill="1" applyBorder="1" applyAlignment="1">
      <alignment horizontal="left"/>
    </xf>
    <xf numFmtId="0" fontId="16" fillId="8" borderId="54" xfId="23" applyFont="1" applyFill="1" applyBorder="1" applyAlignment="1">
      <alignment horizontal="left" wrapText="1"/>
    </xf>
    <xf numFmtId="0" fontId="0" fillId="9" borderId="40" xfId="0" applyFill="1" applyBorder="1" applyAlignment="1">
      <alignment horizontal="left" wrapText="1"/>
    </xf>
    <xf numFmtId="0" fontId="21" fillId="8" borderId="54" xfId="23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0" fillId="3" borderId="20" xfId="23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6" fillId="3" borderId="20" xfId="23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0" fillId="3" borderId="24" xfId="23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16" fillId="8" borderId="80" xfId="23" applyFont="1" applyFill="1" applyBorder="1" applyAlignment="1">
      <alignment horizontal="left"/>
    </xf>
    <xf numFmtId="0" fontId="0" fillId="8" borderId="78" xfId="0" applyFill="1" applyBorder="1" applyAlignment="1">
      <alignment horizontal="left"/>
    </xf>
    <xf numFmtId="0" fontId="0" fillId="0" borderId="40" xfId="0" applyBorder="1" applyAlignment="1">
      <alignment horizontal="left"/>
    </xf>
    <xf numFmtId="0" fontId="21" fillId="4" borderId="54" xfId="23" applyFont="1" applyFill="1" applyBorder="1" applyAlignment="1">
      <alignment horizontal="left"/>
    </xf>
    <xf numFmtId="0" fontId="1" fillId="7" borderId="40" xfId="0" applyFont="1" applyFill="1" applyBorder="1" applyAlignment="1">
      <alignment horizontal="left"/>
    </xf>
    <xf numFmtId="0" fontId="21" fillId="3" borderId="51" xfId="23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21" fillId="3" borderId="67" xfId="23" applyFont="1" applyFill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25" fillId="3" borderId="88" xfId="23" applyFont="1" applyFill="1" applyBorder="1" applyAlignment="1">
      <alignment/>
    </xf>
    <xf numFmtId="0" fontId="0" fillId="0" borderId="88" xfId="0" applyBorder="1" applyAlignment="1">
      <alignment/>
    </xf>
    <xf numFmtId="0" fontId="0" fillId="0" borderId="90" xfId="0" applyBorder="1" applyAlignment="1">
      <alignment/>
    </xf>
    <xf numFmtId="0" fontId="21" fillId="3" borderId="88" xfId="23" applyFont="1" applyFill="1" applyBorder="1" applyAlignment="1">
      <alignment/>
    </xf>
    <xf numFmtId="0" fontId="0" fillId="0" borderId="21" xfId="0" applyBorder="1" applyAlignment="1">
      <alignment/>
    </xf>
    <xf numFmtId="0" fontId="25" fillId="3" borderId="83" xfId="23" applyFont="1" applyFill="1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21" fillId="4" borderId="79" xfId="23" applyFont="1" applyFill="1" applyBorder="1" applyAlignment="1">
      <alignment/>
    </xf>
    <xf numFmtId="0" fontId="16" fillId="3" borderId="21" xfId="23" applyFont="1" applyFill="1" applyBorder="1" applyAlignment="1">
      <alignment/>
    </xf>
    <xf numFmtId="0" fontId="16" fillId="3" borderId="40" xfId="23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40" xfId="0" applyFont="1" applyBorder="1" applyAlignment="1">
      <alignment/>
    </xf>
    <xf numFmtId="0" fontId="16" fillId="4" borderId="19" xfId="23" applyFont="1" applyFill="1" applyBorder="1" applyAlignment="1" applyProtection="1">
      <alignment/>
      <protection/>
    </xf>
    <xf numFmtId="0" fontId="0" fillId="4" borderId="79" xfId="0" applyFill="1" applyBorder="1" applyAlignment="1" applyProtection="1">
      <alignment/>
      <protection/>
    </xf>
    <xf numFmtId="0" fontId="16" fillId="4" borderId="19" xfId="23" applyFont="1" applyFill="1" applyBorder="1" applyAlignment="1">
      <alignment/>
    </xf>
    <xf numFmtId="0" fontId="0" fillId="4" borderId="79" xfId="0" applyFill="1" applyBorder="1" applyAlignment="1">
      <alignment/>
    </xf>
    <xf numFmtId="0" fontId="21" fillId="4" borderId="79" xfId="23" applyFont="1" applyFill="1" applyBorder="1" applyAlignment="1" applyProtection="1">
      <alignment/>
      <protection/>
    </xf>
    <xf numFmtId="0" fontId="12" fillId="4" borderId="2" xfId="0" applyFont="1" applyFill="1" applyBorder="1" applyAlignment="1" applyProtection="1">
      <alignment vertical="top" wrapText="1"/>
      <protection/>
    </xf>
    <xf numFmtId="0" fontId="0" fillId="0" borderId="34" xfId="0" applyBorder="1" applyAlignment="1" applyProtection="1">
      <alignment/>
      <protection/>
    </xf>
    <xf numFmtId="0" fontId="18" fillId="4" borderId="0" xfId="23" applyFont="1" applyFill="1" applyAlignment="1" applyProtection="1">
      <alignment horizontal="center"/>
      <protection/>
    </xf>
    <xf numFmtId="0" fontId="24" fillId="4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3" borderId="77" xfId="23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 vertical="top" wrapText="1"/>
    </xf>
    <xf numFmtId="0" fontId="0" fillId="5" borderId="10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4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8" fillId="3" borderId="10" xfId="23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5" fillId="3" borderId="0" xfId="0" applyFont="1" applyFill="1" applyAlignment="1" applyProtection="1">
      <alignment horizontal="center"/>
      <protection/>
    </xf>
    <xf numFmtId="0" fontId="26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17" fillId="4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6" fillId="4" borderId="91" xfId="23" applyNumberFormat="1" applyFont="1" applyFill="1" applyBorder="1" applyAlignment="1" applyProtection="1">
      <alignment horizontal="left"/>
      <protection/>
    </xf>
    <xf numFmtId="0" fontId="21" fillId="3" borderId="88" xfId="23" applyFont="1" applyFill="1" applyBorder="1" applyAlignment="1" applyProtection="1">
      <alignment/>
      <protection/>
    </xf>
    <xf numFmtId="0" fontId="0" fillId="3" borderId="88" xfId="0" applyFill="1" applyBorder="1" applyAlignment="1" applyProtection="1">
      <alignment/>
      <protection/>
    </xf>
    <xf numFmtId="0" fontId="0" fillId="3" borderId="90" xfId="0" applyFill="1" applyBorder="1" applyAlignment="1" applyProtection="1">
      <alignment/>
      <protection/>
    </xf>
    <xf numFmtId="0" fontId="8" fillId="4" borderId="0" xfId="23" applyFont="1" applyFill="1" applyAlignment="1" applyProtection="1">
      <alignment vertical="top" wrapText="1"/>
      <protection/>
    </xf>
    <xf numFmtId="0" fontId="12" fillId="4" borderId="0" xfId="0" applyFont="1" applyFill="1" applyAlignment="1" applyProtection="1">
      <alignment vertical="top" wrapText="1"/>
      <protection/>
    </xf>
    <xf numFmtId="0" fontId="5" fillId="4" borderId="0" xfId="0" applyFont="1" applyFill="1" applyAlignment="1" applyProtection="1">
      <alignment horizontal="center"/>
      <protection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7" fillId="4" borderId="0" xfId="0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16" fillId="4" borderId="83" xfId="23" applyFont="1" applyFill="1" applyBorder="1" applyAlignment="1">
      <alignment/>
    </xf>
    <xf numFmtId="0" fontId="0" fillId="7" borderId="85" xfId="0" applyFill="1" applyBorder="1" applyAlignment="1">
      <alignment/>
    </xf>
    <xf numFmtId="0" fontId="0" fillId="0" borderId="2" xfId="0" applyBorder="1" applyAlignment="1">
      <alignment vertical="top" wrapText="1"/>
    </xf>
    <xf numFmtId="0" fontId="8" fillId="3" borderId="10" xfId="23" applyFont="1" applyFill="1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166" fontId="0" fillId="5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wrapText="1"/>
    </xf>
    <xf numFmtId="20" fontId="0" fillId="5" borderId="9" xfId="0" applyNumberFormat="1" applyFill="1" applyBorder="1" applyAlignment="1" applyProtection="1">
      <alignment horizontal="center" vertical="center" wrapText="1"/>
      <protection locked="0"/>
    </xf>
    <xf numFmtId="20" fontId="0" fillId="0" borderId="13" xfId="0" applyNumberFormat="1" applyBorder="1" applyAlignment="1">
      <alignment horizontal="center" wrapText="1"/>
    </xf>
    <xf numFmtId="0" fontId="11" fillId="3" borderId="0" xfId="23" applyFont="1" applyFill="1" applyAlignment="1" applyProtection="1">
      <alignment/>
      <protection locked="0"/>
    </xf>
    <xf numFmtId="0" fontId="1" fillId="5" borderId="0" xfId="0" applyFont="1" applyFill="1" applyAlignment="1">
      <alignment/>
    </xf>
    <xf numFmtId="0" fontId="8" fillId="3" borderId="0" xfId="23" applyFont="1" applyFill="1" applyAlignment="1" applyProtection="1">
      <alignment/>
      <protection/>
    </xf>
    <xf numFmtId="0" fontId="0" fillId="5" borderId="0" xfId="0" applyFill="1" applyAlignment="1" applyProtection="1">
      <alignment/>
      <protection locked="0"/>
    </xf>
    <xf numFmtId="0" fontId="8" fillId="3" borderId="0" xfId="23" applyFont="1" applyFill="1" applyAlignment="1" applyProtection="1">
      <alignment horizontal="right"/>
      <protection/>
    </xf>
    <xf numFmtId="0" fontId="0" fillId="5" borderId="0" xfId="0" applyFill="1" applyAlignment="1" applyProtection="1">
      <alignment/>
      <protection/>
    </xf>
    <xf numFmtId="0" fontId="10" fillId="4" borderId="0" xfId="23" applyFont="1" applyFill="1" applyAlignment="1">
      <alignment/>
    </xf>
    <xf numFmtId="14" fontId="11" fillId="3" borderId="0" xfId="23" applyNumberFormat="1" applyFont="1" applyFill="1" applyAlignment="1" applyProtection="1">
      <alignment/>
      <protection locked="0"/>
    </xf>
    <xf numFmtId="0" fontId="11" fillId="3" borderId="0" xfId="23" applyFont="1" applyFill="1" applyAlignment="1" applyProtection="1">
      <alignment/>
      <protection locked="0"/>
    </xf>
    <xf numFmtId="0" fontId="8" fillId="3" borderId="0" xfId="23" applyFont="1" applyFill="1" applyAlignment="1" applyProtection="1">
      <alignment/>
      <protection locked="0"/>
    </xf>
    <xf numFmtId="0" fontId="10" fillId="4" borderId="92" xfId="23" applyFont="1" applyFill="1" applyBorder="1" applyAlignment="1">
      <alignment horizontal="center"/>
    </xf>
    <xf numFmtId="0" fontId="0" fillId="7" borderId="92" xfId="0" applyFill="1" applyBorder="1" applyAlignment="1">
      <alignment horizontal="center"/>
    </xf>
    <xf numFmtId="0" fontId="11" fillId="3" borderId="0" xfId="23" applyFont="1" applyFill="1" applyAlignment="1" applyProtection="1">
      <alignment/>
      <protection/>
    </xf>
    <xf numFmtId="0" fontId="6" fillId="0" borderId="9" xfId="23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6" fillId="0" borderId="30" xfId="23" applyFont="1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11" fillId="0" borderId="77" xfId="23" applyFont="1" applyFill="1" applyBorder="1" applyAlignment="1">
      <alignment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0" fontId="6" fillId="0" borderId="10" xfId="23" applyFont="1" applyFill="1" applyBorder="1" applyAlignment="1" applyProtection="1">
      <alignment/>
      <protection locked="0"/>
    </xf>
    <xf numFmtId="0" fontId="6" fillId="0" borderId="0" xfId="23" applyFont="1" applyFill="1" applyBorder="1" applyAlignment="1" applyProtection="1">
      <alignment/>
      <protection locked="0"/>
    </xf>
    <xf numFmtId="0" fontId="6" fillId="0" borderId="51" xfId="23" applyFont="1" applyFill="1" applyBorder="1" applyAlignment="1" applyProtection="1">
      <alignment/>
      <protection locked="0"/>
    </xf>
    <xf numFmtId="0" fontId="6" fillId="0" borderId="26" xfId="23" applyFont="1" applyFill="1" applyBorder="1" applyAlignment="1" applyProtection="1">
      <alignment/>
      <protection locked="0"/>
    </xf>
    <xf numFmtId="0" fontId="11" fillId="0" borderId="36" xfId="23" applyFont="1" applyFill="1" applyBorder="1" applyAlignment="1">
      <alignment/>
    </xf>
    <xf numFmtId="0" fontId="0" fillId="0" borderId="37" xfId="0" applyBorder="1" applyAlignment="1">
      <alignment/>
    </xf>
    <xf numFmtId="0" fontId="8" fillId="3" borderId="67" xfId="23" applyFont="1" applyFill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2" fillId="0" borderId="51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3" fillId="0" borderId="0" xfId="23" applyFont="1" applyFill="1" applyAlignment="1">
      <alignment horizontal="center"/>
    </xf>
    <xf numFmtId="0" fontId="8" fillId="3" borderId="71" xfId="23" applyFont="1" applyFill="1" applyBorder="1" applyAlignment="1">
      <alignment horizontal="right"/>
    </xf>
    <xf numFmtId="0" fontId="0" fillId="0" borderId="71" xfId="0" applyBorder="1" applyAlignment="1">
      <alignment/>
    </xf>
    <xf numFmtId="0" fontId="0" fillId="0" borderId="93" xfId="0" applyBorder="1" applyAlignment="1">
      <alignment/>
    </xf>
    <xf numFmtId="0" fontId="11" fillId="0" borderId="24" xfId="23" applyFont="1" applyFill="1" applyBorder="1" applyAlignment="1">
      <alignment/>
    </xf>
    <xf numFmtId="0" fontId="0" fillId="0" borderId="25" xfId="0" applyBorder="1" applyAlignment="1">
      <alignment/>
    </xf>
    <xf numFmtId="0" fontId="11" fillId="0" borderId="9" xfId="23" applyFont="1" applyFill="1" applyBorder="1" applyAlignment="1">
      <alignment/>
    </xf>
    <xf numFmtId="0" fontId="11" fillId="0" borderId="41" xfId="23" applyFont="1" applyFill="1" applyBorder="1" applyAlignment="1">
      <alignment/>
    </xf>
    <xf numFmtId="0" fontId="11" fillId="0" borderId="67" xfId="23" applyFont="1" applyFill="1" applyBorder="1" applyAlignment="1">
      <alignment/>
    </xf>
    <xf numFmtId="0" fontId="11" fillId="0" borderId="10" xfId="23" applyFont="1" applyFill="1" applyBorder="1" applyAlignment="1">
      <alignment/>
    </xf>
    <xf numFmtId="0" fontId="11" fillId="0" borderId="17" xfId="23" applyFont="1" applyFill="1" applyBorder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C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42"/>
  <sheetViews>
    <sheetView tabSelected="1" showOutlineSymbols="0" workbookViewId="0" topLeftCell="A1">
      <selection activeCell="E3" sqref="E3:I3"/>
    </sheetView>
  </sheetViews>
  <sheetFormatPr defaultColWidth="9.140625" defaultRowHeight="12.75"/>
  <cols>
    <col min="1" max="3" width="2.7109375" style="3" customWidth="1"/>
    <col min="4" max="4" width="23.140625" style="3" customWidth="1"/>
    <col min="5" max="5" width="5.7109375" style="3" customWidth="1"/>
    <col min="6" max="6" width="10.28125" style="5" customWidth="1"/>
    <col min="7" max="7" width="5.7109375" style="5" customWidth="1"/>
    <col min="8" max="8" width="5.7109375" style="3" customWidth="1"/>
    <col min="9" max="12" width="10.28125" style="3" customWidth="1"/>
    <col min="13" max="101" width="9.140625" style="10" customWidth="1"/>
    <col min="102" max="16384" width="9.140625" style="4" customWidth="1"/>
  </cols>
  <sheetData>
    <row r="1" spans="1:12" ht="26.25" customHeight="1">
      <c r="A1" s="255" t="s">
        <v>438</v>
      </c>
      <c r="B1" s="255"/>
      <c r="C1" s="255"/>
      <c r="D1" s="255"/>
      <c r="E1" s="270" t="s">
        <v>322</v>
      </c>
      <c r="F1" s="270"/>
      <c r="G1" s="270"/>
      <c r="H1" s="270"/>
      <c r="I1" s="270"/>
      <c r="J1" s="271"/>
      <c r="K1" s="299" t="s">
        <v>475</v>
      </c>
      <c r="L1" s="300"/>
    </row>
    <row r="2" spans="1:12" ht="18" customHeight="1">
      <c r="A2" s="256"/>
      <c r="B2" s="256"/>
      <c r="C2" s="256"/>
      <c r="D2" s="256"/>
      <c r="E2" s="258" t="s">
        <v>399</v>
      </c>
      <c r="F2" s="258"/>
      <c r="G2" s="258"/>
      <c r="H2" s="258"/>
      <c r="I2" s="258"/>
      <c r="J2" s="267"/>
      <c r="K2" s="285" t="s">
        <v>470</v>
      </c>
      <c r="L2" s="285"/>
    </row>
    <row r="3" spans="1:12" ht="17.25" customHeight="1">
      <c r="A3" s="323"/>
      <c r="B3" s="324"/>
      <c r="C3" s="324"/>
      <c r="D3" s="324"/>
      <c r="E3" s="658" t="s">
        <v>523</v>
      </c>
      <c r="F3" s="658"/>
      <c r="G3" s="658"/>
      <c r="H3" s="658"/>
      <c r="I3" s="658"/>
      <c r="J3" s="267"/>
      <c r="K3" s="301"/>
      <c r="L3" s="301"/>
    </row>
    <row r="4" spans="1:12" ht="12.75" customHeight="1" thickBot="1">
      <c r="A4" s="325"/>
      <c r="B4" s="325"/>
      <c r="C4" s="325"/>
      <c r="D4" s="325"/>
      <c r="E4" s="264" t="s">
        <v>6</v>
      </c>
      <c r="F4" s="264"/>
      <c r="G4" s="264"/>
      <c r="H4" s="264"/>
      <c r="I4" s="264"/>
      <c r="J4" s="267"/>
      <c r="K4" s="265" t="s">
        <v>474</v>
      </c>
      <c r="L4" s="266"/>
    </row>
    <row r="5" spans="1:12" ht="12.75" customHeight="1">
      <c r="A5" s="325"/>
      <c r="B5" s="325"/>
      <c r="C5" s="325"/>
      <c r="D5" s="325"/>
      <c r="E5" s="327" t="s">
        <v>476</v>
      </c>
      <c r="F5" s="328"/>
      <c r="G5" s="328"/>
      <c r="H5" s="328"/>
      <c r="I5" s="329"/>
      <c r="J5" s="267"/>
      <c r="K5" s="262"/>
      <c r="L5" s="262"/>
    </row>
    <row r="6" spans="1:12" ht="12.75" customHeight="1">
      <c r="A6" s="325"/>
      <c r="B6" s="325"/>
      <c r="C6" s="325"/>
      <c r="D6" s="325"/>
      <c r="E6" s="330"/>
      <c r="F6" s="331"/>
      <c r="G6" s="331"/>
      <c r="H6" s="331"/>
      <c r="I6" s="332"/>
      <c r="J6" s="267"/>
      <c r="K6" s="254" t="s">
        <v>471</v>
      </c>
      <c r="L6" s="254"/>
    </row>
    <row r="7" spans="1:12" ht="12.75" customHeight="1">
      <c r="A7" s="325"/>
      <c r="B7" s="325"/>
      <c r="C7" s="325"/>
      <c r="D7" s="325"/>
      <c r="E7" s="333">
        <v>99999999</v>
      </c>
      <c r="F7" s="334"/>
      <c r="G7" s="334"/>
      <c r="H7" s="334"/>
      <c r="I7" s="335"/>
      <c r="J7" s="267"/>
      <c r="K7" s="254" t="s">
        <v>472</v>
      </c>
      <c r="L7" s="254"/>
    </row>
    <row r="8" spans="1:12" ht="12.75" customHeight="1" thickBot="1">
      <c r="A8" s="325"/>
      <c r="B8" s="325"/>
      <c r="C8" s="325"/>
      <c r="D8" s="325"/>
      <c r="E8" s="336"/>
      <c r="F8" s="337"/>
      <c r="G8" s="337"/>
      <c r="H8" s="337"/>
      <c r="I8" s="338"/>
      <c r="J8" s="268"/>
      <c r="K8" s="298" t="s">
        <v>473</v>
      </c>
      <c r="L8" s="298"/>
    </row>
    <row r="9" spans="1:12" ht="12.75" customHeight="1" thickBot="1">
      <c r="A9" s="326"/>
      <c r="B9" s="326"/>
      <c r="C9" s="326"/>
      <c r="D9" s="326"/>
      <c r="E9" s="246"/>
      <c r="F9" s="246"/>
      <c r="G9" s="246"/>
      <c r="H9" s="246"/>
      <c r="I9" s="246"/>
      <c r="J9" s="268"/>
      <c r="K9" s="269"/>
      <c r="L9" s="263"/>
    </row>
    <row r="10" spans="1:12" ht="12" customHeight="1">
      <c r="A10" s="307" t="s">
        <v>320</v>
      </c>
      <c r="B10" s="273"/>
      <c r="C10" s="274"/>
      <c r="D10" s="272" t="s">
        <v>7</v>
      </c>
      <c r="E10" s="273"/>
      <c r="F10" s="273"/>
      <c r="G10" s="274"/>
      <c r="H10" s="14" t="s">
        <v>17</v>
      </c>
      <c r="I10" s="286" t="s">
        <v>321</v>
      </c>
      <c r="J10" s="287"/>
      <c r="K10" s="288"/>
      <c r="L10" s="15" t="s">
        <v>49</v>
      </c>
    </row>
    <row r="11" spans="1:12" ht="12" customHeight="1">
      <c r="A11" s="308" t="s">
        <v>2</v>
      </c>
      <c r="B11" s="309"/>
      <c r="C11" s="310"/>
      <c r="D11" s="292" t="s">
        <v>8</v>
      </c>
      <c r="E11" s="293"/>
      <c r="F11" s="293"/>
      <c r="G11" s="294"/>
      <c r="H11" s="275" t="s">
        <v>18</v>
      </c>
      <c r="I11" s="289"/>
      <c r="J11" s="290"/>
      <c r="K11" s="291"/>
      <c r="L11" s="19" t="s">
        <v>50</v>
      </c>
    </row>
    <row r="12" spans="1:12" ht="12" customHeight="1">
      <c r="A12" s="311"/>
      <c r="B12" s="309"/>
      <c r="C12" s="310"/>
      <c r="D12" s="295"/>
      <c r="E12" s="293"/>
      <c r="F12" s="293"/>
      <c r="G12" s="294"/>
      <c r="H12" s="276"/>
      <c r="I12" s="20" t="s">
        <v>46</v>
      </c>
      <c r="J12" s="18" t="s">
        <v>47</v>
      </c>
      <c r="K12" s="17" t="s">
        <v>48</v>
      </c>
      <c r="L12" s="21" t="s">
        <v>48</v>
      </c>
    </row>
    <row r="13" spans="1:12" ht="12" customHeight="1" thickBot="1">
      <c r="A13" s="312"/>
      <c r="B13" s="313"/>
      <c r="C13" s="314"/>
      <c r="D13" s="296"/>
      <c r="E13" s="297"/>
      <c r="F13" s="297"/>
      <c r="G13" s="280"/>
      <c r="H13" s="277"/>
      <c r="I13" s="22">
        <v>1</v>
      </c>
      <c r="J13" s="23">
        <v>2</v>
      </c>
      <c r="K13" s="24">
        <v>3</v>
      </c>
      <c r="L13" s="25">
        <v>4</v>
      </c>
    </row>
    <row r="14" spans="1:12" ht="16.5" customHeight="1">
      <c r="A14" s="304"/>
      <c r="B14" s="305"/>
      <c r="C14" s="306"/>
      <c r="D14" s="281" t="s">
        <v>480</v>
      </c>
      <c r="E14" s="279"/>
      <c r="F14" s="279"/>
      <c r="G14" s="278"/>
      <c r="H14" s="13" t="s">
        <v>19</v>
      </c>
      <c r="I14" s="41">
        <f>I15+I16+'R2'!F6+'R2'!F37</f>
        <v>0</v>
      </c>
      <c r="J14" s="41">
        <f>J15+J16+'R2'!G6+'R2'!G37</f>
        <v>0</v>
      </c>
      <c r="K14" s="41">
        <f>K15+K16+'R2'!H6+'R2'!H37</f>
        <v>0</v>
      </c>
      <c r="L14" s="41">
        <f>L15+L16+'R2'!I6+'R2'!I37</f>
        <v>0</v>
      </c>
    </row>
    <row r="15" spans="1:12" ht="16.5" customHeight="1">
      <c r="A15" s="27" t="s">
        <v>0</v>
      </c>
      <c r="B15" s="302"/>
      <c r="C15" s="303"/>
      <c r="D15" s="282" t="s">
        <v>400</v>
      </c>
      <c r="E15" s="283"/>
      <c r="F15" s="283"/>
      <c r="G15" s="284"/>
      <c r="H15" s="29" t="s">
        <v>20</v>
      </c>
      <c r="I15" s="30">
        <v>0</v>
      </c>
      <c r="J15" s="30">
        <v>0</v>
      </c>
      <c r="K15" s="31">
        <f>I15+J15</f>
        <v>0</v>
      </c>
      <c r="L15" s="32">
        <v>0</v>
      </c>
    </row>
    <row r="16" spans="1:12" ht="16.5" customHeight="1">
      <c r="A16" s="27" t="s">
        <v>1</v>
      </c>
      <c r="B16" s="302"/>
      <c r="C16" s="303"/>
      <c r="D16" s="320" t="s">
        <v>452</v>
      </c>
      <c r="E16" s="321"/>
      <c r="F16" s="321"/>
      <c r="G16" s="322"/>
      <c r="H16" s="29" t="s">
        <v>21</v>
      </c>
      <c r="I16" s="43">
        <f>I17+I26+I36</f>
        <v>0</v>
      </c>
      <c r="J16" s="43">
        <f>J17+J26+J36</f>
        <v>0</v>
      </c>
      <c r="K16" s="43">
        <f>K17+K26+K36</f>
        <v>0</v>
      </c>
      <c r="L16" s="44">
        <f>L17+L26+L36</f>
        <v>0</v>
      </c>
    </row>
    <row r="17" spans="1:12" ht="16.5" customHeight="1">
      <c r="A17" s="33" t="s">
        <v>1</v>
      </c>
      <c r="B17" s="34" t="s">
        <v>3</v>
      </c>
      <c r="C17" s="34"/>
      <c r="D17" s="320" t="s">
        <v>453</v>
      </c>
      <c r="E17" s="321"/>
      <c r="F17" s="321"/>
      <c r="G17" s="322"/>
      <c r="H17" s="29" t="s">
        <v>22</v>
      </c>
      <c r="I17" s="43">
        <f>SUM(I18:I25)</f>
        <v>0</v>
      </c>
      <c r="J17" s="43">
        <f>SUM(J18:J25)</f>
        <v>0</v>
      </c>
      <c r="K17" s="43">
        <f>I17+J17</f>
        <v>0</v>
      </c>
      <c r="L17" s="44">
        <f>SUM(L18:L25)</f>
        <v>0</v>
      </c>
    </row>
    <row r="18" spans="1:12" ht="16.5" customHeight="1">
      <c r="A18" s="16" t="s">
        <v>1</v>
      </c>
      <c r="B18" s="35" t="s">
        <v>3</v>
      </c>
      <c r="C18" s="35">
        <v>1</v>
      </c>
      <c r="D18" s="282" t="s">
        <v>9</v>
      </c>
      <c r="E18" s="283"/>
      <c r="F18" s="283"/>
      <c r="G18" s="284"/>
      <c r="H18" s="29" t="s">
        <v>23</v>
      </c>
      <c r="I18" s="30">
        <v>0</v>
      </c>
      <c r="J18" s="30">
        <v>0</v>
      </c>
      <c r="K18" s="31">
        <f aca="true" t="shared" si="0" ref="K18:K40">I18+J18</f>
        <v>0</v>
      </c>
      <c r="L18" s="32">
        <v>0</v>
      </c>
    </row>
    <row r="19" spans="1:12" ht="16.5" customHeight="1">
      <c r="A19" s="308"/>
      <c r="B19" s="309"/>
      <c r="C19" s="35">
        <v>2</v>
      </c>
      <c r="D19" s="282" t="s">
        <v>339</v>
      </c>
      <c r="E19" s="283"/>
      <c r="F19" s="283"/>
      <c r="G19" s="284"/>
      <c r="H19" s="29" t="s">
        <v>24</v>
      </c>
      <c r="I19" s="30">
        <v>0</v>
      </c>
      <c r="J19" s="30">
        <v>0</v>
      </c>
      <c r="K19" s="31">
        <f t="shared" si="0"/>
        <v>0</v>
      </c>
      <c r="L19" s="32">
        <v>0</v>
      </c>
    </row>
    <row r="20" spans="1:12" ht="16.5" customHeight="1">
      <c r="A20" s="311"/>
      <c r="B20" s="309"/>
      <c r="C20" s="35">
        <v>3</v>
      </c>
      <c r="D20" s="282" t="s">
        <v>10</v>
      </c>
      <c r="E20" s="283"/>
      <c r="F20" s="283"/>
      <c r="G20" s="284"/>
      <c r="H20" s="29" t="s">
        <v>25</v>
      </c>
      <c r="I20" s="30">
        <v>0</v>
      </c>
      <c r="J20" s="30">
        <v>0</v>
      </c>
      <c r="K20" s="31">
        <f t="shared" si="0"/>
        <v>0</v>
      </c>
      <c r="L20" s="32">
        <v>0</v>
      </c>
    </row>
    <row r="21" spans="1:12" ht="16.5" customHeight="1">
      <c r="A21" s="311"/>
      <c r="B21" s="309"/>
      <c r="C21" s="35">
        <v>4</v>
      </c>
      <c r="D21" s="282" t="s">
        <v>11</v>
      </c>
      <c r="E21" s="283"/>
      <c r="F21" s="283"/>
      <c r="G21" s="284"/>
      <c r="H21" s="29" t="s">
        <v>26</v>
      </c>
      <c r="I21" s="30">
        <v>0</v>
      </c>
      <c r="J21" s="30">
        <v>0</v>
      </c>
      <c r="K21" s="31">
        <f>I21+J21</f>
        <v>0</v>
      </c>
      <c r="L21" s="32">
        <v>0</v>
      </c>
    </row>
    <row r="22" spans="1:12" ht="16.5" customHeight="1">
      <c r="A22" s="311"/>
      <c r="B22" s="309"/>
      <c r="C22" s="35">
        <v>5</v>
      </c>
      <c r="D22" s="282" t="s">
        <v>401</v>
      </c>
      <c r="E22" s="283"/>
      <c r="F22" s="283"/>
      <c r="G22" s="284"/>
      <c r="H22" s="29" t="s">
        <v>27</v>
      </c>
      <c r="I22" s="30">
        <v>0</v>
      </c>
      <c r="J22" s="30">
        <v>0</v>
      </c>
      <c r="K22" s="31">
        <f t="shared" si="0"/>
        <v>0</v>
      </c>
      <c r="L22" s="32">
        <v>0</v>
      </c>
    </row>
    <row r="23" spans="1:12" ht="16.5" customHeight="1">
      <c r="A23" s="311"/>
      <c r="B23" s="309"/>
      <c r="C23" s="35">
        <v>6</v>
      </c>
      <c r="D23" s="282" t="s">
        <v>336</v>
      </c>
      <c r="E23" s="283"/>
      <c r="F23" s="283"/>
      <c r="G23" s="284"/>
      <c r="H23" s="29" t="s">
        <v>28</v>
      </c>
      <c r="I23" s="30">
        <v>0</v>
      </c>
      <c r="J23" s="30">
        <v>0</v>
      </c>
      <c r="K23" s="31">
        <f t="shared" si="0"/>
        <v>0</v>
      </c>
      <c r="L23" s="32">
        <v>0</v>
      </c>
    </row>
    <row r="24" spans="1:12" ht="16.5" customHeight="1">
      <c r="A24" s="311"/>
      <c r="B24" s="309"/>
      <c r="C24" s="35">
        <v>7</v>
      </c>
      <c r="D24" s="282" t="s">
        <v>348</v>
      </c>
      <c r="E24" s="283"/>
      <c r="F24" s="283"/>
      <c r="G24" s="284"/>
      <c r="H24" s="29" t="s">
        <v>29</v>
      </c>
      <c r="I24" s="30">
        <v>0</v>
      </c>
      <c r="J24" s="30">
        <v>0</v>
      </c>
      <c r="K24" s="31">
        <f t="shared" si="0"/>
        <v>0</v>
      </c>
      <c r="L24" s="32">
        <v>0</v>
      </c>
    </row>
    <row r="25" spans="1:12" ht="16.5" customHeight="1">
      <c r="A25" s="315"/>
      <c r="B25" s="316"/>
      <c r="C25" s="35">
        <v>8</v>
      </c>
      <c r="D25" s="282" t="s">
        <v>335</v>
      </c>
      <c r="E25" s="283"/>
      <c r="F25" s="283"/>
      <c r="G25" s="284"/>
      <c r="H25" s="29" t="s">
        <v>30</v>
      </c>
      <c r="I25" s="30">
        <v>0</v>
      </c>
      <c r="J25" s="30">
        <v>0</v>
      </c>
      <c r="K25" s="31">
        <f t="shared" si="0"/>
        <v>0</v>
      </c>
      <c r="L25" s="32">
        <v>0</v>
      </c>
    </row>
    <row r="26" spans="1:12" ht="16.5" customHeight="1">
      <c r="A26" s="33" t="s">
        <v>1</v>
      </c>
      <c r="B26" s="34" t="s">
        <v>4</v>
      </c>
      <c r="C26" s="34"/>
      <c r="D26" s="320" t="s">
        <v>454</v>
      </c>
      <c r="E26" s="321"/>
      <c r="F26" s="321"/>
      <c r="G26" s="322"/>
      <c r="H26" s="29" t="s">
        <v>31</v>
      </c>
      <c r="I26" s="43">
        <f>SUM(I27:I35)</f>
        <v>0</v>
      </c>
      <c r="J26" s="43">
        <f>SUM(J27:J35)</f>
        <v>0</v>
      </c>
      <c r="K26" s="43">
        <f>SUM(K27:K35)</f>
        <v>0</v>
      </c>
      <c r="L26" s="44">
        <f>SUM(L27:L35)</f>
        <v>0</v>
      </c>
    </row>
    <row r="27" spans="1:12" ht="16.5" customHeight="1">
      <c r="A27" s="16" t="s">
        <v>1</v>
      </c>
      <c r="B27" s="35" t="s">
        <v>4</v>
      </c>
      <c r="C27" s="35">
        <v>1</v>
      </c>
      <c r="D27" s="282" t="s">
        <v>12</v>
      </c>
      <c r="E27" s="283"/>
      <c r="F27" s="283"/>
      <c r="G27" s="284"/>
      <c r="H27" s="29" t="s">
        <v>32</v>
      </c>
      <c r="I27" s="30">
        <v>0</v>
      </c>
      <c r="J27" s="30">
        <v>0</v>
      </c>
      <c r="K27" s="31">
        <f t="shared" si="0"/>
        <v>0</v>
      </c>
      <c r="L27" s="32">
        <v>0</v>
      </c>
    </row>
    <row r="28" spans="1:12" ht="16.5" customHeight="1">
      <c r="A28" s="308"/>
      <c r="B28" s="309"/>
      <c r="C28" s="35">
        <v>2</v>
      </c>
      <c r="D28" s="282" t="s">
        <v>340</v>
      </c>
      <c r="E28" s="283"/>
      <c r="F28" s="283"/>
      <c r="G28" s="284"/>
      <c r="H28" s="29" t="s">
        <v>33</v>
      </c>
      <c r="I28" s="30">
        <v>0</v>
      </c>
      <c r="J28" s="30">
        <v>0</v>
      </c>
      <c r="K28" s="31">
        <f t="shared" si="0"/>
        <v>0</v>
      </c>
      <c r="L28" s="32">
        <v>0</v>
      </c>
    </row>
    <row r="29" spans="1:12" ht="16.5" customHeight="1">
      <c r="A29" s="311"/>
      <c r="B29" s="309"/>
      <c r="C29" s="35">
        <v>3</v>
      </c>
      <c r="D29" s="282" t="s">
        <v>13</v>
      </c>
      <c r="E29" s="283"/>
      <c r="F29" s="283"/>
      <c r="G29" s="284"/>
      <c r="H29" s="29" t="s">
        <v>34</v>
      </c>
      <c r="I29" s="30">
        <v>0</v>
      </c>
      <c r="J29" s="30">
        <v>0</v>
      </c>
      <c r="K29" s="31">
        <f t="shared" si="0"/>
        <v>0</v>
      </c>
      <c r="L29" s="32">
        <v>0</v>
      </c>
    </row>
    <row r="30" spans="1:12" ht="16.5" customHeight="1">
      <c r="A30" s="311"/>
      <c r="B30" s="309"/>
      <c r="C30" s="35">
        <v>4</v>
      </c>
      <c r="D30" s="282" t="s">
        <v>14</v>
      </c>
      <c r="E30" s="283"/>
      <c r="F30" s="283"/>
      <c r="G30" s="284"/>
      <c r="H30" s="29" t="s">
        <v>35</v>
      </c>
      <c r="I30" s="30">
        <v>0</v>
      </c>
      <c r="J30" s="30">
        <v>0</v>
      </c>
      <c r="K30" s="31">
        <f t="shared" si="0"/>
        <v>0</v>
      </c>
      <c r="L30" s="32">
        <v>0</v>
      </c>
    </row>
    <row r="31" spans="1:12" ht="16.5" customHeight="1">
      <c r="A31" s="311"/>
      <c r="B31" s="309"/>
      <c r="C31" s="35">
        <v>5</v>
      </c>
      <c r="D31" s="282" t="s">
        <v>15</v>
      </c>
      <c r="E31" s="283"/>
      <c r="F31" s="283"/>
      <c r="G31" s="284"/>
      <c r="H31" s="29" t="s">
        <v>36</v>
      </c>
      <c r="I31" s="30">
        <v>0</v>
      </c>
      <c r="J31" s="30">
        <v>0</v>
      </c>
      <c r="K31" s="31">
        <f t="shared" si="0"/>
        <v>0</v>
      </c>
      <c r="L31" s="32">
        <v>0</v>
      </c>
    </row>
    <row r="32" spans="1:12" ht="16.5" customHeight="1">
      <c r="A32" s="311"/>
      <c r="B32" s="309"/>
      <c r="C32" s="35">
        <v>6</v>
      </c>
      <c r="D32" s="282" t="s">
        <v>337</v>
      </c>
      <c r="E32" s="283"/>
      <c r="F32" s="283"/>
      <c r="G32" s="284"/>
      <c r="H32" s="29" t="s">
        <v>37</v>
      </c>
      <c r="I32" s="30">
        <v>0</v>
      </c>
      <c r="J32" s="30">
        <v>0</v>
      </c>
      <c r="K32" s="31">
        <f t="shared" si="0"/>
        <v>0</v>
      </c>
      <c r="L32" s="32">
        <v>0</v>
      </c>
    </row>
    <row r="33" spans="1:12" ht="16.5" customHeight="1">
      <c r="A33" s="311"/>
      <c r="B33" s="309"/>
      <c r="C33" s="35">
        <v>7</v>
      </c>
      <c r="D33" s="282" t="s">
        <v>522</v>
      </c>
      <c r="E33" s="283"/>
      <c r="F33" s="283"/>
      <c r="G33" s="284"/>
      <c r="H33" s="29" t="s">
        <v>38</v>
      </c>
      <c r="I33" s="30">
        <v>0</v>
      </c>
      <c r="J33" s="30">
        <v>0</v>
      </c>
      <c r="K33" s="31">
        <f t="shared" si="0"/>
        <v>0</v>
      </c>
      <c r="L33" s="32">
        <v>0</v>
      </c>
    </row>
    <row r="34" spans="1:12" ht="16.5" customHeight="1">
      <c r="A34" s="311"/>
      <c r="B34" s="309"/>
      <c r="C34" s="35">
        <v>8</v>
      </c>
      <c r="D34" s="282" t="s">
        <v>338</v>
      </c>
      <c r="E34" s="283"/>
      <c r="F34" s="283"/>
      <c r="G34" s="284"/>
      <c r="H34" s="29" t="s">
        <v>39</v>
      </c>
      <c r="I34" s="30">
        <v>0</v>
      </c>
      <c r="J34" s="30">
        <v>0</v>
      </c>
      <c r="K34" s="31">
        <f t="shared" si="0"/>
        <v>0</v>
      </c>
      <c r="L34" s="32">
        <v>0</v>
      </c>
    </row>
    <row r="35" spans="1:12" ht="16.5" customHeight="1">
      <c r="A35" s="315"/>
      <c r="B35" s="316"/>
      <c r="C35" s="36">
        <v>9</v>
      </c>
      <c r="D35" s="282" t="s">
        <v>402</v>
      </c>
      <c r="E35" s="283"/>
      <c r="F35" s="283"/>
      <c r="G35" s="284"/>
      <c r="H35" s="29" t="s">
        <v>40</v>
      </c>
      <c r="I35" s="30">
        <v>0</v>
      </c>
      <c r="J35" s="30">
        <v>0</v>
      </c>
      <c r="K35" s="31">
        <f t="shared" si="0"/>
        <v>0</v>
      </c>
      <c r="L35" s="32">
        <v>0</v>
      </c>
    </row>
    <row r="36" spans="1:12" ht="16.5" customHeight="1">
      <c r="A36" s="33" t="s">
        <v>1</v>
      </c>
      <c r="B36" s="34" t="s">
        <v>5</v>
      </c>
      <c r="C36" s="34"/>
      <c r="D36" s="320" t="s">
        <v>455</v>
      </c>
      <c r="E36" s="321"/>
      <c r="F36" s="321"/>
      <c r="G36" s="322"/>
      <c r="H36" s="29" t="s">
        <v>41</v>
      </c>
      <c r="I36" s="43">
        <f>SUM(I37:I43)</f>
        <v>0</v>
      </c>
      <c r="J36" s="43">
        <f>SUM(J37:J43)</f>
        <v>0</v>
      </c>
      <c r="K36" s="43">
        <f>SUM(K37:K43)</f>
        <v>0</v>
      </c>
      <c r="L36" s="44">
        <f>SUM(L37:L43)</f>
        <v>0</v>
      </c>
    </row>
    <row r="37" spans="1:12" ht="16.5" customHeight="1">
      <c r="A37" s="16" t="s">
        <v>1</v>
      </c>
      <c r="B37" s="35" t="s">
        <v>5</v>
      </c>
      <c r="C37" s="35">
        <v>1</v>
      </c>
      <c r="D37" s="317" t="s">
        <v>403</v>
      </c>
      <c r="E37" s="318"/>
      <c r="F37" s="318"/>
      <c r="G37" s="319"/>
      <c r="H37" s="29" t="s">
        <v>42</v>
      </c>
      <c r="I37" s="30">
        <v>0</v>
      </c>
      <c r="J37" s="30">
        <v>0</v>
      </c>
      <c r="K37" s="31">
        <f t="shared" si="0"/>
        <v>0</v>
      </c>
      <c r="L37" s="32">
        <v>0</v>
      </c>
    </row>
    <row r="38" spans="1:12" ht="16.5" customHeight="1">
      <c r="A38" s="308"/>
      <c r="B38" s="309"/>
      <c r="C38" s="35">
        <v>2</v>
      </c>
      <c r="D38" s="282" t="s">
        <v>404</v>
      </c>
      <c r="E38" s="283"/>
      <c r="F38" s="283"/>
      <c r="G38" s="284"/>
      <c r="H38" s="29" t="s">
        <v>43</v>
      </c>
      <c r="I38" s="30">
        <v>0</v>
      </c>
      <c r="J38" s="30">
        <v>0</v>
      </c>
      <c r="K38" s="31">
        <f t="shared" si="0"/>
        <v>0</v>
      </c>
      <c r="L38" s="32">
        <v>0</v>
      </c>
    </row>
    <row r="39" spans="1:12" ht="16.5" customHeight="1">
      <c r="A39" s="311"/>
      <c r="B39" s="309"/>
      <c r="C39" s="35">
        <v>3</v>
      </c>
      <c r="D39" s="282" t="s">
        <v>527</v>
      </c>
      <c r="E39" s="283"/>
      <c r="F39" s="283"/>
      <c r="G39" s="284"/>
      <c r="H39" s="29" t="s">
        <v>44</v>
      </c>
      <c r="I39" s="30">
        <v>0</v>
      </c>
      <c r="J39" s="30">
        <v>0</v>
      </c>
      <c r="K39" s="31">
        <f t="shared" si="0"/>
        <v>0</v>
      </c>
      <c r="L39" s="32">
        <v>0</v>
      </c>
    </row>
    <row r="40" spans="1:12" ht="24" customHeight="1">
      <c r="A40" s="311"/>
      <c r="B40" s="309"/>
      <c r="C40" s="232">
        <v>4</v>
      </c>
      <c r="D40" s="317" t="s">
        <v>405</v>
      </c>
      <c r="E40" s="318"/>
      <c r="F40" s="318"/>
      <c r="G40" s="319"/>
      <c r="H40" s="200" t="s">
        <v>45</v>
      </c>
      <c r="I40" s="30">
        <v>0</v>
      </c>
      <c r="J40" s="30">
        <v>0</v>
      </c>
      <c r="K40" s="31">
        <f t="shared" si="0"/>
        <v>0</v>
      </c>
      <c r="L40" s="32">
        <v>0</v>
      </c>
    </row>
    <row r="41" spans="1:12" ht="16.5" customHeight="1">
      <c r="A41" s="311"/>
      <c r="B41" s="309"/>
      <c r="C41" s="35">
        <v>5</v>
      </c>
      <c r="D41" s="282" t="s">
        <v>406</v>
      </c>
      <c r="E41" s="283"/>
      <c r="F41" s="283"/>
      <c r="G41" s="284"/>
      <c r="H41" s="200" t="s">
        <v>67</v>
      </c>
      <c r="I41" s="30">
        <v>0</v>
      </c>
      <c r="J41" s="30">
        <v>0</v>
      </c>
      <c r="K41" s="31">
        <f>I41+J41</f>
        <v>0</v>
      </c>
      <c r="L41" s="32">
        <v>0</v>
      </c>
    </row>
    <row r="42" spans="1:12" ht="16.5" customHeight="1">
      <c r="A42" s="311"/>
      <c r="B42" s="309"/>
      <c r="C42" s="35">
        <v>6</v>
      </c>
      <c r="D42" s="282" t="s">
        <v>407</v>
      </c>
      <c r="E42" s="283"/>
      <c r="F42" s="283"/>
      <c r="G42" s="284"/>
      <c r="H42" s="200" t="s">
        <v>68</v>
      </c>
      <c r="I42" s="30">
        <v>0</v>
      </c>
      <c r="J42" s="30">
        <v>0</v>
      </c>
      <c r="K42" s="31">
        <f>I42+J42</f>
        <v>0</v>
      </c>
      <c r="L42" s="32">
        <v>0</v>
      </c>
    </row>
    <row r="43" spans="1:12" ht="16.5" customHeight="1" thickBot="1">
      <c r="A43" s="312"/>
      <c r="B43" s="313"/>
      <c r="C43" s="37">
        <v>7</v>
      </c>
      <c r="D43" s="339" t="s">
        <v>349</v>
      </c>
      <c r="E43" s="340"/>
      <c r="F43" s="340"/>
      <c r="G43" s="341"/>
      <c r="H43" s="201" t="s">
        <v>69</v>
      </c>
      <c r="I43" s="38">
        <v>0</v>
      </c>
      <c r="J43" s="38">
        <v>0</v>
      </c>
      <c r="K43" s="39">
        <f>I43+J43</f>
        <v>0</v>
      </c>
      <c r="L43" s="40">
        <v>0</v>
      </c>
    </row>
    <row r="44" spans="1:12" ht="12.75">
      <c r="A44" s="261" t="s">
        <v>524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</row>
    <row r="45" spans="1:12" ht="12.75">
      <c r="A45" s="260">
        <v>1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</row>
    <row r="46" spans="1:12" ht="12.75">
      <c r="A46" s="11"/>
      <c r="B46" s="11"/>
      <c r="C46" s="11"/>
      <c r="D46" s="11"/>
      <c r="E46" s="11"/>
      <c r="F46" s="12"/>
      <c r="G46" s="12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2"/>
      <c r="G47" s="12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2"/>
      <c r="G48" s="12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2"/>
      <c r="G49" s="12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2"/>
      <c r="G50" s="12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2"/>
      <c r="G51" s="12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2"/>
      <c r="G52" s="12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2"/>
      <c r="G53" s="12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2"/>
      <c r="G54" s="12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2"/>
      <c r="G55" s="12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2"/>
      <c r="G56" s="12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2"/>
      <c r="G57" s="12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2"/>
      <c r="G58" s="12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2"/>
      <c r="G59" s="12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2"/>
      <c r="G60" s="12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2"/>
      <c r="G61" s="12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2"/>
      <c r="G62" s="12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2"/>
      <c r="G63" s="12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2"/>
      <c r="G64" s="12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2"/>
      <c r="G65" s="12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2"/>
      <c r="G66" s="12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2"/>
      <c r="G67" s="12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2"/>
      <c r="G68" s="12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2"/>
      <c r="G69" s="12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2"/>
      <c r="G70" s="12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2"/>
      <c r="G71" s="12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2"/>
      <c r="G72" s="12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2"/>
      <c r="G73" s="12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2"/>
      <c r="G74" s="12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2"/>
      <c r="G75" s="12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2"/>
      <c r="G76" s="12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2"/>
      <c r="G77" s="12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2"/>
      <c r="G78" s="12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2"/>
      <c r="G79" s="12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2"/>
      <c r="G80" s="12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2"/>
      <c r="G81" s="12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2"/>
      <c r="G82" s="12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2"/>
      <c r="G83" s="12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2"/>
      <c r="G84" s="12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2"/>
      <c r="G85" s="12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2"/>
      <c r="G86" s="12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2"/>
      <c r="G87" s="12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2"/>
      <c r="G88" s="12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2"/>
      <c r="G89" s="12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2"/>
      <c r="G90" s="12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2"/>
      <c r="G91" s="12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2"/>
      <c r="G92" s="12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2"/>
      <c r="G93" s="12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2"/>
      <c r="G94" s="12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2"/>
      <c r="G95" s="12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2"/>
      <c r="G96" s="12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2"/>
      <c r="G97" s="12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2"/>
      <c r="G98" s="12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2"/>
      <c r="G99" s="12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2"/>
      <c r="G100" s="12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2"/>
      <c r="G101" s="12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2"/>
      <c r="G102" s="12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2"/>
      <c r="G103" s="12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2"/>
      <c r="G104" s="12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2"/>
      <c r="G105" s="12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2"/>
      <c r="G106" s="12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2"/>
      <c r="G107" s="12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2"/>
      <c r="G108" s="12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2"/>
      <c r="G109" s="12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2"/>
      <c r="G110" s="12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2"/>
      <c r="G111" s="12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2"/>
      <c r="G112" s="12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2"/>
      <c r="G113" s="12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2"/>
      <c r="G114" s="12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2"/>
      <c r="G115" s="12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2"/>
      <c r="G116" s="12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2"/>
      <c r="G117" s="12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2"/>
      <c r="G118" s="12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2"/>
      <c r="G119" s="12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2"/>
      <c r="G120" s="12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2"/>
      <c r="G121" s="12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2"/>
      <c r="G122" s="12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2"/>
      <c r="G123" s="12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2"/>
      <c r="G124" s="12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2"/>
      <c r="G125" s="12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2"/>
      <c r="G126" s="12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2"/>
      <c r="G127" s="12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2"/>
      <c r="G128" s="12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2"/>
      <c r="G129" s="12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2"/>
      <c r="G130" s="12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2"/>
      <c r="G131" s="12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2"/>
      <c r="G132" s="12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2"/>
      <c r="G133" s="12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2"/>
      <c r="G134" s="12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2"/>
      <c r="G135" s="12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2"/>
      <c r="G136" s="12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2"/>
      <c r="G137" s="12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2"/>
      <c r="G138" s="12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2"/>
      <c r="G139" s="12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2"/>
      <c r="G140" s="12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2"/>
      <c r="G141" s="12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2"/>
      <c r="G142" s="12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2"/>
      <c r="G143" s="12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2"/>
      <c r="G144" s="12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2"/>
      <c r="G145" s="12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2"/>
      <c r="G146" s="12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2"/>
      <c r="G147" s="12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2"/>
      <c r="G148" s="12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2"/>
      <c r="G149" s="12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2"/>
      <c r="G150" s="12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2"/>
      <c r="G151" s="12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2"/>
      <c r="G152" s="12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2"/>
      <c r="G153" s="12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2"/>
      <c r="G154" s="12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2"/>
      <c r="G155" s="12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2"/>
      <c r="G156" s="12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2"/>
      <c r="G157" s="12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2"/>
      <c r="G158" s="12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2"/>
      <c r="G159" s="12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2"/>
      <c r="G160" s="12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2"/>
      <c r="G161" s="12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2"/>
      <c r="G162" s="12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2"/>
      <c r="G163" s="12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2"/>
      <c r="G164" s="12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2"/>
      <c r="G165" s="12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2"/>
      <c r="G166" s="12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2"/>
      <c r="G167" s="12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2"/>
      <c r="G168" s="12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2"/>
      <c r="G169" s="12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2"/>
      <c r="G170" s="12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2"/>
      <c r="G171" s="12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2"/>
      <c r="G172" s="12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2"/>
      <c r="G173" s="12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2"/>
      <c r="G174" s="12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2"/>
      <c r="G175" s="12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2"/>
      <c r="G176" s="12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2"/>
      <c r="G177" s="12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2"/>
      <c r="G178" s="12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2"/>
      <c r="G179" s="12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2"/>
      <c r="G180" s="12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2"/>
      <c r="G181" s="12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2"/>
      <c r="G182" s="12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2"/>
      <c r="G183" s="12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2"/>
      <c r="G184" s="12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2"/>
      <c r="G185" s="12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2"/>
      <c r="G186" s="12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2"/>
      <c r="G187" s="12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2"/>
      <c r="G188" s="12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2"/>
      <c r="G189" s="12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2"/>
      <c r="G190" s="12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2"/>
      <c r="G191" s="12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2"/>
      <c r="G192" s="12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2"/>
      <c r="G193" s="12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2"/>
      <c r="G194" s="12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2"/>
      <c r="G195" s="12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2"/>
      <c r="G196" s="12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2"/>
      <c r="G197" s="12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2"/>
      <c r="G198" s="12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2"/>
      <c r="G199" s="12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2"/>
      <c r="G200" s="12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2"/>
      <c r="G201" s="12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2"/>
      <c r="G202" s="12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2"/>
      <c r="G203" s="12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2"/>
      <c r="G204" s="12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2"/>
      <c r="G205" s="12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2"/>
      <c r="G206" s="12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2"/>
      <c r="G207" s="12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2"/>
      <c r="G208" s="12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2"/>
      <c r="G209" s="12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2"/>
      <c r="G210" s="12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2"/>
      <c r="G211" s="12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2"/>
      <c r="G212" s="12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2"/>
      <c r="G213" s="12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2"/>
      <c r="G214" s="12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2"/>
      <c r="G215" s="12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2"/>
      <c r="G216" s="12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2"/>
      <c r="G217" s="12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2"/>
      <c r="G218" s="12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2"/>
      <c r="G219" s="12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2"/>
      <c r="G220" s="12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2"/>
      <c r="G221" s="12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2"/>
      <c r="G222" s="12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2"/>
      <c r="G223" s="12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2"/>
      <c r="G224" s="12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2"/>
      <c r="G225" s="12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2"/>
      <c r="G226" s="12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2"/>
      <c r="G227" s="12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2"/>
      <c r="G228" s="12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2"/>
      <c r="G229" s="12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2"/>
      <c r="G230" s="12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2"/>
      <c r="G231" s="12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2"/>
      <c r="G232" s="12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2"/>
      <c r="G233" s="12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2"/>
      <c r="G234" s="12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2"/>
      <c r="G235" s="12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2"/>
      <c r="G236" s="12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2"/>
      <c r="G237" s="12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2"/>
      <c r="G238" s="12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2"/>
      <c r="G239" s="12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2"/>
      <c r="G240" s="12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2"/>
      <c r="G241" s="12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2"/>
      <c r="G242" s="12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2"/>
      <c r="G243" s="12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2"/>
      <c r="G244" s="12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2"/>
      <c r="G245" s="12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2"/>
      <c r="G246" s="12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2"/>
      <c r="G247" s="12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2"/>
      <c r="G248" s="12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2"/>
      <c r="G249" s="12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2"/>
      <c r="G250" s="12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2"/>
      <c r="G251" s="12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2"/>
      <c r="G252" s="12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2"/>
      <c r="G253" s="12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2"/>
      <c r="G254" s="12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2"/>
      <c r="G255" s="12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2"/>
      <c r="G256" s="12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2"/>
      <c r="G257" s="12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2"/>
      <c r="G258" s="12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2"/>
      <c r="G259" s="12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2"/>
      <c r="G260" s="12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2"/>
      <c r="G261" s="12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2"/>
      <c r="G262" s="12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2"/>
      <c r="G263" s="12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2"/>
      <c r="G264" s="12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2"/>
      <c r="G265" s="12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2"/>
      <c r="G266" s="12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2"/>
      <c r="G267" s="12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2"/>
      <c r="G268" s="12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2"/>
      <c r="G269" s="12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2"/>
      <c r="G270" s="12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2"/>
      <c r="G271" s="12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2"/>
      <c r="G272" s="12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2"/>
      <c r="G273" s="12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2"/>
      <c r="G274" s="12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2"/>
      <c r="G275" s="12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2"/>
      <c r="G276" s="12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2"/>
      <c r="G277" s="12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2"/>
      <c r="G278" s="12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2"/>
      <c r="G279" s="12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2"/>
      <c r="G280" s="12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2"/>
      <c r="G281" s="12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2"/>
      <c r="G282" s="12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2"/>
      <c r="G283" s="12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2"/>
      <c r="G284" s="12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2"/>
      <c r="G285" s="12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2"/>
      <c r="G286" s="12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2"/>
      <c r="G287" s="12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2"/>
      <c r="G288" s="12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2"/>
      <c r="G289" s="12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2"/>
      <c r="G290" s="12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2"/>
      <c r="G291" s="12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2"/>
      <c r="G292" s="12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2"/>
      <c r="G293" s="12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2"/>
      <c r="G294" s="12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2"/>
      <c r="G295" s="12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2"/>
      <c r="G296" s="12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2"/>
      <c r="G297" s="12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2"/>
      <c r="G298" s="12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2"/>
      <c r="G299" s="12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2"/>
      <c r="G300" s="12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2"/>
      <c r="G301" s="12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2"/>
      <c r="G302" s="12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2"/>
      <c r="G303" s="12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2"/>
      <c r="G304" s="12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2"/>
      <c r="G305" s="12"/>
      <c r="H305" s="11"/>
      <c r="I305" s="11"/>
      <c r="J305" s="11"/>
      <c r="K305" s="11"/>
      <c r="L305" s="11"/>
    </row>
    <row r="306" spans="1:12" ht="12.75">
      <c r="A306" s="11"/>
      <c r="B306" s="11"/>
      <c r="C306" s="11"/>
      <c r="D306" s="11"/>
      <c r="E306" s="11"/>
      <c r="F306" s="12"/>
      <c r="G306" s="12"/>
      <c r="H306" s="11"/>
      <c r="I306" s="11"/>
      <c r="J306" s="11"/>
      <c r="K306" s="11"/>
      <c r="L306" s="11"/>
    </row>
    <row r="307" spans="1:12" ht="12.75">
      <c r="A307" s="11"/>
      <c r="B307" s="11"/>
      <c r="C307" s="11"/>
      <c r="D307" s="11"/>
      <c r="E307" s="11"/>
      <c r="F307" s="12"/>
      <c r="G307" s="12"/>
      <c r="H307" s="11"/>
      <c r="I307" s="11"/>
      <c r="J307" s="11"/>
      <c r="K307" s="11"/>
      <c r="L307" s="11"/>
    </row>
    <row r="308" spans="1:12" ht="12.75">
      <c r="A308" s="11"/>
      <c r="B308" s="11"/>
      <c r="C308" s="11"/>
      <c r="D308" s="11"/>
      <c r="E308" s="11"/>
      <c r="F308" s="12"/>
      <c r="G308" s="12"/>
      <c r="H308" s="11"/>
      <c r="I308" s="11"/>
      <c r="J308" s="11"/>
      <c r="K308" s="11"/>
      <c r="L308" s="11"/>
    </row>
    <row r="309" spans="1:12" ht="12.75">
      <c r="A309" s="11"/>
      <c r="B309" s="11"/>
      <c r="C309" s="11"/>
      <c r="D309" s="11"/>
      <c r="E309" s="11"/>
      <c r="F309" s="12"/>
      <c r="G309" s="12"/>
      <c r="H309" s="11"/>
      <c r="I309" s="11"/>
      <c r="J309" s="11"/>
      <c r="K309" s="11"/>
      <c r="L309" s="11"/>
    </row>
    <row r="310" spans="1:12" ht="12.75">
      <c r="A310" s="11"/>
      <c r="B310" s="11"/>
      <c r="C310" s="11"/>
      <c r="D310" s="11"/>
      <c r="E310" s="11"/>
      <c r="F310" s="12"/>
      <c r="G310" s="12"/>
      <c r="H310" s="11"/>
      <c r="I310" s="11"/>
      <c r="J310" s="11"/>
      <c r="K310" s="11"/>
      <c r="L310" s="11"/>
    </row>
    <row r="311" spans="1:12" ht="12.75">
      <c r="A311" s="11"/>
      <c r="B311" s="11"/>
      <c r="C311" s="11"/>
      <c r="D311" s="11"/>
      <c r="E311" s="11"/>
      <c r="F311" s="12"/>
      <c r="G311" s="12"/>
      <c r="H311" s="11"/>
      <c r="I311" s="11"/>
      <c r="J311" s="11"/>
      <c r="K311" s="11"/>
      <c r="L311" s="11"/>
    </row>
    <row r="312" spans="1:12" ht="12.75">
      <c r="A312" s="11"/>
      <c r="B312" s="11"/>
      <c r="C312" s="11"/>
      <c r="D312" s="11"/>
      <c r="E312" s="11"/>
      <c r="F312" s="12"/>
      <c r="G312" s="12"/>
      <c r="H312" s="11"/>
      <c r="I312" s="11"/>
      <c r="J312" s="11"/>
      <c r="K312" s="11"/>
      <c r="L312" s="11"/>
    </row>
    <row r="313" spans="1:12" ht="12.75">
      <c r="A313" s="11"/>
      <c r="B313" s="11"/>
      <c r="C313" s="11"/>
      <c r="D313" s="11"/>
      <c r="E313" s="11"/>
      <c r="F313" s="12"/>
      <c r="G313" s="12"/>
      <c r="H313" s="11"/>
      <c r="I313" s="11"/>
      <c r="J313" s="11"/>
      <c r="K313" s="11"/>
      <c r="L313" s="11"/>
    </row>
    <row r="314" spans="1:12" ht="12.75">
      <c r="A314" s="11"/>
      <c r="B314" s="11"/>
      <c r="C314" s="11"/>
      <c r="D314" s="11"/>
      <c r="E314" s="11"/>
      <c r="F314" s="12"/>
      <c r="G314" s="12"/>
      <c r="H314" s="11"/>
      <c r="I314" s="11"/>
      <c r="J314" s="11"/>
      <c r="K314" s="11"/>
      <c r="L314" s="11"/>
    </row>
    <row r="315" spans="1:12" ht="12.75">
      <c r="A315" s="11"/>
      <c r="B315" s="11"/>
      <c r="C315" s="11"/>
      <c r="D315" s="11"/>
      <c r="E315" s="11"/>
      <c r="F315" s="12"/>
      <c r="G315" s="12"/>
      <c r="H315" s="11"/>
      <c r="I315" s="11"/>
      <c r="J315" s="11"/>
      <c r="K315" s="11"/>
      <c r="L315" s="11"/>
    </row>
    <row r="316" spans="1:12" ht="12.75">
      <c r="A316" s="11"/>
      <c r="B316" s="11"/>
      <c r="C316" s="11"/>
      <c r="D316" s="11"/>
      <c r="E316" s="11"/>
      <c r="F316" s="12"/>
      <c r="G316" s="12"/>
      <c r="H316" s="11"/>
      <c r="I316" s="11"/>
      <c r="J316" s="11"/>
      <c r="K316" s="11"/>
      <c r="L316" s="11"/>
    </row>
    <row r="317" spans="1:12" ht="12.75">
      <c r="A317" s="11"/>
      <c r="B317" s="11"/>
      <c r="C317" s="11"/>
      <c r="D317" s="11"/>
      <c r="E317" s="11"/>
      <c r="F317" s="12"/>
      <c r="G317" s="12"/>
      <c r="H317" s="11"/>
      <c r="I317" s="11"/>
      <c r="J317" s="11"/>
      <c r="K317" s="11"/>
      <c r="L317" s="11"/>
    </row>
    <row r="318" spans="1:12" ht="12.75">
      <c r="A318" s="11"/>
      <c r="B318" s="11"/>
      <c r="C318" s="11"/>
      <c r="D318" s="11"/>
      <c r="E318" s="11"/>
      <c r="F318" s="12"/>
      <c r="G318" s="12"/>
      <c r="H318" s="11"/>
      <c r="I318" s="11"/>
      <c r="J318" s="11"/>
      <c r="K318" s="11"/>
      <c r="L318" s="11"/>
    </row>
    <row r="319" spans="1:12" ht="12.75">
      <c r="A319" s="11"/>
      <c r="B319" s="11"/>
      <c r="C319" s="11"/>
      <c r="D319" s="11"/>
      <c r="E319" s="11"/>
      <c r="F319" s="12"/>
      <c r="G319" s="12"/>
      <c r="H319" s="11"/>
      <c r="I319" s="11"/>
      <c r="J319" s="11"/>
      <c r="K319" s="11"/>
      <c r="L319" s="11"/>
    </row>
    <row r="320" spans="1:12" ht="12.75">
      <c r="A320" s="11"/>
      <c r="B320" s="11"/>
      <c r="C320" s="11"/>
      <c r="D320" s="11"/>
      <c r="E320" s="11"/>
      <c r="F320" s="12"/>
      <c r="G320" s="12"/>
      <c r="H320" s="11"/>
      <c r="I320" s="11"/>
      <c r="J320" s="11"/>
      <c r="K320" s="11"/>
      <c r="L320" s="11"/>
    </row>
    <row r="321" spans="1:12" ht="12.75">
      <c r="A321" s="11"/>
      <c r="B321" s="11"/>
      <c r="C321" s="11"/>
      <c r="D321" s="11"/>
      <c r="E321" s="11"/>
      <c r="F321" s="12"/>
      <c r="G321" s="12"/>
      <c r="H321" s="11"/>
      <c r="I321" s="11"/>
      <c r="J321" s="11"/>
      <c r="K321" s="11"/>
      <c r="L321" s="11"/>
    </row>
    <row r="322" spans="1:12" ht="12.75">
      <c r="A322" s="11"/>
      <c r="B322" s="11"/>
      <c r="C322" s="11"/>
      <c r="D322" s="11"/>
      <c r="E322" s="11"/>
      <c r="F322" s="12"/>
      <c r="G322" s="12"/>
      <c r="H322" s="11"/>
      <c r="I322" s="11"/>
      <c r="J322" s="11"/>
      <c r="K322" s="11"/>
      <c r="L322" s="11"/>
    </row>
    <row r="323" spans="1:12" ht="12.75">
      <c r="A323" s="11"/>
      <c r="B323" s="11"/>
      <c r="C323" s="11"/>
      <c r="D323" s="11"/>
      <c r="E323" s="11"/>
      <c r="F323" s="12"/>
      <c r="G323" s="12"/>
      <c r="H323" s="11"/>
      <c r="I323" s="11"/>
      <c r="J323" s="11"/>
      <c r="K323" s="11"/>
      <c r="L323" s="11"/>
    </row>
    <row r="324" spans="1:12" ht="12.75">
      <c r="A324" s="11"/>
      <c r="B324" s="11"/>
      <c r="C324" s="11"/>
      <c r="D324" s="11"/>
      <c r="E324" s="11"/>
      <c r="F324" s="12"/>
      <c r="G324" s="12"/>
      <c r="H324" s="11"/>
      <c r="I324" s="11"/>
      <c r="J324" s="11"/>
      <c r="K324" s="11"/>
      <c r="L324" s="11"/>
    </row>
    <row r="325" spans="1:12" ht="12.75">
      <c r="A325" s="11"/>
      <c r="B325" s="11"/>
      <c r="C325" s="11"/>
      <c r="D325" s="11"/>
      <c r="E325" s="11"/>
      <c r="F325" s="12"/>
      <c r="G325" s="12"/>
      <c r="H325" s="11"/>
      <c r="I325" s="11"/>
      <c r="J325" s="11"/>
      <c r="K325" s="11"/>
      <c r="L325" s="11"/>
    </row>
    <row r="326" spans="1:12" ht="12.75">
      <c r="A326" s="11"/>
      <c r="B326" s="11"/>
      <c r="C326" s="11"/>
      <c r="D326" s="11"/>
      <c r="E326" s="11"/>
      <c r="F326" s="12"/>
      <c r="G326" s="12"/>
      <c r="H326" s="11"/>
      <c r="I326" s="11"/>
      <c r="J326" s="11"/>
      <c r="K326" s="11"/>
      <c r="L326" s="11"/>
    </row>
    <row r="327" spans="1:12" ht="12.75">
      <c r="A327" s="11"/>
      <c r="B327" s="11"/>
      <c r="C327" s="11"/>
      <c r="D327" s="11"/>
      <c r="E327" s="11"/>
      <c r="F327" s="12"/>
      <c r="G327" s="12"/>
      <c r="H327" s="11"/>
      <c r="I327" s="11"/>
      <c r="J327" s="11"/>
      <c r="K327" s="11"/>
      <c r="L327" s="11"/>
    </row>
    <row r="328" spans="1:12" ht="12.75">
      <c r="A328" s="11"/>
      <c r="B328" s="11"/>
      <c r="C328" s="11"/>
      <c r="D328" s="11"/>
      <c r="E328" s="11"/>
      <c r="F328" s="12"/>
      <c r="G328" s="12"/>
      <c r="H328" s="11"/>
      <c r="I328" s="11"/>
      <c r="J328" s="11"/>
      <c r="K328" s="11"/>
      <c r="L328" s="11"/>
    </row>
    <row r="329" spans="1:12" ht="12.75">
      <c r="A329" s="11"/>
      <c r="B329" s="11"/>
      <c r="C329" s="11"/>
      <c r="D329" s="11"/>
      <c r="E329" s="11"/>
      <c r="F329" s="12"/>
      <c r="G329" s="12"/>
      <c r="H329" s="11"/>
      <c r="I329" s="11"/>
      <c r="J329" s="11"/>
      <c r="K329" s="11"/>
      <c r="L329" s="11"/>
    </row>
    <row r="330" spans="1:12" ht="12.75">
      <c r="A330" s="11"/>
      <c r="B330" s="11"/>
      <c r="C330" s="11"/>
      <c r="D330" s="11"/>
      <c r="E330" s="11"/>
      <c r="F330" s="12"/>
      <c r="G330" s="12"/>
      <c r="H330" s="11"/>
      <c r="I330" s="11"/>
      <c r="J330" s="11"/>
      <c r="K330" s="11"/>
      <c r="L330" s="11"/>
    </row>
    <row r="331" spans="1:12" ht="12.75">
      <c r="A331" s="11"/>
      <c r="B331" s="11"/>
      <c r="C331" s="11"/>
      <c r="D331" s="11"/>
      <c r="E331" s="11"/>
      <c r="F331" s="12"/>
      <c r="G331" s="12"/>
      <c r="H331" s="11"/>
      <c r="I331" s="11"/>
      <c r="J331" s="11"/>
      <c r="K331" s="11"/>
      <c r="L331" s="11"/>
    </row>
    <row r="332" spans="1:12" ht="12.75">
      <c r="A332" s="11"/>
      <c r="B332" s="11"/>
      <c r="C332" s="11"/>
      <c r="D332" s="11"/>
      <c r="E332" s="11"/>
      <c r="F332" s="12"/>
      <c r="G332" s="12"/>
      <c r="H332" s="11"/>
      <c r="I332" s="11"/>
      <c r="J332" s="11"/>
      <c r="K332" s="11"/>
      <c r="L332" s="11"/>
    </row>
    <row r="333" spans="1:12" ht="12.75">
      <c r="A333" s="11"/>
      <c r="B333" s="11"/>
      <c r="C333" s="11"/>
      <c r="D333" s="11"/>
      <c r="E333" s="11"/>
      <c r="F333" s="12"/>
      <c r="G333" s="12"/>
      <c r="H333" s="11"/>
      <c r="I333" s="11"/>
      <c r="J333" s="11"/>
      <c r="K333" s="11"/>
      <c r="L333" s="11"/>
    </row>
    <row r="334" spans="1:12" ht="12.75">
      <c r="A334" s="11"/>
      <c r="B334" s="11"/>
      <c r="C334" s="11"/>
      <c r="D334" s="11"/>
      <c r="E334" s="11"/>
      <c r="F334" s="12"/>
      <c r="G334" s="12"/>
      <c r="H334" s="11"/>
      <c r="I334" s="11"/>
      <c r="J334" s="11"/>
      <c r="K334" s="11"/>
      <c r="L334" s="11"/>
    </row>
    <row r="335" spans="1:12" ht="12.75">
      <c r="A335" s="11"/>
      <c r="B335" s="11"/>
      <c r="C335" s="11"/>
      <c r="D335" s="11"/>
      <c r="E335" s="11"/>
      <c r="F335" s="12"/>
      <c r="G335" s="12"/>
      <c r="H335" s="11"/>
      <c r="I335" s="11"/>
      <c r="J335" s="11"/>
      <c r="K335" s="11"/>
      <c r="L335" s="11"/>
    </row>
    <row r="336" spans="1:12" ht="12.75">
      <c r="A336" s="11"/>
      <c r="B336" s="11"/>
      <c r="C336" s="11"/>
      <c r="D336" s="11"/>
      <c r="E336" s="11"/>
      <c r="F336" s="12"/>
      <c r="G336" s="12"/>
      <c r="H336" s="11"/>
      <c r="I336" s="11"/>
      <c r="J336" s="11"/>
      <c r="K336" s="11"/>
      <c r="L336" s="11"/>
    </row>
    <row r="337" spans="1:12" ht="12.75">
      <c r="A337" s="11"/>
      <c r="B337" s="11"/>
      <c r="C337" s="11"/>
      <c r="D337" s="11"/>
      <c r="E337" s="11"/>
      <c r="F337" s="12"/>
      <c r="G337" s="12"/>
      <c r="H337" s="11"/>
      <c r="I337" s="11"/>
      <c r="J337" s="11"/>
      <c r="K337" s="11"/>
      <c r="L337" s="11"/>
    </row>
    <row r="338" spans="1:12" ht="12.75">
      <c r="A338" s="11"/>
      <c r="B338" s="11"/>
      <c r="C338" s="11"/>
      <c r="D338" s="11"/>
      <c r="E338" s="11"/>
      <c r="F338" s="12"/>
      <c r="G338" s="12"/>
      <c r="H338" s="11"/>
      <c r="I338" s="11"/>
      <c r="J338" s="11"/>
      <c r="K338" s="11"/>
      <c r="L338" s="11"/>
    </row>
    <row r="339" spans="1:12" ht="12.75">
      <c r="A339" s="11"/>
      <c r="B339" s="11"/>
      <c r="C339" s="11"/>
      <c r="D339" s="11"/>
      <c r="E339" s="11"/>
      <c r="F339" s="12"/>
      <c r="G339" s="12"/>
      <c r="H339" s="11"/>
      <c r="I339" s="11"/>
      <c r="J339" s="11"/>
      <c r="K339" s="11"/>
      <c r="L339" s="11"/>
    </row>
    <row r="340" spans="1:12" ht="12.75">
      <c r="A340" s="11"/>
      <c r="B340" s="11"/>
      <c r="C340" s="11"/>
      <c r="D340" s="11"/>
      <c r="E340" s="11"/>
      <c r="F340" s="12"/>
      <c r="G340" s="12"/>
      <c r="H340" s="11"/>
      <c r="I340" s="11"/>
      <c r="J340" s="11"/>
      <c r="K340" s="11"/>
      <c r="L340" s="11"/>
    </row>
    <row r="341" spans="1:12" ht="12.75">
      <c r="A341" s="11"/>
      <c r="B341" s="11"/>
      <c r="C341" s="11"/>
      <c r="D341" s="11"/>
      <c r="E341" s="11"/>
      <c r="F341" s="12"/>
      <c r="G341" s="12"/>
      <c r="H341" s="11"/>
      <c r="I341" s="11"/>
      <c r="J341" s="11"/>
      <c r="K341" s="11"/>
      <c r="L341" s="11"/>
    </row>
    <row r="342" spans="1:12" ht="12.75">
      <c r="A342" s="11"/>
      <c r="B342" s="11"/>
      <c r="C342" s="11"/>
      <c r="D342" s="11"/>
      <c r="E342" s="11"/>
      <c r="F342" s="12"/>
      <c r="G342" s="12"/>
      <c r="H342" s="11"/>
      <c r="I342" s="11"/>
      <c r="J342" s="11"/>
      <c r="K342" s="11"/>
      <c r="L342" s="11"/>
    </row>
    <row r="343" spans="1:12" ht="12.75">
      <c r="A343" s="11"/>
      <c r="B343" s="11"/>
      <c r="C343" s="11"/>
      <c r="D343" s="11"/>
      <c r="E343" s="11"/>
      <c r="F343" s="12"/>
      <c r="G343" s="12"/>
      <c r="H343" s="11"/>
      <c r="I343" s="11"/>
      <c r="J343" s="11"/>
      <c r="K343" s="11"/>
      <c r="L343" s="11"/>
    </row>
    <row r="344" spans="1:12" ht="12.75">
      <c r="A344" s="11"/>
      <c r="B344" s="11"/>
      <c r="C344" s="11"/>
      <c r="D344" s="11"/>
      <c r="E344" s="11"/>
      <c r="F344" s="12"/>
      <c r="G344" s="12"/>
      <c r="H344" s="11"/>
      <c r="I344" s="11"/>
      <c r="J344" s="11"/>
      <c r="K344" s="11"/>
      <c r="L344" s="11"/>
    </row>
    <row r="345" spans="1:12" ht="12.75">
      <c r="A345" s="11"/>
      <c r="B345" s="11"/>
      <c r="C345" s="11"/>
      <c r="D345" s="11"/>
      <c r="E345" s="11"/>
      <c r="F345" s="12"/>
      <c r="G345" s="12"/>
      <c r="H345" s="11"/>
      <c r="I345" s="11"/>
      <c r="J345" s="11"/>
      <c r="K345" s="11"/>
      <c r="L345" s="11"/>
    </row>
    <row r="346" spans="1:12" ht="12.75">
      <c r="A346" s="11"/>
      <c r="B346" s="11"/>
      <c r="C346" s="11"/>
      <c r="D346" s="11"/>
      <c r="E346" s="11"/>
      <c r="F346" s="12"/>
      <c r="G346" s="12"/>
      <c r="H346" s="11"/>
      <c r="I346" s="11"/>
      <c r="J346" s="11"/>
      <c r="K346" s="11"/>
      <c r="L346" s="11"/>
    </row>
    <row r="347" spans="1:12" ht="12.75">
      <c r="A347" s="11"/>
      <c r="B347" s="11"/>
      <c r="C347" s="11"/>
      <c r="D347" s="11"/>
      <c r="E347" s="11"/>
      <c r="F347" s="12"/>
      <c r="G347" s="12"/>
      <c r="H347" s="11"/>
      <c r="I347" s="11"/>
      <c r="J347" s="11"/>
      <c r="K347" s="11"/>
      <c r="L347" s="11"/>
    </row>
    <row r="348" spans="1:12" ht="12.75">
      <c r="A348" s="11"/>
      <c r="B348" s="11"/>
      <c r="C348" s="11"/>
      <c r="D348" s="11"/>
      <c r="E348" s="11"/>
      <c r="F348" s="12"/>
      <c r="G348" s="12"/>
      <c r="H348" s="11"/>
      <c r="I348" s="11"/>
      <c r="J348" s="11"/>
      <c r="K348" s="11"/>
      <c r="L348" s="11"/>
    </row>
    <row r="349" spans="1:12" ht="12.75">
      <c r="A349" s="11"/>
      <c r="B349" s="11"/>
      <c r="C349" s="11"/>
      <c r="D349" s="11"/>
      <c r="E349" s="11"/>
      <c r="F349" s="12"/>
      <c r="G349" s="12"/>
      <c r="H349" s="11"/>
      <c r="I349" s="11"/>
      <c r="J349" s="11"/>
      <c r="K349" s="11"/>
      <c r="L349" s="11"/>
    </row>
    <row r="350" spans="1:12" ht="12.75">
      <c r="A350" s="11"/>
      <c r="B350" s="11"/>
      <c r="C350" s="11"/>
      <c r="D350" s="11"/>
      <c r="E350" s="11"/>
      <c r="F350" s="12"/>
      <c r="G350" s="12"/>
      <c r="H350" s="11"/>
      <c r="I350" s="11"/>
      <c r="J350" s="11"/>
      <c r="K350" s="11"/>
      <c r="L350" s="11"/>
    </row>
    <row r="351" spans="1:12" ht="12.75">
      <c r="A351" s="11"/>
      <c r="B351" s="11"/>
      <c r="C351" s="11"/>
      <c r="D351" s="11"/>
      <c r="E351" s="11"/>
      <c r="F351" s="12"/>
      <c r="G351" s="12"/>
      <c r="H351" s="11"/>
      <c r="I351" s="11"/>
      <c r="J351" s="11"/>
      <c r="K351" s="11"/>
      <c r="L351" s="11"/>
    </row>
    <row r="352" spans="1:12" ht="12.75">
      <c r="A352" s="11"/>
      <c r="B352" s="11"/>
      <c r="C352" s="11"/>
      <c r="D352" s="11"/>
      <c r="E352" s="11"/>
      <c r="F352" s="12"/>
      <c r="G352" s="12"/>
      <c r="H352" s="11"/>
      <c r="I352" s="11"/>
      <c r="J352" s="11"/>
      <c r="K352" s="11"/>
      <c r="L352" s="11"/>
    </row>
    <row r="353" spans="1:12" ht="12.75">
      <c r="A353" s="11"/>
      <c r="B353" s="11"/>
      <c r="C353" s="11"/>
      <c r="D353" s="11"/>
      <c r="E353" s="11"/>
      <c r="F353" s="12"/>
      <c r="G353" s="12"/>
      <c r="H353" s="11"/>
      <c r="I353" s="11"/>
      <c r="J353" s="11"/>
      <c r="K353" s="11"/>
      <c r="L353" s="11"/>
    </row>
    <row r="354" spans="1:12" ht="12.75">
      <c r="A354" s="11"/>
      <c r="B354" s="11"/>
      <c r="C354" s="11"/>
      <c r="D354" s="11"/>
      <c r="E354" s="11"/>
      <c r="F354" s="12"/>
      <c r="G354" s="12"/>
      <c r="H354" s="11"/>
      <c r="I354" s="11"/>
      <c r="J354" s="11"/>
      <c r="K354" s="11"/>
      <c r="L354" s="11"/>
    </row>
    <row r="355" spans="1:12" ht="12.75">
      <c r="A355" s="11"/>
      <c r="B355" s="11"/>
      <c r="C355" s="11"/>
      <c r="D355" s="11"/>
      <c r="E355" s="11"/>
      <c r="F355" s="12"/>
      <c r="G355" s="12"/>
      <c r="H355" s="11"/>
      <c r="I355" s="11"/>
      <c r="J355" s="11"/>
      <c r="K355" s="11"/>
      <c r="L355" s="11"/>
    </row>
    <row r="356" spans="1:12" ht="12.75">
      <c r="A356" s="11"/>
      <c r="B356" s="11"/>
      <c r="C356" s="11"/>
      <c r="D356" s="11"/>
      <c r="E356" s="11"/>
      <c r="F356" s="12"/>
      <c r="G356" s="12"/>
      <c r="H356" s="11"/>
      <c r="I356" s="11"/>
      <c r="J356" s="11"/>
      <c r="K356" s="11"/>
      <c r="L356" s="11"/>
    </row>
    <row r="357" spans="1:12" ht="12.75">
      <c r="A357" s="11"/>
      <c r="B357" s="11"/>
      <c r="C357" s="11"/>
      <c r="D357" s="11"/>
      <c r="E357" s="11"/>
      <c r="F357" s="12"/>
      <c r="G357" s="12"/>
      <c r="H357" s="11"/>
      <c r="I357" s="11"/>
      <c r="J357" s="11"/>
      <c r="K357" s="11"/>
      <c r="L357" s="11"/>
    </row>
    <row r="358" spans="1:12" ht="12.75">
      <c r="A358" s="11"/>
      <c r="B358" s="11"/>
      <c r="C358" s="11"/>
      <c r="D358" s="11"/>
      <c r="E358" s="11"/>
      <c r="F358" s="12"/>
      <c r="G358" s="12"/>
      <c r="H358" s="11"/>
      <c r="I358" s="11"/>
      <c r="J358" s="11"/>
      <c r="K358" s="11"/>
      <c r="L358" s="11"/>
    </row>
    <row r="359" spans="1:12" ht="12.75">
      <c r="A359" s="11"/>
      <c r="B359" s="11"/>
      <c r="C359" s="11"/>
      <c r="D359" s="11"/>
      <c r="E359" s="11"/>
      <c r="F359" s="12"/>
      <c r="G359" s="12"/>
      <c r="H359" s="11"/>
      <c r="I359" s="11"/>
      <c r="J359" s="11"/>
      <c r="K359" s="11"/>
      <c r="L359" s="11"/>
    </row>
    <row r="360" spans="1:12" ht="12.75">
      <c r="A360" s="11"/>
      <c r="B360" s="11"/>
      <c r="C360" s="11"/>
      <c r="D360" s="11"/>
      <c r="E360" s="11"/>
      <c r="F360" s="12"/>
      <c r="G360" s="12"/>
      <c r="H360" s="11"/>
      <c r="I360" s="11"/>
      <c r="J360" s="11"/>
      <c r="K360" s="11"/>
      <c r="L360" s="11"/>
    </row>
    <row r="361" spans="1:12" ht="12.75">
      <c r="A361" s="11"/>
      <c r="B361" s="11"/>
      <c r="C361" s="11"/>
      <c r="D361" s="11"/>
      <c r="E361" s="11"/>
      <c r="F361" s="12"/>
      <c r="G361" s="12"/>
      <c r="H361" s="11"/>
      <c r="I361" s="11"/>
      <c r="J361" s="11"/>
      <c r="K361" s="11"/>
      <c r="L361" s="11"/>
    </row>
    <row r="362" spans="1:12" ht="12.75">
      <c r="A362" s="11"/>
      <c r="B362" s="11"/>
      <c r="C362" s="11"/>
      <c r="D362" s="11"/>
      <c r="E362" s="11"/>
      <c r="F362" s="12"/>
      <c r="G362" s="12"/>
      <c r="H362" s="11"/>
      <c r="I362" s="11"/>
      <c r="J362" s="11"/>
      <c r="K362" s="11"/>
      <c r="L362" s="11"/>
    </row>
    <row r="363" spans="1:12" ht="12.75">
      <c r="A363" s="11"/>
      <c r="B363" s="11"/>
      <c r="C363" s="11"/>
      <c r="D363" s="11"/>
      <c r="E363" s="11"/>
      <c r="F363" s="12"/>
      <c r="G363" s="12"/>
      <c r="H363" s="11"/>
      <c r="I363" s="11"/>
      <c r="J363" s="11"/>
      <c r="K363" s="11"/>
      <c r="L363" s="11"/>
    </row>
    <row r="364" spans="1:12" ht="12.75">
      <c r="A364" s="11"/>
      <c r="B364" s="11"/>
      <c r="C364" s="11"/>
      <c r="D364" s="11"/>
      <c r="E364" s="11"/>
      <c r="F364" s="12"/>
      <c r="G364" s="12"/>
      <c r="H364" s="11"/>
      <c r="I364" s="11"/>
      <c r="J364" s="11"/>
      <c r="K364" s="11"/>
      <c r="L364" s="11"/>
    </row>
    <row r="365" spans="1:12" ht="12.75">
      <c r="A365" s="11"/>
      <c r="B365" s="11"/>
      <c r="C365" s="11"/>
      <c r="D365" s="11"/>
      <c r="E365" s="11"/>
      <c r="F365" s="12"/>
      <c r="G365" s="12"/>
      <c r="H365" s="11"/>
      <c r="I365" s="11"/>
      <c r="J365" s="11"/>
      <c r="K365" s="11"/>
      <c r="L365" s="11"/>
    </row>
    <row r="366" spans="1:12" ht="12.75">
      <c r="A366" s="11"/>
      <c r="B366" s="11"/>
      <c r="C366" s="11"/>
      <c r="D366" s="11"/>
      <c r="E366" s="11"/>
      <c r="F366" s="12"/>
      <c r="G366" s="12"/>
      <c r="H366" s="11"/>
      <c r="I366" s="11"/>
      <c r="J366" s="11"/>
      <c r="K366" s="11"/>
      <c r="L366" s="11"/>
    </row>
    <row r="367" spans="1:12" ht="12.75">
      <c r="A367" s="11"/>
      <c r="B367" s="11"/>
      <c r="C367" s="11"/>
      <c r="D367" s="11"/>
      <c r="E367" s="11"/>
      <c r="F367" s="12"/>
      <c r="G367" s="12"/>
      <c r="H367" s="11"/>
      <c r="I367" s="11"/>
      <c r="J367" s="11"/>
      <c r="K367" s="11"/>
      <c r="L367" s="11"/>
    </row>
    <row r="368" spans="1:12" ht="12.75">
      <c r="A368" s="11"/>
      <c r="B368" s="11"/>
      <c r="C368" s="11"/>
      <c r="D368" s="11"/>
      <c r="E368" s="11"/>
      <c r="F368" s="12"/>
      <c r="G368" s="12"/>
      <c r="H368" s="11"/>
      <c r="I368" s="11"/>
      <c r="J368" s="11"/>
      <c r="K368" s="11"/>
      <c r="L368" s="11"/>
    </row>
    <row r="369" spans="1:12" ht="12.75">
      <c r="A369" s="11"/>
      <c r="B369" s="11"/>
      <c r="C369" s="11"/>
      <c r="D369" s="11"/>
      <c r="E369" s="11"/>
      <c r="F369" s="12"/>
      <c r="G369" s="12"/>
      <c r="H369" s="11"/>
      <c r="I369" s="11"/>
      <c r="J369" s="11"/>
      <c r="K369" s="11"/>
      <c r="L369" s="11"/>
    </row>
    <row r="370" spans="1:12" ht="12.75">
      <c r="A370" s="11"/>
      <c r="B370" s="11"/>
      <c r="C370" s="11"/>
      <c r="D370" s="11"/>
      <c r="E370" s="11"/>
      <c r="F370" s="12"/>
      <c r="G370" s="12"/>
      <c r="H370" s="11"/>
      <c r="I370" s="11"/>
      <c r="J370" s="11"/>
      <c r="K370" s="11"/>
      <c r="L370" s="11"/>
    </row>
    <row r="371" spans="1:12" ht="12.75">
      <c r="A371" s="11"/>
      <c r="B371" s="11"/>
      <c r="C371" s="11"/>
      <c r="D371" s="11"/>
      <c r="E371" s="11"/>
      <c r="F371" s="12"/>
      <c r="G371" s="12"/>
      <c r="H371" s="11"/>
      <c r="I371" s="11"/>
      <c r="J371" s="11"/>
      <c r="K371" s="11"/>
      <c r="L371" s="11"/>
    </row>
    <row r="372" spans="1:12" ht="12.75">
      <c r="A372" s="11"/>
      <c r="B372" s="11"/>
      <c r="C372" s="11"/>
      <c r="D372" s="11"/>
      <c r="E372" s="11"/>
      <c r="F372" s="12"/>
      <c r="G372" s="12"/>
      <c r="H372" s="11"/>
      <c r="I372" s="11"/>
      <c r="J372" s="11"/>
      <c r="K372" s="11"/>
      <c r="L372" s="11"/>
    </row>
    <row r="373" spans="1:12" ht="12.75">
      <c r="A373" s="11"/>
      <c r="B373" s="11"/>
      <c r="C373" s="11"/>
      <c r="D373" s="11"/>
      <c r="E373" s="11"/>
      <c r="F373" s="12"/>
      <c r="G373" s="12"/>
      <c r="H373" s="11"/>
      <c r="I373" s="11"/>
      <c r="J373" s="11"/>
      <c r="K373" s="11"/>
      <c r="L373" s="11"/>
    </row>
    <row r="374" spans="1:12" ht="12.75">
      <c r="A374" s="11"/>
      <c r="B374" s="11"/>
      <c r="C374" s="11"/>
      <c r="D374" s="11"/>
      <c r="E374" s="11"/>
      <c r="F374" s="12"/>
      <c r="G374" s="12"/>
      <c r="H374" s="11"/>
      <c r="I374" s="11"/>
      <c r="J374" s="11"/>
      <c r="K374" s="11"/>
      <c r="L374" s="11"/>
    </row>
    <row r="375" spans="1:12" ht="12.75">
      <c r="A375" s="11"/>
      <c r="B375" s="11"/>
      <c r="C375" s="11"/>
      <c r="D375" s="11"/>
      <c r="E375" s="11"/>
      <c r="F375" s="12"/>
      <c r="G375" s="12"/>
      <c r="H375" s="11"/>
      <c r="I375" s="11"/>
      <c r="J375" s="11"/>
      <c r="K375" s="11"/>
      <c r="L375" s="11"/>
    </row>
    <row r="376" spans="1:12" ht="12.75">
      <c r="A376" s="11"/>
      <c r="B376" s="11"/>
      <c r="C376" s="11"/>
      <c r="D376" s="11"/>
      <c r="E376" s="11"/>
      <c r="F376" s="12"/>
      <c r="G376" s="12"/>
      <c r="H376" s="11"/>
      <c r="I376" s="11"/>
      <c r="J376" s="11"/>
      <c r="K376" s="11"/>
      <c r="L376" s="11"/>
    </row>
    <row r="377" spans="1:12" ht="12.75">
      <c r="A377" s="11"/>
      <c r="B377" s="11"/>
      <c r="C377" s="11"/>
      <c r="D377" s="11"/>
      <c r="E377" s="11"/>
      <c r="F377" s="12"/>
      <c r="G377" s="12"/>
      <c r="H377" s="11"/>
      <c r="I377" s="11"/>
      <c r="J377" s="11"/>
      <c r="K377" s="11"/>
      <c r="L377" s="11"/>
    </row>
    <row r="378" spans="1:12" ht="12.75">
      <c r="A378" s="11"/>
      <c r="B378" s="11"/>
      <c r="C378" s="11"/>
      <c r="D378" s="11"/>
      <c r="E378" s="11"/>
      <c r="F378" s="12"/>
      <c r="G378" s="12"/>
      <c r="H378" s="11"/>
      <c r="I378" s="11"/>
      <c r="J378" s="11"/>
      <c r="K378" s="11"/>
      <c r="L378" s="11"/>
    </row>
    <row r="379" spans="1:12" ht="12.75">
      <c r="A379" s="11"/>
      <c r="B379" s="11"/>
      <c r="C379" s="11"/>
      <c r="D379" s="11"/>
      <c r="E379" s="11"/>
      <c r="F379" s="12"/>
      <c r="G379" s="12"/>
      <c r="H379" s="11"/>
      <c r="I379" s="11"/>
      <c r="J379" s="11"/>
      <c r="K379" s="11"/>
      <c r="L379" s="11"/>
    </row>
    <row r="380" spans="1:12" ht="12.75">
      <c r="A380" s="11"/>
      <c r="B380" s="11"/>
      <c r="C380" s="11"/>
      <c r="D380" s="11"/>
      <c r="E380" s="11"/>
      <c r="F380" s="12"/>
      <c r="G380" s="12"/>
      <c r="H380" s="11"/>
      <c r="I380" s="11"/>
      <c r="J380" s="11"/>
      <c r="K380" s="11"/>
      <c r="L380" s="11"/>
    </row>
    <row r="381" spans="1:12" ht="12.75">
      <c r="A381" s="11"/>
      <c r="B381" s="11"/>
      <c r="C381" s="11"/>
      <c r="D381" s="11"/>
      <c r="E381" s="11"/>
      <c r="F381" s="12"/>
      <c r="G381" s="12"/>
      <c r="H381" s="11"/>
      <c r="I381" s="11"/>
      <c r="J381" s="11"/>
      <c r="K381" s="11"/>
      <c r="L381" s="11"/>
    </row>
    <row r="382" spans="1:12" ht="12.75">
      <c r="A382" s="11"/>
      <c r="B382" s="11"/>
      <c r="C382" s="11"/>
      <c r="D382" s="11"/>
      <c r="E382" s="11"/>
      <c r="F382" s="12"/>
      <c r="G382" s="12"/>
      <c r="H382" s="11"/>
      <c r="I382" s="11"/>
      <c r="J382" s="11"/>
      <c r="K382" s="11"/>
      <c r="L382" s="11"/>
    </row>
    <row r="383" spans="1:12" ht="12.75">
      <c r="A383" s="11"/>
      <c r="B383" s="11"/>
      <c r="C383" s="11"/>
      <c r="D383" s="11"/>
      <c r="E383" s="11"/>
      <c r="F383" s="12"/>
      <c r="G383" s="12"/>
      <c r="H383" s="11"/>
      <c r="I383" s="11"/>
      <c r="J383" s="11"/>
      <c r="K383" s="11"/>
      <c r="L383" s="11"/>
    </row>
    <row r="384" spans="1:12" ht="12.75">
      <c r="A384" s="11"/>
      <c r="B384" s="11"/>
      <c r="C384" s="11"/>
      <c r="D384" s="11"/>
      <c r="E384" s="11"/>
      <c r="F384" s="12"/>
      <c r="G384" s="12"/>
      <c r="H384" s="11"/>
      <c r="I384" s="11"/>
      <c r="J384" s="11"/>
      <c r="K384" s="11"/>
      <c r="L384" s="11"/>
    </row>
    <row r="385" spans="1:12" ht="12.75">
      <c r="A385" s="11"/>
      <c r="B385" s="11"/>
      <c r="C385" s="11"/>
      <c r="D385" s="11"/>
      <c r="E385" s="11"/>
      <c r="F385" s="12"/>
      <c r="G385" s="12"/>
      <c r="H385" s="11"/>
      <c r="I385" s="11"/>
      <c r="J385" s="11"/>
      <c r="K385" s="11"/>
      <c r="L385" s="11"/>
    </row>
    <row r="386" spans="1:12" ht="12.75">
      <c r="A386" s="11"/>
      <c r="B386" s="11"/>
      <c r="C386" s="11"/>
      <c r="D386" s="11"/>
      <c r="E386" s="11"/>
      <c r="F386" s="12"/>
      <c r="G386" s="12"/>
      <c r="H386" s="11"/>
      <c r="I386" s="11"/>
      <c r="J386" s="11"/>
      <c r="K386" s="11"/>
      <c r="L386" s="11"/>
    </row>
    <row r="387" spans="1:12" ht="12.75">
      <c r="A387" s="11"/>
      <c r="B387" s="11"/>
      <c r="C387" s="11"/>
      <c r="D387" s="11"/>
      <c r="E387" s="11"/>
      <c r="F387" s="12"/>
      <c r="G387" s="12"/>
      <c r="H387" s="11"/>
      <c r="I387" s="11"/>
      <c r="J387" s="11"/>
      <c r="K387" s="11"/>
      <c r="L387" s="11"/>
    </row>
    <row r="388" spans="1:12" ht="12.75">
      <c r="A388" s="11"/>
      <c r="B388" s="11"/>
      <c r="C388" s="11"/>
      <c r="D388" s="11"/>
      <c r="E388" s="11"/>
      <c r="F388" s="12"/>
      <c r="G388" s="12"/>
      <c r="H388" s="11"/>
      <c r="I388" s="11"/>
      <c r="J388" s="11"/>
      <c r="K388" s="11"/>
      <c r="L388" s="11"/>
    </row>
    <row r="389" spans="1:12" ht="12.75">
      <c r="A389" s="11"/>
      <c r="B389" s="11"/>
      <c r="C389" s="11"/>
      <c r="D389" s="11"/>
      <c r="E389" s="11"/>
      <c r="F389" s="12"/>
      <c r="G389" s="12"/>
      <c r="H389" s="11"/>
      <c r="I389" s="11"/>
      <c r="J389" s="11"/>
      <c r="K389" s="11"/>
      <c r="L389" s="11"/>
    </row>
    <row r="390" spans="1:12" ht="12.75">
      <c r="A390" s="11"/>
      <c r="B390" s="11"/>
      <c r="C390" s="11"/>
      <c r="D390" s="11"/>
      <c r="E390" s="11"/>
      <c r="F390" s="12"/>
      <c r="G390" s="12"/>
      <c r="H390" s="11"/>
      <c r="I390" s="11"/>
      <c r="J390" s="11"/>
      <c r="K390" s="11"/>
      <c r="L390" s="11"/>
    </row>
    <row r="391" spans="1:12" ht="12.75">
      <c r="A391" s="11"/>
      <c r="B391" s="11"/>
      <c r="C391" s="11"/>
      <c r="D391" s="11"/>
      <c r="E391" s="11"/>
      <c r="F391" s="12"/>
      <c r="G391" s="12"/>
      <c r="H391" s="11"/>
      <c r="I391" s="11"/>
      <c r="J391" s="11"/>
      <c r="K391" s="11"/>
      <c r="L391" s="11"/>
    </row>
    <row r="392" spans="1:12" ht="12.75">
      <c r="A392" s="11"/>
      <c r="B392" s="11"/>
      <c r="C392" s="11"/>
      <c r="D392" s="11"/>
      <c r="E392" s="11"/>
      <c r="F392" s="12"/>
      <c r="G392" s="12"/>
      <c r="H392" s="11"/>
      <c r="I392" s="11"/>
      <c r="J392" s="11"/>
      <c r="K392" s="11"/>
      <c r="L392" s="11"/>
    </row>
    <row r="393" spans="1:12" ht="12.75">
      <c r="A393" s="11"/>
      <c r="B393" s="11"/>
      <c r="C393" s="11"/>
      <c r="D393" s="11"/>
      <c r="E393" s="11"/>
      <c r="F393" s="12"/>
      <c r="G393" s="12"/>
      <c r="H393" s="11"/>
      <c r="I393" s="11"/>
      <c r="J393" s="11"/>
      <c r="K393" s="11"/>
      <c r="L393" s="11"/>
    </row>
    <row r="394" spans="1:12" ht="12.75">
      <c r="A394" s="11"/>
      <c r="B394" s="11"/>
      <c r="C394" s="11"/>
      <c r="D394" s="11"/>
      <c r="E394" s="11"/>
      <c r="F394" s="12"/>
      <c r="G394" s="12"/>
      <c r="H394" s="11"/>
      <c r="I394" s="11"/>
      <c r="J394" s="11"/>
      <c r="K394" s="11"/>
      <c r="L394" s="11"/>
    </row>
    <row r="395" spans="1:12" ht="12.75">
      <c r="A395" s="11"/>
      <c r="B395" s="11"/>
      <c r="C395" s="11"/>
      <c r="D395" s="11"/>
      <c r="E395" s="11"/>
      <c r="F395" s="12"/>
      <c r="G395" s="12"/>
      <c r="H395" s="11"/>
      <c r="I395" s="11"/>
      <c r="J395" s="11"/>
      <c r="K395" s="11"/>
      <c r="L395" s="11"/>
    </row>
    <row r="396" spans="1:12" ht="12.75">
      <c r="A396" s="11"/>
      <c r="B396" s="11"/>
      <c r="C396" s="11"/>
      <c r="D396" s="11"/>
      <c r="E396" s="11"/>
      <c r="F396" s="12"/>
      <c r="G396" s="12"/>
      <c r="H396" s="11"/>
      <c r="I396" s="11"/>
      <c r="J396" s="11"/>
      <c r="K396" s="11"/>
      <c r="L396" s="11"/>
    </row>
    <row r="397" spans="1:12" ht="12.75">
      <c r="A397" s="11"/>
      <c r="B397" s="11"/>
      <c r="C397" s="11"/>
      <c r="D397" s="11"/>
      <c r="E397" s="11"/>
      <c r="F397" s="12"/>
      <c r="G397" s="12"/>
      <c r="H397" s="11"/>
      <c r="I397" s="11"/>
      <c r="J397" s="11"/>
      <c r="K397" s="11"/>
      <c r="L397" s="11"/>
    </row>
    <row r="398" spans="1:12" ht="12.75">
      <c r="A398" s="11"/>
      <c r="B398" s="11"/>
      <c r="C398" s="11"/>
      <c r="D398" s="11"/>
      <c r="E398" s="11"/>
      <c r="F398" s="12"/>
      <c r="G398" s="12"/>
      <c r="H398" s="11"/>
      <c r="I398" s="11"/>
      <c r="J398" s="11"/>
      <c r="K398" s="11"/>
      <c r="L398" s="11"/>
    </row>
    <row r="399" spans="1:12" ht="12.75">
      <c r="A399" s="11"/>
      <c r="B399" s="11"/>
      <c r="C399" s="11"/>
      <c r="D399" s="11"/>
      <c r="E399" s="11"/>
      <c r="F399" s="12"/>
      <c r="G399" s="12"/>
      <c r="H399" s="11"/>
      <c r="I399" s="11"/>
      <c r="J399" s="11"/>
      <c r="K399" s="11"/>
      <c r="L399" s="11"/>
    </row>
    <row r="400" spans="1:12" ht="12.75">
      <c r="A400" s="11"/>
      <c r="B400" s="11"/>
      <c r="C400" s="11"/>
      <c r="D400" s="11"/>
      <c r="E400" s="11"/>
      <c r="F400" s="12"/>
      <c r="G400" s="12"/>
      <c r="H400" s="11"/>
      <c r="I400" s="11"/>
      <c r="J400" s="11"/>
      <c r="K400" s="11"/>
      <c r="L400" s="11"/>
    </row>
    <row r="401" spans="1:12" ht="12.75">
      <c r="A401" s="11"/>
      <c r="B401" s="11"/>
      <c r="C401" s="11"/>
      <c r="D401" s="11"/>
      <c r="E401" s="11"/>
      <c r="F401" s="12"/>
      <c r="G401" s="12"/>
      <c r="H401" s="11"/>
      <c r="I401" s="11"/>
      <c r="J401" s="11"/>
      <c r="K401" s="11"/>
      <c r="L401" s="11"/>
    </row>
    <row r="402" spans="1:12" ht="12.75">
      <c r="A402" s="11"/>
      <c r="B402" s="11"/>
      <c r="C402" s="11"/>
      <c r="D402" s="11"/>
      <c r="E402" s="11"/>
      <c r="F402" s="12"/>
      <c r="G402" s="12"/>
      <c r="H402" s="11"/>
      <c r="I402" s="11"/>
      <c r="J402" s="11"/>
      <c r="K402" s="11"/>
      <c r="L402" s="11"/>
    </row>
    <row r="403" spans="1:12" ht="12.75">
      <c r="A403" s="11"/>
      <c r="B403" s="11"/>
      <c r="C403" s="11"/>
      <c r="D403" s="11"/>
      <c r="E403" s="11"/>
      <c r="F403" s="12"/>
      <c r="G403" s="12"/>
      <c r="H403" s="11"/>
      <c r="I403" s="11"/>
      <c r="J403" s="11"/>
      <c r="K403" s="11"/>
      <c r="L403" s="11"/>
    </row>
    <row r="404" spans="1:12" ht="12.75">
      <c r="A404" s="11"/>
      <c r="B404" s="11"/>
      <c r="C404" s="11"/>
      <c r="D404" s="11"/>
      <c r="E404" s="11"/>
      <c r="F404" s="12"/>
      <c r="G404" s="12"/>
      <c r="H404" s="11"/>
      <c r="I404" s="11"/>
      <c r="J404" s="11"/>
      <c r="K404" s="11"/>
      <c r="L404" s="11"/>
    </row>
    <row r="405" spans="1:12" ht="12.75">
      <c r="A405" s="11"/>
      <c r="B405" s="11"/>
      <c r="C405" s="11"/>
      <c r="D405" s="11"/>
      <c r="E405" s="11"/>
      <c r="F405" s="12"/>
      <c r="G405" s="12"/>
      <c r="H405" s="11"/>
      <c r="I405" s="11"/>
      <c r="J405" s="11"/>
      <c r="K405" s="11"/>
      <c r="L405" s="11"/>
    </row>
    <row r="406" spans="1:12" ht="12.75">
      <c r="A406" s="11"/>
      <c r="B406" s="11"/>
      <c r="C406" s="11"/>
      <c r="D406" s="11"/>
      <c r="E406" s="11"/>
      <c r="F406" s="12"/>
      <c r="G406" s="12"/>
      <c r="H406" s="11"/>
      <c r="I406" s="11"/>
      <c r="J406" s="11"/>
      <c r="K406" s="11"/>
      <c r="L406" s="11"/>
    </row>
    <row r="407" spans="1:12" ht="12.75">
      <c r="A407" s="11"/>
      <c r="B407" s="11"/>
      <c r="C407" s="11"/>
      <c r="D407" s="11"/>
      <c r="E407" s="11"/>
      <c r="F407" s="12"/>
      <c r="G407" s="12"/>
      <c r="H407" s="11"/>
      <c r="I407" s="11"/>
      <c r="J407" s="11"/>
      <c r="K407" s="11"/>
      <c r="L407" s="11"/>
    </row>
    <row r="408" spans="1:12" ht="12.75">
      <c r="A408" s="11"/>
      <c r="B408" s="11"/>
      <c r="C408" s="11"/>
      <c r="D408" s="11"/>
      <c r="E408" s="11"/>
      <c r="F408" s="12"/>
      <c r="G408" s="12"/>
      <c r="H408" s="11"/>
      <c r="I408" s="11"/>
      <c r="J408" s="11"/>
      <c r="K408" s="11"/>
      <c r="L408" s="11"/>
    </row>
    <row r="409" spans="1:12" ht="12.75">
      <c r="A409" s="11"/>
      <c r="B409" s="11"/>
      <c r="C409" s="11"/>
      <c r="D409" s="11"/>
      <c r="E409" s="11"/>
      <c r="F409" s="12"/>
      <c r="G409" s="12"/>
      <c r="H409" s="11"/>
      <c r="I409" s="11"/>
      <c r="J409" s="11"/>
      <c r="K409" s="11"/>
      <c r="L409" s="11"/>
    </row>
    <row r="410" spans="1:12" ht="12.75">
      <c r="A410" s="11"/>
      <c r="B410" s="11"/>
      <c r="C410" s="11"/>
      <c r="D410" s="11"/>
      <c r="E410" s="11"/>
      <c r="F410" s="12"/>
      <c r="G410" s="12"/>
      <c r="H410" s="11"/>
      <c r="I410" s="11"/>
      <c r="J410" s="11"/>
      <c r="K410" s="11"/>
      <c r="L410" s="11"/>
    </row>
    <row r="411" spans="1:12" ht="12.75">
      <c r="A411" s="11"/>
      <c r="B411" s="11"/>
      <c r="C411" s="11"/>
      <c r="D411" s="11"/>
      <c r="E411" s="11"/>
      <c r="F411" s="12"/>
      <c r="G411" s="12"/>
      <c r="H411" s="11"/>
      <c r="I411" s="11"/>
      <c r="J411" s="11"/>
      <c r="K411" s="11"/>
      <c r="L411" s="11"/>
    </row>
    <row r="412" spans="1:12" ht="12.75">
      <c r="A412" s="11"/>
      <c r="B412" s="11"/>
      <c r="C412" s="11"/>
      <c r="D412" s="11"/>
      <c r="E412" s="11"/>
      <c r="F412" s="12"/>
      <c r="G412" s="12"/>
      <c r="H412" s="11"/>
      <c r="I412" s="11"/>
      <c r="J412" s="11"/>
      <c r="K412" s="11"/>
      <c r="L412" s="11"/>
    </row>
    <row r="413" spans="1:12" ht="12.75">
      <c r="A413" s="11"/>
      <c r="B413" s="11"/>
      <c r="C413" s="11"/>
      <c r="D413" s="11"/>
      <c r="E413" s="11"/>
      <c r="F413" s="12"/>
      <c r="G413" s="12"/>
      <c r="H413" s="11"/>
      <c r="I413" s="11"/>
      <c r="J413" s="11"/>
      <c r="K413" s="11"/>
      <c r="L413" s="11"/>
    </row>
    <row r="414" spans="1:12" ht="12.75">
      <c r="A414" s="11"/>
      <c r="B414" s="11"/>
      <c r="C414" s="11"/>
      <c r="D414" s="11"/>
      <c r="E414" s="11"/>
      <c r="F414" s="12"/>
      <c r="G414" s="12"/>
      <c r="H414" s="11"/>
      <c r="I414" s="11"/>
      <c r="J414" s="11"/>
      <c r="K414" s="11"/>
      <c r="L414" s="11"/>
    </row>
    <row r="415" spans="1:12" ht="12.75">
      <c r="A415" s="11"/>
      <c r="B415" s="11"/>
      <c r="C415" s="11"/>
      <c r="D415" s="11"/>
      <c r="E415" s="11"/>
      <c r="F415" s="12"/>
      <c r="G415" s="12"/>
      <c r="H415" s="11"/>
      <c r="I415" s="11"/>
      <c r="J415" s="11"/>
      <c r="K415" s="11"/>
      <c r="L415" s="11"/>
    </row>
    <row r="416" spans="1:12" ht="12.75">
      <c r="A416" s="11"/>
      <c r="B416" s="11"/>
      <c r="C416" s="11"/>
      <c r="D416" s="11"/>
      <c r="E416" s="11"/>
      <c r="F416" s="12"/>
      <c r="G416" s="12"/>
      <c r="H416" s="11"/>
      <c r="I416" s="11"/>
      <c r="J416" s="11"/>
      <c r="K416" s="11"/>
      <c r="L416" s="11"/>
    </row>
    <row r="417" spans="1:12" ht="12.75">
      <c r="A417" s="11"/>
      <c r="B417" s="11"/>
      <c r="C417" s="11"/>
      <c r="D417" s="11"/>
      <c r="E417" s="11"/>
      <c r="F417" s="12"/>
      <c r="G417" s="12"/>
      <c r="H417" s="11"/>
      <c r="I417" s="11"/>
      <c r="J417" s="11"/>
      <c r="K417" s="11"/>
      <c r="L417" s="11"/>
    </row>
    <row r="418" spans="1:12" ht="12.75">
      <c r="A418" s="11"/>
      <c r="B418" s="11"/>
      <c r="C418" s="11"/>
      <c r="D418" s="11"/>
      <c r="E418" s="11"/>
      <c r="F418" s="12"/>
      <c r="G418" s="12"/>
      <c r="H418" s="11"/>
      <c r="I418" s="11"/>
      <c r="J418" s="11"/>
      <c r="K418" s="11"/>
      <c r="L418" s="11"/>
    </row>
    <row r="419" spans="1:12" ht="12.75">
      <c r="A419" s="11"/>
      <c r="B419" s="11"/>
      <c r="C419" s="11"/>
      <c r="D419" s="11"/>
      <c r="E419" s="11"/>
      <c r="F419" s="12"/>
      <c r="G419" s="12"/>
      <c r="H419" s="11"/>
      <c r="I419" s="11"/>
      <c r="J419" s="11"/>
      <c r="K419" s="11"/>
      <c r="L419" s="11"/>
    </row>
    <row r="420" spans="1:12" ht="12.75">
      <c r="A420" s="11"/>
      <c r="B420" s="11"/>
      <c r="C420" s="11"/>
      <c r="D420" s="11"/>
      <c r="E420" s="11"/>
      <c r="F420" s="12"/>
      <c r="G420" s="12"/>
      <c r="H420" s="11"/>
      <c r="I420" s="11"/>
      <c r="J420" s="11"/>
      <c r="K420" s="11"/>
      <c r="L420" s="11"/>
    </row>
    <row r="421" spans="1:12" ht="12.75">
      <c r="A421" s="11"/>
      <c r="B421" s="11"/>
      <c r="C421" s="11"/>
      <c r="D421" s="11"/>
      <c r="E421" s="11"/>
      <c r="F421" s="12"/>
      <c r="G421" s="12"/>
      <c r="H421" s="11"/>
      <c r="I421" s="11"/>
      <c r="J421" s="11"/>
      <c r="K421" s="11"/>
      <c r="L421" s="11"/>
    </row>
    <row r="422" spans="1:12" ht="12.75">
      <c r="A422" s="11"/>
      <c r="B422" s="11"/>
      <c r="C422" s="11"/>
      <c r="D422" s="11"/>
      <c r="E422" s="11"/>
      <c r="F422" s="12"/>
      <c r="G422" s="12"/>
      <c r="H422" s="11"/>
      <c r="I422" s="11"/>
      <c r="J422" s="11"/>
      <c r="K422" s="11"/>
      <c r="L422" s="11"/>
    </row>
    <row r="423" spans="1:12" ht="12.75">
      <c r="A423" s="11"/>
      <c r="B423" s="11"/>
      <c r="C423" s="11"/>
      <c r="D423" s="11"/>
      <c r="E423" s="11"/>
      <c r="F423" s="12"/>
      <c r="G423" s="12"/>
      <c r="H423" s="11"/>
      <c r="I423" s="11"/>
      <c r="J423" s="11"/>
      <c r="K423" s="11"/>
      <c r="L423" s="11"/>
    </row>
    <row r="424" spans="1:12" ht="12.75">
      <c r="A424" s="11"/>
      <c r="B424" s="11"/>
      <c r="C424" s="11"/>
      <c r="D424" s="11"/>
      <c r="E424" s="11"/>
      <c r="F424" s="12"/>
      <c r="G424" s="12"/>
      <c r="H424" s="11"/>
      <c r="I424" s="11"/>
      <c r="J424" s="11"/>
      <c r="K424" s="11"/>
      <c r="L424" s="11"/>
    </row>
    <row r="425" spans="1:12" ht="12.75">
      <c r="A425" s="11"/>
      <c r="B425" s="11"/>
      <c r="C425" s="11"/>
      <c r="D425" s="11"/>
      <c r="E425" s="11"/>
      <c r="F425" s="12"/>
      <c r="G425" s="12"/>
      <c r="H425" s="11"/>
      <c r="I425" s="11"/>
      <c r="J425" s="11"/>
      <c r="K425" s="11"/>
      <c r="L425" s="11"/>
    </row>
    <row r="426" spans="1:12" ht="12.75">
      <c r="A426" s="11"/>
      <c r="B426" s="11"/>
      <c r="C426" s="11"/>
      <c r="D426" s="11"/>
      <c r="E426" s="11"/>
      <c r="F426" s="12"/>
      <c r="G426" s="12"/>
      <c r="H426" s="11"/>
      <c r="I426" s="11"/>
      <c r="J426" s="11"/>
      <c r="K426" s="11"/>
      <c r="L426" s="11"/>
    </row>
    <row r="427" spans="1:12" ht="12.75">
      <c r="A427" s="11"/>
      <c r="B427" s="11"/>
      <c r="C427" s="11"/>
      <c r="D427" s="11"/>
      <c r="E427" s="11"/>
      <c r="F427" s="12"/>
      <c r="G427" s="12"/>
      <c r="H427" s="11"/>
      <c r="I427" s="11"/>
      <c r="J427" s="11"/>
      <c r="K427" s="11"/>
      <c r="L427" s="11"/>
    </row>
    <row r="428" spans="1:12" ht="12.75">
      <c r="A428" s="11"/>
      <c r="B428" s="11"/>
      <c r="C428" s="11"/>
      <c r="D428" s="11"/>
      <c r="E428" s="11"/>
      <c r="F428" s="12"/>
      <c r="G428" s="12"/>
      <c r="H428" s="11"/>
      <c r="I428" s="11"/>
      <c r="J428" s="11"/>
      <c r="K428" s="11"/>
      <c r="L428" s="11"/>
    </row>
    <row r="429" spans="1:12" ht="12.75">
      <c r="A429" s="11"/>
      <c r="B429" s="11"/>
      <c r="C429" s="11"/>
      <c r="D429" s="11"/>
      <c r="E429" s="11"/>
      <c r="F429" s="12"/>
      <c r="G429" s="12"/>
      <c r="H429" s="11"/>
      <c r="I429" s="11"/>
      <c r="J429" s="11"/>
      <c r="K429" s="11"/>
      <c r="L429" s="11"/>
    </row>
    <row r="430" spans="1:12" ht="12.75">
      <c r="A430" s="11"/>
      <c r="B430" s="11"/>
      <c r="C430" s="11"/>
      <c r="D430" s="11"/>
      <c r="E430" s="11"/>
      <c r="F430" s="12"/>
      <c r="G430" s="12"/>
      <c r="H430" s="11"/>
      <c r="I430" s="11"/>
      <c r="J430" s="11"/>
      <c r="K430" s="11"/>
      <c r="L430" s="11"/>
    </row>
    <row r="431" spans="1:12" ht="12.75">
      <c r="A431" s="11"/>
      <c r="B431" s="11"/>
      <c r="C431" s="11"/>
      <c r="D431" s="11"/>
      <c r="E431" s="11"/>
      <c r="F431" s="12"/>
      <c r="G431" s="12"/>
      <c r="H431" s="11"/>
      <c r="I431" s="11"/>
      <c r="J431" s="11"/>
      <c r="K431" s="11"/>
      <c r="L431" s="11"/>
    </row>
    <row r="432" spans="1:12" ht="12.75">
      <c r="A432" s="11"/>
      <c r="B432" s="11"/>
      <c r="C432" s="11"/>
      <c r="D432" s="11"/>
      <c r="E432" s="11"/>
      <c r="F432" s="12"/>
      <c r="G432" s="12"/>
      <c r="H432" s="11"/>
      <c r="I432" s="11"/>
      <c r="J432" s="11"/>
      <c r="K432" s="11"/>
      <c r="L432" s="11"/>
    </row>
    <row r="433" spans="1:12" ht="12.75">
      <c r="A433" s="11"/>
      <c r="B433" s="11"/>
      <c r="C433" s="11"/>
      <c r="D433" s="11"/>
      <c r="E433" s="11"/>
      <c r="F433" s="12"/>
      <c r="G433" s="12"/>
      <c r="H433" s="11"/>
      <c r="I433" s="11"/>
      <c r="J433" s="11"/>
      <c r="K433" s="11"/>
      <c r="L433" s="11"/>
    </row>
    <row r="434" spans="1:12" ht="12.75">
      <c r="A434" s="11"/>
      <c r="B434" s="11"/>
      <c r="C434" s="11"/>
      <c r="D434" s="11"/>
      <c r="E434" s="11"/>
      <c r="F434" s="12"/>
      <c r="G434" s="12"/>
      <c r="H434" s="11"/>
      <c r="I434" s="11"/>
      <c r="J434" s="11"/>
      <c r="K434" s="11"/>
      <c r="L434" s="11"/>
    </row>
    <row r="435" spans="1:12" ht="12.75">
      <c r="A435" s="11"/>
      <c r="B435" s="11"/>
      <c r="C435" s="11"/>
      <c r="D435" s="11"/>
      <c r="E435" s="11"/>
      <c r="F435" s="12"/>
      <c r="G435" s="12"/>
      <c r="H435" s="11"/>
      <c r="I435" s="11"/>
      <c r="J435" s="11"/>
      <c r="K435" s="11"/>
      <c r="L435" s="11"/>
    </row>
    <row r="436" spans="1:12" ht="12.75">
      <c r="A436" s="11"/>
      <c r="B436" s="11"/>
      <c r="C436" s="11"/>
      <c r="D436" s="11"/>
      <c r="E436" s="11"/>
      <c r="F436" s="12"/>
      <c r="G436" s="12"/>
      <c r="H436" s="11"/>
      <c r="I436" s="11"/>
      <c r="J436" s="11"/>
      <c r="K436" s="11"/>
      <c r="L436" s="11"/>
    </row>
    <row r="437" spans="1:12" ht="12.75">
      <c r="A437" s="11"/>
      <c r="B437" s="11"/>
      <c r="C437" s="11"/>
      <c r="D437" s="11"/>
      <c r="E437" s="11"/>
      <c r="F437" s="12"/>
      <c r="G437" s="12"/>
      <c r="H437" s="11"/>
      <c r="I437" s="11"/>
      <c r="J437" s="11"/>
      <c r="K437" s="11"/>
      <c r="L437" s="11"/>
    </row>
    <row r="438" spans="1:12" ht="12.75">
      <c r="A438" s="11"/>
      <c r="B438" s="11"/>
      <c r="C438" s="11"/>
      <c r="D438" s="11"/>
      <c r="E438" s="11"/>
      <c r="F438" s="12"/>
      <c r="G438" s="12"/>
      <c r="H438" s="11"/>
      <c r="I438" s="11"/>
      <c r="J438" s="11"/>
      <c r="K438" s="11"/>
      <c r="L438" s="11"/>
    </row>
    <row r="439" spans="1:12" ht="12.75">
      <c r="A439" s="11"/>
      <c r="B439" s="11"/>
      <c r="C439" s="11"/>
      <c r="D439" s="11"/>
      <c r="E439" s="11"/>
      <c r="F439" s="12"/>
      <c r="G439" s="12"/>
      <c r="H439" s="11"/>
      <c r="I439" s="11"/>
      <c r="J439" s="11"/>
      <c r="K439" s="11"/>
      <c r="L439" s="11"/>
    </row>
    <row r="440" spans="1:12" ht="12.75">
      <c r="A440" s="11"/>
      <c r="B440" s="11"/>
      <c r="C440" s="11"/>
      <c r="D440" s="11"/>
      <c r="E440" s="11"/>
      <c r="F440" s="12"/>
      <c r="G440" s="12"/>
      <c r="H440" s="11"/>
      <c r="I440" s="11"/>
      <c r="J440" s="11"/>
      <c r="K440" s="11"/>
      <c r="L440" s="11"/>
    </row>
    <row r="441" spans="1:12" ht="12.75">
      <c r="A441" s="11"/>
      <c r="B441" s="11"/>
      <c r="C441" s="11"/>
      <c r="D441" s="11"/>
      <c r="E441" s="11"/>
      <c r="F441" s="12"/>
      <c r="G441" s="12"/>
      <c r="H441" s="11"/>
      <c r="I441" s="11"/>
      <c r="J441" s="11"/>
      <c r="K441" s="11"/>
      <c r="L441" s="11"/>
    </row>
    <row r="442" spans="1:12" ht="12.75">
      <c r="A442" s="11"/>
      <c r="B442" s="11"/>
      <c r="C442" s="11"/>
      <c r="D442" s="11"/>
      <c r="E442" s="11"/>
      <c r="F442" s="12"/>
      <c r="G442" s="12"/>
      <c r="H442" s="11"/>
      <c r="I442" s="11"/>
      <c r="J442" s="11"/>
      <c r="K442" s="11"/>
      <c r="L442" s="11"/>
    </row>
  </sheetData>
  <sheetProtection password="EF65" sheet="1" objects="1" scenarios="1"/>
  <mergeCells count="61">
    <mergeCell ref="A3:D9"/>
    <mergeCell ref="E5:I6"/>
    <mergeCell ref="E7:I8"/>
    <mergeCell ref="D43:G43"/>
    <mergeCell ref="D16:G16"/>
    <mergeCell ref="D17:G17"/>
    <mergeCell ref="D18:G18"/>
    <mergeCell ref="D19:G19"/>
    <mergeCell ref="D20:G20"/>
    <mergeCell ref="D22:G22"/>
    <mergeCell ref="D23:G23"/>
    <mergeCell ref="D25:G25"/>
    <mergeCell ref="D26:G26"/>
    <mergeCell ref="D39:G39"/>
    <mergeCell ref="D24:G24"/>
    <mergeCell ref="D32:G32"/>
    <mergeCell ref="D33:G33"/>
    <mergeCell ref="D34:G34"/>
    <mergeCell ref="D40:G40"/>
    <mergeCell ref="D27:G27"/>
    <mergeCell ref="D28:G28"/>
    <mergeCell ref="D29:G29"/>
    <mergeCell ref="D30:G30"/>
    <mergeCell ref="D35:G35"/>
    <mergeCell ref="D36:G36"/>
    <mergeCell ref="D37:G37"/>
    <mergeCell ref="D38:G38"/>
    <mergeCell ref="D31:G31"/>
    <mergeCell ref="A38:B43"/>
    <mergeCell ref="A28:B35"/>
    <mergeCell ref="A19:B25"/>
    <mergeCell ref="B16:C16"/>
    <mergeCell ref="B15:C15"/>
    <mergeCell ref="A14:C14"/>
    <mergeCell ref="A10:C10"/>
    <mergeCell ref="A11:C13"/>
    <mergeCell ref="A44:L44"/>
    <mergeCell ref="A45:L45"/>
    <mergeCell ref="E2:I2"/>
    <mergeCell ref="A1:D2"/>
    <mergeCell ref="K6:L6"/>
    <mergeCell ref="K7:L7"/>
    <mergeCell ref="K8:L8"/>
    <mergeCell ref="K1:L1"/>
    <mergeCell ref="K3:L3"/>
    <mergeCell ref="E3:I3"/>
    <mergeCell ref="E1:I1"/>
    <mergeCell ref="J1:J9"/>
    <mergeCell ref="K9:L9"/>
    <mergeCell ref="E4:I4"/>
    <mergeCell ref="K4:L5"/>
    <mergeCell ref="D21:G21"/>
    <mergeCell ref="D41:G41"/>
    <mergeCell ref="D42:G42"/>
    <mergeCell ref="K2:L2"/>
    <mergeCell ref="I10:K11"/>
    <mergeCell ref="D11:G13"/>
    <mergeCell ref="D14:G14"/>
    <mergeCell ref="D15:G15"/>
    <mergeCell ref="D10:G10"/>
    <mergeCell ref="H11:H13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05"/>
  <sheetViews>
    <sheetView showOutlineSymbols="0" workbookViewId="0" topLeftCell="A1">
      <selection activeCell="F8" sqref="F8"/>
    </sheetView>
  </sheetViews>
  <sheetFormatPr defaultColWidth="9.140625" defaultRowHeight="12.75"/>
  <cols>
    <col min="1" max="3" width="2.7109375" style="3" customWidth="1"/>
    <col min="4" max="4" width="44.421875" style="3" customWidth="1"/>
    <col min="5" max="5" width="5.7109375" style="240" customWidth="1"/>
    <col min="6" max="9" width="10.28125" style="3" customWidth="1"/>
    <col min="10" max="111" width="9.140625" style="10" customWidth="1"/>
    <col min="112" max="16384" width="9.140625" style="4" customWidth="1"/>
  </cols>
  <sheetData>
    <row r="1" spans="1:9" ht="13.5" thickBot="1">
      <c r="A1" s="368"/>
      <c r="B1" s="368"/>
      <c r="C1" s="368"/>
      <c r="D1" s="368"/>
      <c r="E1" s="368"/>
      <c r="F1" s="368"/>
      <c r="G1" s="368"/>
      <c r="H1" s="368"/>
      <c r="I1" s="368"/>
    </row>
    <row r="2" spans="1:9" ht="15.75" customHeight="1">
      <c r="A2" s="348" t="s">
        <v>320</v>
      </c>
      <c r="B2" s="349"/>
      <c r="C2" s="350"/>
      <c r="D2" s="14" t="s">
        <v>7</v>
      </c>
      <c r="E2" s="238" t="s">
        <v>17</v>
      </c>
      <c r="F2" s="286" t="s">
        <v>321</v>
      </c>
      <c r="G2" s="360"/>
      <c r="H2" s="361"/>
      <c r="I2" s="15" t="s">
        <v>49</v>
      </c>
    </row>
    <row r="3" spans="1:9" ht="15.75" customHeight="1">
      <c r="A3" s="308" t="s">
        <v>2</v>
      </c>
      <c r="B3" s="351"/>
      <c r="C3" s="352"/>
      <c r="D3" s="275" t="s">
        <v>8</v>
      </c>
      <c r="E3" s="357" t="s">
        <v>18</v>
      </c>
      <c r="F3" s="362"/>
      <c r="G3" s="363"/>
      <c r="H3" s="364"/>
      <c r="I3" s="19" t="s">
        <v>50</v>
      </c>
    </row>
    <row r="4" spans="1:9" ht="15.75" customHeight="1">
      <c r="A4" s="353"/>
      <c r="B4" s="351"/>
      <c r="C4" s="352"/>
      <c r="D4" s="346"/>
      <c r="E4" s="358"/>
      <c r="F4" s="20" t="s">
        <v>46</v>
      </c>
      <c r="G4" s="18" t="s">
        <v>47</v>
      </c>
      <c r="H4" s="17" t="s">
        <v>48</v>
      </c>
      <c r="I4" s="19" t="s">
        <v>48</v>
      </c>
    </row>
    <row r="5" spans="1:9" ht="15.75" customHeight="1" thickBot="1">
      <c r="A5" s="354"/>
      <c r="B5" s="355"/>
      <c r="C5" s="356"/>
      <c r="D5" s="347"/>
      <c r="E5" s="359"/>
      <c r="F5" s="22">
        <v>1</v>
      </c>
      <c r="G5" s="23">
        <v>2</v>
      </c>
      <c r="H5" s="24">
        <v>3</v>
      </c>
      <c r="I5" s="25">
        <v>4</v>
      </c>
    </row>
    <row r="6" spans="1:9" ht="18" customHeight="1">
      <c r="A6" s="26" t="s">
        <v>51</v>
      </c>
      <c r="B6" s="369"/>
      <c r="C6" s="370"/>
      <c r="D6" s="51" t="s">
        <v>456</v>
      </c>
      <c r="E6" s="200" t="s">
        <v>70</v>
      </c>
      <c r="F6" s="41">
        <f>F7+F14+F22+F32</f>
        <v>0</v>
      </c>
      <c r="G6" s="41">
        <f>G7+G14+G22+G32</f>
        <v>0</v>
      </c>
      <c r="H6" s="41">
        <f>H7+H14+H22+H32</f>
        <v>0</v>
      </c>
      <c r="I6" s="42">
        <f>I7+I14+I22+I32</f>
        <v>0</v>
      </c>
    </row>
    <row r="7" spans="1:9" ht="18" customHeight="1">
      <c r="A7" s="27" t="s">
        <v>51</v>
      </c>
      <c r="B7" s="28" t="s">
        <v>3</v>
      </c>
      <c r="C7" s="28"/>
      <c r="D7" s="50" t="s">
        <v>457</v>
      </c>
      <c r="E7" s="200" t="s">
        <v>71</v>
      </c>
      <c r="F7" s="43">
        <f>SUM(F8:F13)</f>
        <v>0</v>
      </c>
      <c r="G7" s="43">
        <f>SUM(G8:G13)</f>
        <v>0</v>
      </c>
      <c r="H7" s="43">
        <f>SUM(H8:H13)</f>
        <v>0</v>
      </c>
      <c r="I7" s="44">
        <f>SUM(I8:I13)</f>
        <v>0</v>
      </c>
    </row>
    <row r="8" spans="1:9" ht="18" customHeight="1">
      <c r="A8" s="33" t="s">
        <v>51</v>
      </c>
      <c r="B8" s="34" t="s">
        <v>3</v>
      </c>
      <c r="C8" s="34">
        <v>1</v>
      </c>
      <c r="D8" s="45" t="s">
        <v>54</v>
      </c>
      <c r="E8" s="200" t="s">
        <v>72</v>
      </c>
      <c r="F8" s="30">
        <v>0</v>
      </c>
      <c r="G8" s="30">
        <v>0</v>
      </c>
      <c r="H8" s="31">
        <f aca="true" t="shared" si="0" ref="H8:H13">F8+G8</f>
        <v>0</v>
      </c>
      <c r="I8" s="32">
        <v>0</v>
      </c>
    </row>
    <row r="9" spans="1:9" ht="18" customHeight="1">
      <c r="A9" s="308"/>
      <c r="B9" s="342"/>
      <c r="C9" s="35">
        <v>2</v>
      </c>
      <c r="D9" s="45" t="s">
        <v>55</v>
      </c>
      <c r="E9" s="200" t="s">
        <v>73</v>
      </c>
      <c r="F9" s="30">
        <v>0</v>
      </c>
      <c r="G9" s="30">
        <v>0</v>
      </c>
      <c r="H9" s="31">
        <f t="shared" si="0"/>
        <v>0</v>
      </c>
      <c r="I9" s="32">
        <v>0</v>
      </c>
    </row>
    <row r="10" spans="1:9" ht="18" customHeight="1">
      <c r="A10" s="365"/>
      <c r="B10" s="342"/>
      <c r="C10" s="35">
        <v>3</v>
      </c>
      <c r="D10" s="45" t="s">
        <v>56</v>
      </c>
      <c r="E10" s="200" t="s">
        <v>74</v>
      </c>
      <c r="F10" s="30">
        <v>0</v>
      </c>
      <c r="G10" s="30">
        <v>0</v>
      </c>
      <c r="H10" s="31">
        <f t="shared" si="0"/>
        <v>0</v>
      </c>
      <c r="I10" s="32">
        <v>0</v>
      </c>
    </row>
    <row r="11" spans="1:9" ht="18" customHeight="1">
      <c r="A11" s="365"/>
      <c r="B11" s="342"/>
      <c r="C11" s="35">
        <v>4</v>
      </c>
      <c r="D11" s="45" t="s">
        <v>57</v>
      </c>
      <c r="E11" s="200" t="s">
        <v>75</v>
      </c>
      <c r="F11" s="30">
        <v>0</v>
      </c>
      <c r="G11" s="30">
        <v>0</v>
      </c>
      <c r="H11" s="31">
        <f t="shared" si="0"/>
        <v>0</v>
      </c>
      <c r="I11" s="32">
        <v>0</v>
      </c>
    </row>
    <row r="12" spans="1:9" ht="18" customHeight="1">
      <c r="A12" s="365"/>
      <c r="B12" s="342"/>
      <c r="C12" s="35">
        <v>5</v>
      </c>
      <c r="D12" s="45" t="s">
        <v>58</v>
      </c>
      <c r="E12" s="200" t="s">
        <v>76</v>
      </c>
      <c r="F12" s="30">
        <v>0</v>
      </c>
      <c r="G12" s="30">
        <v>0</v>
      </c>
      <c r="H12" s="31">
        <f t="shared" si="0"/>
        <v>0</v>
      </c>
      <c r="I12" s="32">
        <v>0</v>
      </c>
    </row>
    <row r="13" spans="1:9" ht="18" customHeight="1">
      <c r="A13" s="366"/>
      <c r="B13" s="367"/>
      <c r="C13" s="36">
        <v>6</v>
      </c>
      <c r="D13" s="45" t="s">
        <v>59</v>
      </c>
      <c r="E13" s="200" t="s">
        <v>77</v>
      </c>
      <c r="F13" s="30">
        <v>0</v>
      </c>
      <c r="G13" s="30">
        <v>0</v>
      </c>
      <c r="H13" s="31">
        <f t="shared" si="0"/>
        <v>0</v>
      </c>
      <c r="I13" s="32">
        <v>0</v>
      </c>
    </row>
    <row r="14" spans="1:9" ht="18" customHeight="1">
      <c r="A14" s="27" t="s">
        <v>51</v>
      </c>
      <c r="B14" s="28" t="s">
        <v>4</v>
      </c>
      <c r="C14" s="28"/>
      <c r="D14" s="50" t="s">
        <v>458</v>
      </c>
      <c r="E14" s="200" t="s">
        <v>78</v>
      </c>
      <c r="F14" s="43">
        <f>SUM(F15:F21)</f>
        <v>0</v>
      </c>
      <c r="G14" s="43">
        <f>SUM(G15:G21)</f>
        <v>0</v>
      </c>
      <c r="H14" s="43">
        <f>SUM(H15:H21)</f>
        <v>0</v>
      </c>
      <c r="I14" s="44">
        <f>SUM(I15:I21)</f>
        <v>0</v>
      </c>
    </row>
    <row r="15" spans="1:9" ht="18" customHeight="1">
      <c r="A15" s="33" t="s">
        <v>51</v>
      </c>
      <c r="B15" s="34" t="s">
        <v>4</v>
      </c>
      <c r="C15" s="34">
        <v>1</v>
      </c>
      <c r="D15" s="45" t="s">
        <v>408</v>
      </c>
      <c r="E15" s="200" t="s">
        <v>79</v>
      </c>
      <c r="F15" s="30">
        <v>0</v>
      </c>
      <c r="G15" s="30">
        <v>0</v>
      </c>
      <c r="H15" s="31">
        <f aca="true" t="shared" si="1" ref="H15:H21">F15+G15</f>
        <v>0</v>
      </c>
      <c r="I15" s="32">
        <v>0</v>
      </c>
    </row>
    <row r="16" spans="1:9" ht="18" customHeight="1">
      <c r="A16" s="308"/>
      <c r="B16" s="342"/>
      <c r="C16" s="35">
        <v>2</v>
      </c>
      <c r="D16" s="45" t="s">
        <v>409</v>
      </c>
      <c r="E16" s="200" t="s">
        <v>80</v>
      </c>
      <c r="F16" s="30">
        <v>0</v>
      </c>
      <c r="G16" s="30">
        <v>0</v>
      </c>
      <c r="H16" s="31">
        <f t="shared" si="1"/>
        <v>0</v>
      </c>
      <c r="I16" s="32">
        <v>0</v>
      </c>
    </row>
    <row r="17" spans="1:9" ht="24" customHeight="1">
      <c r="A17" s="365"/>
      <c r="B17" s="342"/>
      <c r="C17" s="232">
        <v>3</v>
      </c>
      <c r="D17" s="233" t="s">
        <v>410</v>
      </c>
      <c r="E17" s="200" t="s">
        <v>81</v>
      </c>
      <c r="F17" s="30">
        <v>0</v>
      </c>
      <c r="G17" s="30">
        <v>0</v>
      </c>
      <c r="H17" s="31">
        <f t="shared" si="1"/>
        <v>0</v>
      </c>
      <c r="I17" s="32">
        <v>0</v>
      </c>
    </row>
    <row r="18" spans="1:9" ht="24" customHeight="1">
      <c r="A18" s="365"/>
      <c r="B18" s="342"/>
      <c r="C18" s="232">
        <v>4</v>
      </c>
      <c r="D18" s="233" t="s">
        <v>411</v>
      </c>
      <c r="E18" s="200" t="s">
        <v>82</v>
      </c>
      <c r="F18" s="30">
        <v>0</v>
      </c>
      <c r="G18" s="30">
        <v>0</v>
      </c>
      <c r="H18" s="31">
        <f t="shared" si="1"/>
        <v>0</v>
      </c>
      <c r="I18" s="32">
        <v>0</v>
      </c>
    </row>
    <row r="19" spans="1:9" ht="18" customHeight="1">
      <c r="A19" s="365"/>
      <c r="B19" s="371"/>
      <c r="C19" s="20">
        <v>5</v>
      </c>
      <c r="D19" s="45" t="s">
        <v>66</v>
      </c>
      <c r="E19" s="200" t="s">
        <v>83</v>
      </c>
      <c r="F19" s="30">
        <v>0</v>
      </c>
      <c r="G19" s="30">
        <v>0</v>
      </c>
      <c r="H19" s="31">
        <f t="shared" si="1"/>
        <v>0</v>
      </c>
      <c r="I19" s="32">
        <v>0</v>
      </c>
    </row>
    <row r="20" spans="1:9" ht="18" customHeight="1">
      <c r="A20" s="365"/>
      <c r="B20" s="342"/>
      <c r="C20" s="20">
        <v>6</v>
      </c>
      <c r="D20" s="45" t="s">
        <v>60</v>
      </c>
      <c r="E20" s="200" t="s">
        <v>84</v>
      </c>
      <c r="F20" s="30">
        <v>0</v>
      </c>
      <c r="G20" s="30">
        <v>0</v>
      </c>
      <c r="H20" s="31">
        <f t="shared" si="1"/>
        <v>0</v>
      </c>
      <c r="I20" s="32">
        <v>0</v>
      </c>
    </row>
    <row r="21" spans="1:9" ht="18" customHeight="1">
      <c r="A21" s="366"/>
      <c r="B21" s="367"/>
      <c r="C21" s="55">
        <v>7</v>
      </c>
      <c r="D21" s="45" t="s">
        <v>412</v>
      </c>
      <c r="E21" s="200" t="s">
        <v>85</v>
      </c>
      <c r="F21" s="30">
        <v>0</v>
      </c>
      <c r="G21" s="30">
        <v>0</v>
      </c>
      <c r="H21" s="31">
        <f t="shared" si="1"/>
        <v>0</v>
      </c>
      <c r="I21" s="32">
        <v>0</v>
      </c>
    </row>
    <row r="22" spans="1:9" ht="18" customHeight="1">
      <c r="A22" s="27" t="s">
        <v>51</v>
      </c>
      <c r="B22" s="28" t="s">
        <v>5</v>
      </c>
      <c r="C22" s="28"/>
      <c r="D22" s="50" t="s">
        <v>459</v>
      </c>
      <c r="E22" s="200" t="s">
        <v>450</v>
      </c>
      <c r="F22" s="43">
        <f>SUM(F23:F31)</f>
        <v>0</v>
      </c>
      <c r="G22" s="43">
        <f>SUM(G23:G31)</f>
        <v>0</v>
      </c>
      <c r="H22" s="43">
        <f>SUM(H23:H31)</f>
        <v>0</v>
      </c>
      <c r="I22" s="44">
        <f>SUM(I23:I31)</f>
        <v>0</v>
      </c>
    </row>
    <row r="23" spans="1:9" ht="18" customHeight="1">
      <c r="A23" s="33" t="s">
        <v>51</v>
      </c>
      <c r="B23" s="34" t="s">
        <v>5</v>
      </c>
      <c r="C23" s="34">
        <v>1</v>
      </c>
      <c r="D23" s="45" t="s">
        <v>408</v>
      </c>
      <c r="E23" s="200" t="s">
        <v>86</v>
      </c>
      <c r="F23" s="30">
        <v>0</v>
      </c>
      <c r="G23" s="30">
        <v>0</v>
      </c>
      <c r="H23" s="31">
        <f aca="true" t="shared" si="2" ref="H23:H31">F23+G23</f>
        <v>0</v>
      </c>
      <c r="I23" s="32">
        <v>0</v>
      </c>
    </row>
    <row r="24" spans="1:9" ht="18" customHeight="1">
      <c r="A24" s="308"/>
      <c r="B24" s="342"/>
      <c r="C24" s="35">
        <v>2</v>
      </c>
      <c r="D24" s="45" t="s">
        <v>409</v>
      </c>
      <c r="E24" s="200" t="s">
        <v>87</v>
      </c>
      <c r="F24" s="30">
        <v>0</v>
      </c>
      <c r="G24" s="30">
        <v>0</v>
      </c>
      <c r="H24" s="31">
        <f t="shared" si="2"/>
        <v>0</v>
      </c>
      <c r="I24" s="32">
        <v>0</v>
      </c>
    </row>
    <row r="25" spans="1:9" ht="24" customHeight="1">
      <c r="A25" s="308"/>
      <c r="B25" s="342"/>
      <c r="C25" s="232">
        <v>3</v>
      </c>
      <c r="D25" s="233" t="s">
        <v>410</v>
      </c>
      <c r="E25" s="200" t="s">
        <v>88</v>
      </c>
      <c r="F25" s="30">
        <v>0</v>
      </c>
      <c r="G25" s="30">
        <v>0</v>
      </c>
      <c r="H25" s="31">
        <f t="shared" si="2"/>
        <v>0</v>
      </c>
      <c r="I25" s="32">
        <v>0</v>
      </c>
    </row>
    <row r="26" spans="1:9" ht="24" customHeight="1">
      <c r="A26" s="308"/>
      <c r="B26" s="342"/>
      <c r="C26" s="232">
        <v>4</v>
      </c>
      <c r="D26" s="233" t="s">
        <v>411</v>
      </c>
      <c r="E26" s="200" t="s">
        <v>89</v>
      </c>
      <c r="F26" s="30">
        <v>0</v>
      </c>
      <c r="G26" s="30">
        <v>0</v>
      </c>
      <c r="H26" s="31">
        <f t="shared" si="2"/>
        <v>0</v>
      </c>
      <c r="I26" s="32">
        <v>0</v>
      </c>
    </row>
    <row r="27" spans="1:9" ht="18" customHeight="1">
      <c r="A27" s="365"/>
      <c r="B27" s="342"/>
      <c r="C27" s="35">
        <v>5</v>
      </c>
      <c r="D27" s="45" t="s">
        <v>413</v>
      </c>
      <c r="E27" s="200" t="s">
        <v>90</v>
      </c>
      <c r="F27" s="30">
        <v>0</v>
      </c>
      <c r="G27" s="30">
        <v>0</v>
      </c>
      <c r="H27" s="31">
        <f t="shared" si="2"/>
        <v>0</v>
      </c>
      <c r="I27" s="32">
        <v>0</v>
      </c>
    </row>
    <row r="28" spans="1:9" ht="18" customHeight="1">
      <c r="A28" s="365"/>
      <c r="B28" s="342"/>
      <c r="C28" s="35">
        <v>6</v>
      </c>
      <c r="D28" s="45" t="s">
        <v>61</v>
      </c>
      <c r="E28" s="200" t="s">
        <v>91</v>
      </c>
      <c r="F28" s="30">
        <v>0</v>
      </c>
      <c r="G28" s="30">
        <v>0</v>
      </c>
      <c r="H28" s="31">
        <f t="shared" si="2"/>
        <v>0</v>
      </c>
      <c r="I28" s="32">
        <v>0</v>
      </c>
    </row>
    <row r="29" spans="1:9" ht="18" customHeight="1">
      <c r="A29" s="365"/>
      <c r="B29" s="342"/>
      <c r="C29" s="35">
        <v>7</v>
      </c>
      <c r="D29" s="45" t="s">
        <v>414</v>
      </c>
      <c r="E29" s="200" t="s">
        <v>92</v>
      </c>
      <c r="F29" s="30">
        <v>0</v>
      </c>
      <c r="G29" s="30">
        <v>0</v>
      </c>
      <c r="H29" s="31">
        <f t="shared" si="2"/>
        <v>0</v>
      </c>
      <c r="I29" s="32">
        <v>0</v>
      </c>
    </row>
    <row r="30" spans="1:9" ht="18" customHeight="1">
      <c r="A30" s="365"/>
      <c r="B30" s="342"/>
      <c r="C30" s="35">
        <v>8</v>
      </c>
      <c r="D30" s="45" t="s">
        <v>66</v>
      </c>
      <c r="E30" s="200" t="s">
        <v>93</v>
      </c>
      <c r="F30" s="30">
        <v>0</v>
      </c>
      <c r="G30" s="30">
        <v>0</v>
      </c>
      <c r="H30" s="31">
        <f t="shared" si="2"/>
        <v>0</v>
      </c>
      <c r="I30" s="32">
        <v>0</v>
      </c>
    </row>
    <row r="31" spans="1:9" ht="18" customHeight="1">
      <c r="A31" s="366"/>
      <c r="B31" s="367"/>
      <c r="C31" s="36">
        <v>9</v>
      </c>
      <c r="D31" s="45" t="s">
        <v>60</v>
      </c>
      <c r="E31" s="200" t="s">
        <v>94</v>
      </c>
      <c r="F31" s="30">
        <v>0</v>
      </c>
      <c r="G31" s="30">
        <v>0</v>
      </c>
      <c r="H31" s="31">
        <f t="shared" si="2"/>
        <v>0</v>
      </c>
      <c r="I31" s="32">
        <v>0</v>
      </c>
    </row>
    <row r="32" spans="1:9" ht="18" customHeight="1">
      <c r="A32" s="27" t="s">
        <v>51</v>
      </c>
      <c r="B32" s="28" t="s">
        <v>53</v>
      </c>
      <c r="C32" s="28"/>
      <c r="D32" s="50" t="s">
        <v>478</v>
      </c>
      <c r="E32" s="200" t="s">
        <v>95</v>
      </c>
      <c r="F32" s="43">
        <f>F33+F34+F36+F35</f>
        <v>0</v>
      </c>
      <c r="G32" s="43">
        <f>G33+G34+G36+G35</f>
        <v>0</v>
      </c>
      <c r="H32" s="43">
        <f>H33+H34+H36+H35</f>
        <v>0</v>
      </c>
      <c r="I32" s="44">
        <f>I33+I34+I36+I35</f>
        <v>0</v>
      </c>
    </row>
    <row r="33" spans="1:9" ht="18" customHeight="1">
      <c r="A33" s="33" t="s">
        <v>51</v>
      </c>
      <c r="B33" s="34" t="s">
        <v>53</v>
      </c>
      <c r="C33" s="34">
        <v>1</v>
      </c>
      <c r="D33" s="45" t="s">
        <v>62</v>
      </c>
      <c r="E33" s="200" t="s">
        <v>477</v>
      </c>
      <c r="F33" s="30">
        <v>0</v>
      </c>
      <c r="G33" s="30">
        <v>0</v>
      </c>
      <c r="H33" s="31">
        <f>F33+G33</f>
        <v>0</v>
      </c>
      <c r="I33" s="32">
        <v>0</v>
      </c>
    </row>
    <row r="34" spans="1:9" ht="18" customHeight="1">
      <c r="A34" s="308"/>
      <c r="B34" s="342"/>
      <c r="C34" s="35">
        <v>2</v>
      </c>
      <c r="D34" s="45" t="s">
        <v>63</v>
      </c>
      <c r="E34" s="200" t="s">
        <v>96</v>
      </c>
      <c r="F34" s="30">
        <v>0</v>
      </c>
      <c r="G34" s="30">
        <v>0</v>
      </c>
      <c r="H34" s="31">
        <f>F34+G34</f>
        <v>0</v>
      </c>
      <c r="I34" s="32">
        <v>0</v>
      </c>
    </row>
    <row r="35" spans="1:9" ht="18" customHeight="1">
      <c r="A35" s="308"/>
      <c r="B35" s="342"/>
      <c r="C35" s="35">
        <v>3</v>
      </c>
      <c r="D35" s="45" t="s">
        <v>415</v>
      </c>
      <c r="E35" s="200" t="s">
        <v>97</v>
      </c>
      <c r="F35" s="30">
        <v>0</v>
      </c>
      <c r="G35" s="30">
        <v>0</v>
      </c>
      <c r="H35" s="31">
        <f>F35+G35</f>
        <v>0</v>
      </c>
      <c r="I35" s="32">
        <v>0</v>
      </c>
    </row>
    <row r="36" spans="1:9" ht="18" customHeight="1">
      <c r="A36" s="366"/>
      <c r="B36" s="367"/>
      <c r="C36" s="55">
        <v>4</v>
      </c>
      <c r="D36" s="45" t="s">
        <v>416</v>
      </c>
      <c r="E36" s="200" t="s">
        <v>108</v>
      </c>
      <c r="F36" s="30">
        <v>0</v>
      </c>
      <c r="G36" s="30">
        <v>0</v>
      </c>
      <c r="H36" s="31">
        <f>F36+G36</f>
        <v>0</v>
      </c>
      <c r="I36" s="32">
        <v>0</v>
      </c>
    </row>
    <row r="37" spans="1:9" ht="18" customHeight="1">
      <c r="A37" s="33" t="s">
        <v>52</v>
      </c>
      <c r="B37" s="34" t="s">
        <v>3</v>
      </c>
      <c r="C37" s="34"/>
      <c r="D37" s="50" t="s">
        <v>479</v>
      </c>
      <c r="E37" s="200" t="s">
        <v>109</v>
      </c>
      <c r="F37" s="43">
        <f>F38+F40+F39</f>
        <v>0</v>
      </c>
      <c r="G37" s="43">
        <f>G38+G40+G39</f>
        <v>0</v>
      </c>
      <c r="H37" s="43">
        <f>H38+H40+H39</f>
        <v>0</v>
      </c>
      <c r="I37" s="44">
        <f>I38+I40+I39</f>
        <v>0</v>
      </c>
    </row>
    <row r="38" spans="1:9" ht="18" customHeight="1">
      <c r="A38" s="16" t="s">
        <v>52</v>
      </c>
      <c r="B38" s="35" t="s">
        <v>3</v>
      </c>
      <c r="C38" s="35">
        <v>1</v>
      </c>
      <c r="D38" s="45" t="s">
        <v>64</v>
      </c>
      <c r="E38" s="200" t="s">
        <v>110</v>
      </c>
      <c r="F38" s="30">
        <v>0</v>
      </c>
      <c r="G38" s="30">
        <v>0</v>
      </c>
      <c r="H38" s="31">
        <f>F38+G38</f>
        <v>0</v>
      </c>
      <c r="I38" s="32">
        <v>0</v>
      </c>
    </row>
    <row r="39" spans="1:9" ht="18" customHeight="1">
      <c r="A39" s="308"/>
      <c r="B39" s="342"/>
      <c r="C39" s="35">
        <v>2</v>
      </c>
      <c r="D39" s="45" t="s">
        <v>417</v>
      </c>
      <c r="E39" s="200" t="s">
        <v>111</v>
      </c>
      <c r="F39" s="30">
        <v>0</v>
      </c>
      <c r="G39" s="30">
        <v>0</v>
      </c>
      <c r="H39" s="31">
        <f>F39+G39</f>
        <v>0</v>
      </c>
      <c r="I39" s="32">
        <v>0</v>
      </c>
    </row>
    <row r="40" spans="1:9" ht="18" customHeight="1" thickBot="1">
      <c r="A40" s="343"/>
      <c r="B40" s="344"/>
      <c r="C40" s="35">
        <v>3</v>
      </c>
      <c r="D40" s="45" t="s">
        <v>65</v>
      </c>
      <c r="E40" s="200" t="s">
        <v>112</v>
      </c>
      <c r="F40" s="30">
        <v>0</v>
      </c>
      <c r="G40" s="30">
        <v>0</v>
      </c>
      <c r="H40" s="31">
        <f>F40+G40</f>
        <v>0</v>
      </c>
      <c r="I40" s="32">
        <v>0</v>
      </c>
    </row>
    <row r="41" spans="1:9" ht="12.75">
      <c r="A41" s="345">
        <v>2</v>
      </c>
      <c r="B41" s="345"/>
      <c r="C41" s="345"/>
      <c r="D41" s="345"/>
      <c r="E41" s="345"/>
      <c r="F41" s="345"/>
      <c r="G41" s="345"/>
      <c r="H41" s="345"/>
      <c r="I41" s="345"/>
    </row>
    <row r="42" spans="1:9" ht="12.75">
      <c r="A42" s="11"/>
      <c r="B42" s="11"/>
      <c r="C42" s="11"/>
      <c r="D42" s="11"/>
      <c r="E42" s="239"/>
      <c r="F42" s="11"/>
      <c r="G42" s="11"/>
      <c r="H42" s="11"/>
      <c r="I42" s="11"/>
    </row>
    <row r="43" spans="1:9" ht="12.75">
      <c r="A43" s="11"/>
      <c r="B43" s="11"/>
      <c r="C43" s="11"/>
      <c r="D43" s="11"/>
      <c r="E43" s="239"/>
      <c r="F43" s="11"/>
      <c r="G43" s="11"/>
      <c r="H43" s="11"/>
      <c r="I43" s="11"/>
    </row>
    <row r="44" spans="1:9" ht="12.75">
      <c r="A44" s="11"/>
      <c r="B44" s="11"/>
      <c r="C44" s="11"/>
      <c r="D44" s="11"/>
      <c r="E44" s="239"/>
      <c r="F44" s="11"/>
      <c r="G44" s="11"/>
      <c r="H44" s="11"/>
      <c r="I44" s="11"/>
    </row>
    <row r="45" spans="1:9" ht="12.75">
      <c r="A45" s="11"/>
      <c r="B45" s="11"/>
      <c r="C45" s="11"/>
      <c r="D45" s="11"/>
      <c r="E45" s="239"/>
      <c r="F45" s="11"/>
      <c r="G45" s="11"/>
      <c r="H45" s="11"/>
      <c r="I45" s="11"/>
    </row>
    <row r="46" spans="1:9" ht="12.75">
      <c r="A46" s="11"/>
      <c r="B46" s="11"/>
      <c r="C46" s="11"/>
      <c r="D46" s="11"/>
      <c r="E46" s="239"/>
      <c r="F46" s="11"/>
      <c r="G46" s="11"/>
      <c r="H46" s="11"/>
      <c r="I46" s="11"/>
    </row>
    <row r="47" spans="1:9" ht="12.75">
      <c r="A47" s="11"/>
      <c r="B47" s="11"/>
      <c r="C47" s="11"/>
      <c r="D47" s="11"/>
      <c r="E47" s="239"/>
      <c r="F47" s="11"/>
      <c r="G47" s="11"/>
      <c r="H47" s="11"/>
      <c r="I47" s="11"/>
    </row>
    <row r="48" spans="1:9" ht="12.75">
      <c r="A48" s="11"/>
      <c r="B48" s="11"/>
      <c r="C48" s="11"/>
      <c r="D48" s="11"/>
      <c r="E48" s="239"/>
      <c r="F48" s="11"/>
      <c r="G48" s="11"/>
      <c r="H48" s="11"/>
      <c r="I48" s="11"/>
    </row>
    <row r="49" spans="1:9" ht="12.75">
      <c r="A49" s="11"/>
      <c r="B49" s="11"/>
      <c r="C49" s="11"/>
      <c r="D49" s="11"/>
      <c r="E49" s="239"/>
      <c r="F49" s="11"/>
      <c r="G49" s="11"/>
      <c r="H49" s="11"/>
      <c r="I49" s="11"/>
    </row>
    <row r="50" spans="1:9" ht="12.75">
      <c r="A50" s="11"/>
      <c r="B50" s="11"/>
      <c r="C50" s="11"/>
      <c r="D50" s="11"/>
      <c r="E50" s="239"/>
      <c r="F50" s="11"/>
      <c r="G50" s="11"/>
      <c r="H50" s="11"/>
      <c r="I50" s="11"/>
    </row>
    <row r="51" spans="1:9" ht="12.75">
      <c r="A51" s="11"/>
      <c r="B51" s="11"/>
      <c r="C51" s="11"/>
      <c r="D51" s="11"/>
      <c r="E51" s="239"/>
      <c r="F51" s="11"/>
      <c r="G51" s="11"/>
      <c r="H51" s="11"/>
      <c r="I51" s="11"/>
    </row>
    <row r="52" spans="1:9" ht="12.75">
      <c r="A52" s="11"/>
      <c r="B52" s="11"/>
      <c r="C52" s="11"/>
      <c r="D52" s="11"/>
      <c r="E52" s="239"/>
      <c r="F52" s="11"/>
      <c r="G52" s="11"/>
      <c r="H52" s="11"/>
      <c r="I52" s="11"/>
    </row>
    <row r="53" spans="1:9" ht="12.75">
      <c r="A53" s="11"/>
      <c r="B53" s="11"/>
      <c r="C53" s="11"/>
      <c r="D53" s="11"/>
      <c r="E53" s="239"/>
      <c r="F53" s="11"/>
      <c r="G53" s="11"/>
      <c r="H53" s="11"/>
      <c r="I53" s="11"/>
    </row>
    <row r="54" spans="1:9" ht="12.75">
      <c r="A54" s="11"/>
      <c r="B54" s="11"/>
      <c r="C54" s="11"/>
      <c r="D54" s="11"/>
      <c r="E54" s="239"/>
      <c r="F54" s="11"/>
      <c r="G54" s="11"/>
      <c r="H54" s="11"/>
      <c r="I54" s="11"/>
    </row>
    <row r="55" spans="1:9" ht="12.75">
      <c r="A55" s="11"/>
      <c r="B55" s="11"/>
      <c r="C55" s="11"/>
      <c r="D55" s="11"/>
      <c r="E55" s="239"/>
      <c r="F55" s="11"/>
      <c r="G55" s="11"/>
      <c r="H55" s="11"/>
      <c r="I55" s="11"/>
    </row>
    <row r="56" spans="1:9" ht="12.75">
      <c r="A56" s="11"/>
      <c r="B56" s="11"/>
      <c r="C56" s="11"/>
      <c r="D56" s="11"/>
      <c r="E56" s="239"/>
      <c r="F56" s="11"/>
      <c r="G56" s="11"/>
      <c r="H56" s="11"/>
      <c r="I56" s="11"/>
    </row>
    <row r="57" spans="1:9" ht="12.75">
      <c r="A57" s="11"/>
      <c r="B57" s="11"/>
      <c r="C57" s="11"/>
      <c r="D57" s="11"/>
      <c r="E57" s="239"/>
      <c r="F57" s="11"/>
      <c r="G57" s="11"/>
      <c r="H57" s="11"/>
      <c r="I57" s="11"/>
    </row>
    <row r="58" spans="1:9" ht="12.75">
      <c r="A58" s="11"/>
      <c r="B58" s="11"/>
      <c r="C58" s="11"/>
      <c r="D58" s="11"/>
      <c r="E58" s="239"/>
      <c r="F58" s="11"/>
      <c r="G58" s="11"/>
      <c r="H58" s="11"/>
      <c r="I58" s="11"/>
    </row>
    <row r="59" spans="1:9" ht="12.75">
      <c r="A59" s="11"/>
      <c r="B59" s="11"/>
      <c r="C59" s="11"/>
      <c r="D59" s="11"/>
      <c r="E59" s="239"/>
      <c r="F59" s="11"/>
      <c r="G59" s="11"/>
      <c r="H59" s="11"/>
      <c r="I59" s="11"/>
    </row>
    <row r="60" spans="1:9" ht="12.75">
      <c r="A60" s="11"/>
      <c r="B60" s="11"/>
      <c r="C60" s="11"/>
      <c r="D60" s="11"/>
      <c r="E60" s="239"/>
      <c r="F60" s="11"/>
      <c r="G60" s="11"/>
      <c r="H60" s="11"/>
      <c r="I60" s="11"/>
    </row>
    <row r="61" spans="1:9" ht="12.75">
      <c r="A61" s="11"/>
      <c r="B61" s="11"/>
      <c r="C61" s="11"/>
      <c r="D61" s="11"/>
      <c r="E61" s="239"/>
      <c r="F61" s="11"/>
      <c r="G61" s="11"/>
      <c r="H61" s="11"/>
      <c r="I61" s="11"/>
    </row>
    <row r="62" spans="1:9" ht="12.75">
      <c r="A62" s="11"/>
      <c r="B62" s="11"/>
      <c r="C62" s="11"/>
      <c r="D62" s="11"/>
      <c r="E62" s="239"/>
      <c r="F62" s="11"/>
      <c r="G62" s="11"/>
      <c r="H62" s="11"/>
      <c r="I62" s="11"/>
    </row>
    <row r="63" spans="1:9" ht="12.75">
      <c r="A63" s="11"/>
      <c r="B63" s="11"/>
      <c r="C63" s="11"/>
      <c r="D63" s="11"/>
      <c r="E63" s="239"/>
      <c r="F63" s="11"/>
      <c r="G63" s="11"/>
      <c r="H63" s="11"/>
      <c r="I63" s="11"/>
    </row>
    <row r="64" spans="1:9" ht="12.75">
      <c r="A64" s="11"/>
      <c r="B64" s="11"/>
      <c r="C64" s="11"/>
      <c r="D64" s="11"/>
      <c r="E64" s="239"/>
      <c r="F64" s="11"/>
      <c r="G64" s="11"/>
      <c r="H64" s="11"/>
      <c r="I64" s="11"/>
    </row>
    <row r="65" spans="1:9" ht="12.75">
      <c r="A65" s="11"/>
      <c r="B65" s="11"/>
      <c r="C65" s="11"/>
      <c r="D65" s="11"/>
      <c r="E65" s="239"/>
      <c r="F65" s="11"/>
      <c r="G65" s="11"/>
      <c r="H65" s="11"/>
      <c r="I65" s="11"/>
    </row>
    <row r="66" spans="1:9" ht="12.75">
      <c r="A66" s="11"/>
      <c r="B66" s="11"/>
      <c r="C66" s="11"/>
      <c r="D66" s="11"/>
      <c r="E66" s="239"/>
      <c r="F66" s="11"/>
      <c r="G66" s="11"/>
      <c r="H66" s="11"/>
      <c r="I66" s="11"/>
    </row>
    <row r="67" spans="1:9" ht="12.75">
      <c r="A67" s="11"/>
      <c r="B67" s="11"/>
      <c r="C67" s="11"/>
      <c r="D67" s="11"/>
      <c r="E67" s="239"/>
      <c r="F67" s="11"/>
      <c r="G67" s="11"/>
      <c r="H67" s="11"/>
      <c r="I67" s="11"/>
    </row>
    <row r="68" spans="1:9" ht="12.75">
      <c r="A68" s="11"/>
      <c r="B68" s="11"/>
      <c r="C68" s="11"/>
      <c r="D68" s="11"/>
      <c r="E68" s="239"/>
      <c r="F68" s="11"/>
      <c r="G68" s="11"/>
      <c r="H68" s="11"/>
      <c r="I68" s="11"/>
    </row>
    <row r="69" spans="1:9" ht="12.75">
      <c r="A69" s="11"/>
      <c r="B69" s="11"/>
      <c r="C69" s="11"/>
      <c r="D69" s="11"/>
      <c r="E69" s="239"/>
      <c r="F69" s="11"/>
      <c r="G69" s="11"/>
      <c r="H69" s="11"/>
      <c r="I69" s="11"/>
    </row>
    <row r="70" spans="1:9" ht="12.75">
      <c r="A70" s="11"/>
      <c r="B70" s="11"/>
      <c r="C70" s="11"/>
      <c r="D70" s="11"/>
      <c r="E70" s="239"/>
      <c r="F70" s="11"/>
      <c r="G70" s="11"/>
      <c r="H70" s="11"/>
      <c r="I70" s="11"/>
    </row>
    <row r="71" spans="1:9" ht="12.75">
      <c r="A71" s="11"/>
      <c r="B71" s="11"/>
      <c r="C71" s="11"/>
      <c r="D71" s="11"/>
      <c r="E71" s="239"/>
      <c r="F71" s="11"/>
      <c r="G71" s="11"/>
      <c r="H71" s="11"/>
      <c r="I71" s="11"/>
    </row>
    <row r="72" spans="1:9" ht="12.75">
      <c r="A72" s="11"/>
      <c r="B72" s="11"/>
      <c r="C72" s="11"/>
      <c r="D72" s="11"/>
      <c r="E72" s="239"/>
      <c r="F72" s="11"/>
      <c r="G72" s="11"/>
      <c r="H72" s="11"/>
      <c r="I72" s="11"/>
    </row>
    <row r="73" spans="1:9" ht="12.75">
      <c r="A73" s="11"/>
      <c r="B73" s="11"/>
      <c r="C73" s="11"/>
      <c r="D73" s="11"/>
      <c r="E73" s="239"/>
      <c r="F73" s="11"/>
      <c r="G73" s="11"/>
      <c r="H73" s="11"/>
      <c r="I73" s="11"/>
    </row>
    <row r="74" spans="1:9" ht="12.75">
      <c r="A74" s="11"/>
      <c r="B74" s="11"/>
      <c r="C74" s="11"/>
      <c r="D74" s="11"/>
      <c r="E74" s="239"/>
      <c r="F74" s="11"/>
      <c r="G74" s="11"/>
      <c r="H74" s="11"/>
      <c r="I74" s="11"/>
    </row>
    <row r="75" spans="1:9" ht="12.75">
      <c r="A75" s="11"/>
      <c r="B75" s="11"/>
      <c r="C75" s="11"/>
      <c r="D75" s="11"/>
      <c r="E75" s="239"/>
      <c r="F75" s="11"/>
      <c r="G75" s="11"/>
      <c r="H75" s="11"/>
      <c r="I75" s="11"/>
    </row>
    <row r="76" spans="1:9" ht="12.75">
      <c r="A76" s="11"/>
      <c r="B76" s="11"/>
      <c r="C76" s="11"/>
      <c r="D76" s="11"/>
      <c r="E76" s="239"/>
      <c r="F76" s="11"/>
      <c r="G76" s="11"/>
      <c r="H76" s="11"/>
      <c r="I76" s="11"/>
    </row>
    <row r="77" spans="1:9" ht="12.75">
      <c r="A77" s="11"/>
      <c r="B77" s="11"/>
      <c r="C77" s="11"/>
      <c r="D77" s="11"/>
      <c r="E77" s="239"/>
      <c r="F77" s="11"/>
      <c r="G77" s="11"/>
      <c r="H77" s="11"/>
      <c r="I77" s="11"/>
    </row>
    <row r="78" spans="1:9" ht="12.75">
      <c r="A78" s="11"/>
      <c r="B78" s="11"/>
      <c r="C78" s="11"/>
      <c r="D78" s="11"/>
      <c r="E78" s="239"/>
      <c r="F78" s="11"/>
      <c r="G78" s="11"/>
      <c r="H78" s="11"/>
      <c r="I78" s="11"/>
    </row>
    <row r="79" spans="1:9" ht="12.75">
      <c r="A79" s="11"/>
      <c r="B79" s="11"/>
      <c r="C79" s="11"/>
      <c r="D79" s="11"/>
      <c r="E79" s="239"/>
      <c r="F79" s="11"/>
      <c r="G79" s="11"/>
      <c r="H79" s="11"/>
      <c r="I79" s="11"/>
    </row>
    <row r="80" spans="1:9" ht="12.75">
      <c r="A80" s="11"/>
      <c r="B80" s="11"/>
      <c r="C80" s="11"/>
      <c r="D80" s="11"/>
      <c r="E80" s="239"/>
      <c r="F80" s="11"/>
      <c r="G80" s="11"/>
      <c r="H80" s="11"/>
      <c r="I80" s="11"/>
    </row>
    <row r="81" spans="1:9" ht="12.75">
      <c r="A81" s="11"/>
      <c r="B81" s="11"/>
      <c r="C81" s="11"/>
      <c r="D81" s="11"/>
      <c r="E81" s="239"/>
      <c r="F81" s="11"/>
      <c r="G81" s="11"/>
      <c r="H81" s="11"/>
      <c r="I81" s="11"/>
    </row>
    <row r="82" spans="1:9" ht="12.75">
      <c r="A82" s="11"/>
      <c r="B82" s="11"/>
      <c r="C82" s="11"/>
      <c r="D82" s="11"/>
      <c r="E82" s="239"/>
      <c r="F82" s="11"/>
      <c r="G82" s="11"/>
      <c r="H82" s="11"/>
      <c r="I82" s="11"/>
    </row>
    <row r="83" spans="1:9" ht="12.75">
      <c r="A83" s="11"/>
      <c r="B83" s="11"/>
      <c r="C83" s="11"/>
      <c r="D83" s="11"/>
      <c r="E83" s="239"/>
      <c r="F83" s="11"/>
      <c r="G83" s="11"/>
      <c r="H83" s="11"/>
      <c r="I83" s="11"/>
    </row>
    <row r="84" spans="1:9" ht="12.75">
      <c r="A84" s="11"/>
      <c r="B84" s="11"/>
      <c r="C84" s="11"/>
      <c r="D84" s="11"/>
      <c r="E84" s="239"/>
      <c r="F84" s="11"/>
      <c r="G84" s="11"/>
      <c r="H84" s="11"/>
      <c r="I84" s="11"/>
    </row>
    <row r="85" spans="1:9" ht="12.75">
      <c r="A85" s="11"/>
      <c r="B85" s="11"/>
      <c r="C85" s="11"/>
      <c r="D85" s="11"/>
      <c r="E85" s="239"/>
      <c r="F85" s="11"/>
      <c r="G85" s="11"/>
      <c r="H85" s="11"/>
      <c r="I85" s="11"/>
    </row>
    <row r="86" spans="1:9" ht="12.75">
      <c r="A86" s="11"/>
      <c r="B86" s="11"/>
      <c r="C86" s="11"/>
      <c r="D86" s="11"/>
      <c r="E86" s="239"/>
      <c r="F86" s="11"/>
      <c r="G86" s="11"/>
      <c r="H86" s="11"/>
      <c r="I86" s="11"/>
    </row>
    <row r="87" spans="1:9" ht="12.75">
      <c r="A87" s="11"/>
      <c r="B87" s="11"/>
      <c r="C87" s="11"/>
      <c r="D87" s="11"/>
      <c r="E87" s="239"/>
      <c r="F87" s="11"/>
      <c r="G87" s="11"/>
      <c r="H87" s="11"/>
      <c r="I87" s="11"/>
    </row>
    <row r="88" spans="1:9" ht="12.75">
      <c r="A88" s="11"/>
      <c r="B88" s="11"/>
      <c r="C88" s="11"/>
      <c r="D88" s="11"/>
      <c r="E88" s="239"/>
      <c r="F88" s="11"/>
      <c r="G88" s="11"/>
      <c r="H88" s="11"/>
      <c r="I88" s="11"/>
    </row>
    <row r="89" spans="1:9" ht="12.75">
      <c r="A89" s="11"/>
      <c r="B89" s="11"/>
      <c r="C89" s="11"/>
      <c r="D89" s="11"/>
      <c r="E89" s="239"/>
      <c r="F89" s="11"/>
      <c r="G89" s="11"/>
      <c r="H89" s="11"/>
      <c r="I89" s="11"/>
    </row>
    <row r="90" spans="1:9" ht="12.75">
      <c r="A90" s="11"/>
      <c r="B90" s="11"/>
      <c r="C90" s="11"/>
      <c r="D90" s="11"/>
      <c r="E90" s="239"/>
      <c r="F90" s="11"/>
      <c r="G90" s="11"/>
      <c r="H90" s="11"/>
      <c r="I90" s="11"/>
    </row>
    <row r="91" spans="1:9" ht="12.75">
      <c r="A91" s="11"/>
      <c r="B91" s="11"/>
      <c r="C91" s="11"/>
      <c r="D91" s="11"/>
      <c r="E91" s="239"/>
      <c r="F91" s="11"/>
      <c r="G91" s="11"/>
      <c r="H91" s="11"/>
      <c r="I91" s="11"/>
    </row>
    <row r="92" spans="1:9" ht="12.75">
      <c r="A92" s="11"/>
      <c r="B92" s="11"/>
      <c r="C92" s="11"/>
      <c r="D92" s="11"/>
      <c r="E92" s="239"/>
      <c r="F92" s="11"/>
      <c r="G92" s="11"/>
      <c r="H92" s="11"/>
      <c r="I92" s="11"/>
    </row>
    <row r="93" spans="1:9" ht="12.75">
      <c r="A93" s="11"/>
      <c r="B93" s="11"/>
      <c r="C93" s="11"/>
      <c r="D93" s="11"/>
      <c r="E93" s="239"/>
      <c r="F93" s="11"/>
      <c r="G93" s="11"/>
      <c r="H93" s="11"/>
      <c r="I93" s="11"/>
    </row>
    <row r="94" spans="1:9" ht="12.75">
      <c r="A94" s="11"/>
      <c r="B94" s="11"/>
      <c r="C94" s="11"/>
      <c r="D94" s="11"/>
      <c r="E94" s="239"/>
      <c r="F94" s="11"/>
      <c r="G94" s="11"/>
      <c r="H94" s="11"/>
      <c r="I94" s="11"/>
    </row>
    <row r="95" spans="1:9" ht="12.75">
      <c r="A95" s="11"/>
      <c r="B95" s="11"/>
      <c r="C95" s="11"/>
      <c r="D95" s="11"/>
      <c r="E95" s="239"/>
      <c r="F95" s="11"/>
      <c r="G95" s="11"/>
      <c r="H95" s="11"/>
      <c r="I95" s="11"/>
    </row>
    <row r="96" spans="1:9" ht="12.75">
      <c r="A96" s="11"/>
      <c r="B96" s="11"/>
      <c r="C96" s="11"/>
      <c r="D96" s="11"/>
      <c r="E96" s="239"/>
      <c r="F96" s="11"/>
      <c r="G96" s="11"/>
      <c r="H96" s="11"/>
      <c r="I96" s="11"/>
    </row>
    <row r="97" spans="1:9" ht="12.75">
      <c r="A97" s="11"/>
      <c r="B97" s="11"/>
      <c r="C97" s="11"/>
      <c r="D97" s="11"/>
      <c r="E97" s="239"/>
      <c r="F97" s="11"/>
      <c r="G97" s="11"/>
      <c r="H97" s="11"/>
      <c r="I97" s="11"/>
    </row>
    <row r="98" spans="1:9" ht="12.75">
      <c r="A98" s="11"/>
      <c r="B98" s="11"/>
      <c r="C98" s="11"/>
      <c r="D98" s="11"/>
      <c r="E98" s="239"/>
      <c r="F98" s="11"/>
      <c r="G98" s="11"/>
      <c r="H98" s="11"/>
      <c r="I98" s="11"/>
    </row>
    <row r="99" spans="1:9" ht="12.75">
      <c r="A99" s="11"/>
      <c r="B99" s="11"/>
      <c r="C99" s="11"/>
      <c r="D99" s="11"/>
      <c r="E99" s="239"/>
      <c r="F99" s="11"/>
      <c r="G99" s="11"/>
      <c r="H99" s="11"/>
      <c r="I99" s="11"/>
    </row>
    <row r="100" spans="1:9" ht="12.75">
      <c r="A100" s="11"/>
      <c r="B100" s="11"/>
      <c r="C100" s="11"/>
      <c r="D100" s="11"/>
      <c r="E100" s="239"/>
      <c r="F100" s="11"/>
      <c r="G100" s="11"/>
      <c r="H100" s="11"/>
      <c r="I100" s="11"/>
    </row>
    <row r="101" spans="1:9" ht="12.75">
      <c r="A101" s="11"/>
      <c r="B101" s="11"/>
      <c r="C101" s="11"/>
      <c r="D101" s="11"/>
      <c r="E101" s="239"/>
      <c r="F101" s="11"/>
      <c r="G101" s="11"/>
      <c r="H101" s="11"/>
      <c r="I101" s="11"/>
    </row>
    <row r="102" spans="1:9" ht="12.75">
      <c r="A102" s="11"/>
      <c r="B102" s="11"/>
      <c r="C102" s="11"/>
      <c r="D102" s="11"/>
      <c r="E102" s="239"/>
      <c r="F102" s="11"/>
      <c r="G102" s="11"/>
      <c r="H102" s="11"/>
      <c r="I102" s="11"/>
    </row>
    <row r="103" spans="1:9" ht="12.75">
      <c r="A103" s="11"/>
      <c r="B103" s="11"/>
      <c r="C103" s="11"/>
      <c r="D103" s="11"/>
      <c r="E103" s="239"/>
      <c r="F103" s="11"/>
      <c r="G103" s="11"/>
      <c r="H103" s="11"/>
      <c r="I103" s="11"/>
    </row>
    <row r="104" spans="1:9" ht="12.75">
      <c r="A104" s="11"/>
      <c r="B104" s="11"/>
      <c r="C104" s="11"/>
      <c r="D104" s="11"/>
      <c r="E104" s="239"/>
      <c r="F104" s="11"/>
      <c r="G104" s="11"/>
      <c r="H104" s="11"/>
      <c r="I104" s="11"/>
    </row>
    <row r="105" spans="1:9" ht="12.75">
      <c r="A105" s="11"/>
      <c r="B105" s="11"/>
      <c r="C105" s="11"/>
      <c r="D105" s="11"/>
      <c r="E105" s="239"/>
      <c r="F105" s="11"/>
      <c r="G105" s="11"/>
      <c r="H105" s="11"/>
      <c r="I105" s="11"/>
    </row>
    <row r="106" spans="1:9" ht="12.75">
      <c r="A106" s="11"/>
      <c r="B106" s="11"/>
      <c r="C106" s="11"/>
      <c r="D106" s="11"/>
      <c r="E106" s="239"/>
      <c r="F106" s="11"/>
      <c r="G106" s="11"/>
      <c r="H106" s="11"/>
      <c r="I106" s="11"/>
    </row>
    <row r="107" spans="1:9" ht="12.75">
      <c r="A107" s="11"/>
      <c r="B107" s="11"/>
      <c r="C107" s="11"/>
      <c r="D107" s="11"/>
      <c r="E107" s="239"/>
      <c r="F107" s="11"/>
      <c r="G107" s="11"/>
      <c r="H107" s="11"/>
      <c r="I107" s="11"/>
    </row>
    <row r="108" spans="1:9" ht="12.75">
      <c r="A108" s="11"/>
      <c r="B108" s="11"/>
      <c r="C108" s="11"/>
      <c r="D108" s="11"/>
      <c r="E108" s="239"/>
      <c r="F108" s="11"/>
      <c r="G108" s="11"/>
      <c r="H108" s="11"/>
      <c r="I108" s="11"/>
    </row>
    <row r="109" spans="1:9" ht="12.75">
      <c r="A109" s="11"/>
      <c r="B109" s="11"/>
      <c r="C109" s="11"/>
      <c r="D109" s="11"/>
      <c r="E109" s="239"/>
      <c r="F109" s="11"/>
      <c r="G109" s="11"/>
      <c r="H109" s="11"/>
      <c r="I109" s="11"/>
    </row>
    <row r="110" spans="1:9" ht="12.75">
      <c r="A110" s="11"/>
      <c r="B110" s="11"/>
      <c r="C110" s="11"/>
      <c r="D110" s="11"/>
      <c r="E110" s="239"/>
      <c r="F110" s="11"/>
      <c r="G110" s="11"/>
      <c r="H110" s="11"/>
      <c r="I110" s="11"/>
    </row>
    <row r="111" spans="1:9" ht="12.75">
      <c r="A111" s="11"/>
      <c r="B111" s="11"/>
      <c r="C111" s="11"/>
      <c r="D111" s="11"/>
      <c r="E111" s="239"/>
      <c r="F111" s="11"/>
      <c r="G111" s="11"/>
      <c r="H111" s="11"/>
      <c r="I111" s="11"/>
    </row>
    <row r="112" spans="1:9" ht="12.75">
      <c r="A112" s="11"/>
      <c r="B112" s="11"/>
      <c r="C112" s="11"/>
      <c r="D112" s="11"/>
      <c r="E112" s="239"/>
      <c r="F112" s="11"/>
      <c r="G112" s="11"/>
      <c r="H112" s="11"/>
      <c r="I112" s="11"/>
    </row>
    <row r="113" spans="1:9" ht="12.75">
      <c r="A113" s="11"/>
      <c r="B113" s="11"/>
      <c r="C113" s="11"/>
      <c r="D113" s="11"/>
      <c r="E113" s="239"/>
      <c r="F113" s="11"/>
      <c r="G113" s="11"/>
      <c r="H113" s="11"/>
      <c r="I113" s="11"/>
    </row>
    <row r="114" spans="1:9" ht="12.75">
      <c r="A114" s="11"/>
      <c r="B114" s="11"/>
      <c r="C114" s="11"/>
      <c r="D114" s="11"/>
      <c r="E114" s="239"/>
      <c r="F114" s="11"/>
      <c r="G114" s="11"/>
      <c r="H114" s="11"/>
      <c r="I114" s="11"/>
    </row>
    <row r="115" spans="1:9" ht="12.75">
      <c r="A115" s="11"/>
      <c r="B115" s="11"/>
      <c r="C115" s="11"/>
      <c r="D115" s="11"/>
      <c r="E115" s="239"/>
      <c r="F115" s="11"/>
      <c r="G115" s="11"/>
      <c r="H115" s="11"/>
      <c r="I115" s="11"/>
    </row>
    <row r="116" spans="1:9" ht="12.75">
      <c r="A116" s="11"/>
      <c r="B116" s="11"/>
      <c r="C116" s="11"/>
      <c r="D116" s="11"/>
      <c r="E116" s="239"/>
      <c r="F116" s="11"/>
      <c r="G116" s="11"/>
      <c r="H116" s="11"/>
      <c r="I116" s="11"/>
    </row>
    <row r="117" spans="1:9" ht="12.75">
      <c r="A117" s="11"/>
      <c r="B117" s="11"/>
      <c r="C117" s="11"/>
      <c r="D117" s="11"/>
      <c r="E117" s="239"/>
      <c r="F117" s="11"/>
      <c r="G117" s="11"/>
      <c r="H117" s="11"/>
      <c r="I117" s="11"/>
    </row>
    <row r="118" spans="1:9" ht="12.75">
      <c r="A118" s="11"/>
      <c r="B118" s="11"/>
      <c r="C118" s="11"/>
      <c r="D118" s="11"/>
      <c r="E118" s="239"/>
      <c r="F118" s="11"/>
      <c r="G118" s="11"/>
      <c r="H118" s="11"/>
      <c r="I118" s="11"/>
    </row>
    <row r="119" spans="1:9" ht="12.75">
      <c r="A119" s="11"/>
      <c r="B119" s="11"/>
      <c r="C119" s="11"/>
      <c r="D119" s="11"/>
      <c r="E119" s="239"/>
      <c r="F119" s="11"/>
      <c r="G119" s="11"/>
      <c r="H119" s="11"/>
      <c r="I119" s="11"/>
    </row>
    <row r="120" spans="1:9" ht="12.75">
      <c r="A120" s="11"/>
      <c r="B120" s="11"/>
      <c r="C120" s="11"/>
      <c r="D120" s="11"/>
      <c r="E120" s="239"/>
      <c r="F120" s="11"/>
      <c r="G120" s="11"/>
      <c r="H120" s="11"/>
      <c r="I120" s="11"/>
    </row>
    <row r="121" spans="1:9" ht="12.75">
      <c r="A121" s="11"/>
      <c r="B121" s="11"/>
      <c r="C121" s="11"/>
      <c r="D121" s="11"/>
      <c r="E121" s="239"/>
      <c r="F121" s="11"/>
      <c r="G121" s="11"/>
      <c r="H121" s="11"/>
      <c r="I121" s="11"/>
    </row>
    <row r="122" spans="1:9" ht="12.75">
      <c r="A122" s="11"/>
      <c r="B122" s="11"/>
      <c r="C122" s="11"/>
      <c r="D122" s="11"/>
      <c r="E122" s="239"/>
      <c r="F122" s="11"/>
      <c r="G122" s="11"/>
      <c r="H122" s="11"/>
      <c r="I122" s="11"/>
    </row>
    <row r="123" spans="1:9" ht="12.75">
      <c r="A123" s="11"/>
      <c r="B123" s="11"/>
      <c r="C123" s="11"/>
      <c r="D123" s="11"/>
      <c r="E123" s="239"/>
      <c r="F123" s="11"/>
      <c r="G123" s="11"/>
      <c r="H123" s="11"/>
      <c r="I123" s="11"/>
    </row>
    <row r="124" spans="1:9" ht="12.75">
      <c r="A124" s="11"/>
      <c r="B124" s="11"/>
      <c r="C124" s="11"/>
      <c r="D124" s="11"/>
      <c r="E124" s="239"/>
      <c r="F124" s="11"/>
      <c r="G124" s="11"/>
      <c r="H124" s="11"/>
      <c r="I124" s="11"/>
    </row>
    <row r="125" spans="1:9" ht="12.75">
      <c r="A125" s="11"/>
      <c r="B125" s="11"/>
      <c r="C125" s="11"/>
      <c r="D125" s="11"/>
      <c r="E125" s="239"/>
      <c r="F125" s="11"/>
      <c r="G125" s="11"/>
      <c r="H125" s="11"/>
      <c r="I125" s="11"/>
    </row>
    <row r="126" spans="1:9" ht="12.75">
      <c r="A126" s="11"/>
      <c r="B126" s="11"/>
      <c r="C126" s="11"/>
      <c r="D126" s="11"/>
      <c r="E126" s="239"/>
      <c r="F126" s="11"/>
      <c r="G126" s="11"/>
      <c r="H126" s="11"/>
      <c r="I126" s="11"/>
    </row>
    <row r="127" spans="1:9" ht="12.75">
      <c r="A127" s="11"/>
      <c r="B127" s="11"/>
      <c r="C127" s="11"/>
      <c r="D127" s="11"/>
      <c r="E127" s="239"/>
      <c r="F127" s="11"/>
      <c r="G127" s="11"/>
      <c r="H127" s="11"/>
      <c r="I127" s="11"/>
    </row>
    <row r="128" spans="1:9" ht="12.75">
      <c r="A128" s="11"/>
      <c r="B128" s="11"/>
      <c r="C128" s="11"/>
      <c r="D128" s="11"/>
      <c r="E128" s="239"/>
      <c r="F128" s="11"/>
      <c r="G128" s="11"/>
      <c r="H128" s="11"/>
      <c r="I128" s="11"/>
    </row>
    <row r="129" spans="1:9" ht="12.75">
      <c r="A129" s="11"/>
      <c r="B129" s="11"/>
      <c r="C129" s="11"/>
      <c r="D129" s="11"/>
      <c r="E129" s="239"/>
      <c r="F129" s="11"/>
      <c r="G129" s="11"/>
      <c r="H129" s="11"/>
      <c r="I129" s="11"/>
    </row>
    <row r="130" spans="1:9" ht="12.75">
      <c r="A130" s="11"/>
      <c r="B130" s="11"/>
      <c r="C130" s="11"/>
      <c r="D130" s="11"/>
      <c r="E130" s="239"/>
      <c r="F130" s="11"/>
      <c r="G130" s="11"/>
      <c r="H130" s="11"/>
      <c r="I130" s="11"/>
    </row>
    <row r="131" spans="1:9" ht="12.75">
      <c r="A131" s="11"/>
      <c r="B131" s="11"/>
      <c r="C131" s="11"/>
      <c r="D131" s="11"/>
      <c r="E131" s="239"/>
      <c r="F131" s="11"/>
      <c r="G131" s="11"/>
      <c r="H131" s="11"/>
      <c r="I131" s="11"/>
    </row>
    <row r="132" spans="1:9" ht="12.75">
      <c r="A132" s="11"/>
      <c r="B132" s="11"/>
      <c r="C132" s="11"/>
      <c r="D132" s="11"/>
      <c r="E132" s="239"/>
      <c r="F132" s="11"/>
      <c r="G132" s="11"/>
      <c r="H132" s="11"/>
      <c r="I132" s="11"/>
    </row>
    <row r="133" spans="1:9" ht="12.75">
      <c r="A133" s="11"/>
      <c r="B133" s="11"/>
      <c r="C133" s="11"/>
      <c r="D133" s="11"/>
      <c r="E133" s="239"/>
      <c r="F133" s="11"/>
      <c r="G133" s="11"/>
      <c r="H133" s="11"/>
      <c r="I133" s="11"/>
    </row>
    <row r="134" spans="1:9" ht="12.75">
      <c r="A134" s="11"/>
      <c r="B134" s="11"/>
      <c r="C134" s="11"/>
      <c r="D134" s="11"/>
      <c r="E134" s="239"/>
      <c r="F134" s="11"/>
      <c r="G134" s="11"/>
      <c r="H134" s="11"/>
      <c r="I134" s="11"/>
    </row>
    <row r="135" spans="1:9" ht="12.75">
      <c r="A135" s="11"/>
      <c r="B135" s="11"/>
      <c r="C135" s="11"/>
      <c r="D135" s="11"/>
      <c r="E135" s="239"/>
      <c r="F135" s="11"/>
      <c r="G135" s="11"/>
      <c r="H135" s="11"/>
      <c r="I135" s="11"/>
    </row>
    <row r="136" spans="1:9" ht="12.75">
      <c r="A136" s="11"/>
      <c r="B136" s="11"/>
      <c r="C136" s="11"/>
      <c r="D136" s="11"/>
      <c r="E136" s="239"/>
      <c r="F136" s="11"/>
      <c r="G136" s="11"/>
      <c r="H136" s="11"/>
      <c r="I136" s="11"/>
    </row>
    <row r="137" spans="1:9" ht="12.75">
      <c r="A137" s="11"/>
      <c r="B137" s="11"/>
      <c r="C137" s="11"/>
      <c r="D137" s="11"/>
      <c r="E137" s="239"/>
      <c r="F137" s="11"/>
      <c r="G137" s="11"/>
      <c r="H137" s="11"/>
      <c r="I137" s="11"/>
    </row>
    <row r="138" spans="1:9" ht="12.75">
      <c r="A138" s="11"/>
      <c r="B138" s="11"/>
      <c r="C138" s="11"/>
      <c r="D138" s="11"/>
      <c r="E138" s="239"/>
      <c r="F138" s="11"/>
      <c r="G138" s="11"/>
      <c r="H138" s="11"/>
      <c r="I138" s="11"/>
    </row>
    <row r="139" spans="1:9" ht="12.75">
      <c r="A139" s="11"/>
      <c r="B139" s="11"/>
      <c r="C139" s="11"/>
      <c r="D139" s="11"/>
      <c r="E139" s="239"/>
      <c r="F139" s="11"/>
      <c r="G139" s="11"/>
      <c r="H139" s="11"/>
      <c r="I139" s="11"/>
    </row>
    <row r="140" spans="1:9" ht="12.75">
      <c r="A140" s="11"/>
      <c r="B140" s="11"/>
      <c r="C140" s="11"/>
      <c r="D140" s="11"/>
      <c r="E140" s="239"/>
      <c r="F140" s="11"/>
      <c r="G140" s="11"/>
      <c r="H140" s="11"/>
      <c r="I140" s="11"/>
    </row>
    <row r="141" spans="1:9" ht="12.75">
      <c r="A141" s="11"/>
      <c r="B141" s="11"/>
      <c r="C141" s="11"/>
      <c r="D141" s="11"/>
      <c r="E141" s="239"/>
      <c r="F141" s="11"/>
      <c r="G141" s="11"/>
      <c r="H141" s="11"/>
      <c r="I141" s="11"/>
    </row>
    <row r="142" spans="1:9" ht="12.75">
      <c r="A142" s="11"/>
      <c r="B142" s="11"/>
      <c r="C142" s="11"/>
      <c r="D142" s="11"/>
      <c r="E142" s="239"/>
      <c r="F142" s="11"/>
      <c r="G142" s="11"/>
      <c r="H142" s="11"/>
      <c r="I142" s="11"/>
    </row>
    <row r="143" spans="1:9" ht="12.75">
      <c r="A143" s="11"/>
      <c r="B143" s="11"/>
      <c r="C143" s="11"/>
      <c r="D143" s="11"/>
      <c r="E143" s="239"/>
      <c r="F143" s="11"/>
      <c r="G143" s="11"/>
      <c r="H143" s="11"/>
      <c r="I143" s="11"/>
    </row>
    <row r="144" spans="1:9" ht="12.75">
      <c r="A144" s="11"/>
      <c r="B144" s="11"/>
      <c r="C144" s="11"/>
      <c r="D144" s="11"/>
      <c r="E144" s="239"/>
      <c r="F144" s="11"/>
      <c r="G144" s="11"/>
      <c r="H144" s="11"/>
      <c r="I144" s="11"/>
    </row>
    <row r="145" spans="1:9" ht="12.75">
      <c r="A145" s="11"/>
      <c r="B145" s="11"/>
      <c r="C145" s="11"/>
      <c r="D145" s="11"/>
      <c r="E145" s="239"/>
      <c r="F145" s="11"/>
      <c r="G145" s="11"/>
      <c r="H145" s="11"/>
      <c r="I145" s="11"/>
    </row>
    <row r="146" spans="1:9" ht="12.75">
      <c r="A146" s="11"/>
      <c r="B146" s="11"/>
      <c r="C146" s="11"/>
      <c r="D146" s="11"/>
      <c r="E146" s="239"/>
      <c r="F146" s="11"/>
      <c r="G146" s="11"/>
      <c r="H146" s="11"/>
      <c r="I146" s="11"/>
    </row>
    <row r="147" spans="1:9" ht="12.75">
      <c r="A147" s="11"/>
      <c r="B147" s="11"/>
      <c r="C147" s="11"/>
      <c r="D147" s="11"/>
      <c r="E147" s="239"/>
      <c r="F147" s="11"/>
      <c r="G147" s="11"/>
      <c r="H147" s="11"/>
      <c r="I147" s="11"/>
    </row>
    <row r="148" spans="1:9" ht="12.75">
      <c r="A148" s="11"/>
      <c r="B148" s="11"/>
      <c r="C148" s="11"/>
      <c r="D148" s="11"/>
      <c r="E148" s="239"/>
      <c r="F148" s="11"/>
      <c r="G148" s="11"/>
      <c r="H148" s="11"/>
      <c r="I148" s="11"/>
    </row>
    <row r="149" spans="1:9" ht="12.75">
      <c r="A149" s="11"/>
      <c r="B149" s="11"/>
      <c r="C149" s="11"/>
      <c r="D149" s="11"/>
      <c r="E149" s="239"/>
      <c r="F149" s="11"/>
      <c r="G149" s="11"/>
      <c r="H149" s="11"/>
      <c r="I149" s="11"/>
    </row>
    <row r="150" spans="1:9" ht="12.75">
      <c r="A150" s="11"/>
      <c r="B150" s="11"/>
      <c r="C150" s="11"/>
      <c r="D150" s="11"/>
      <c r="E150" s="239"/>
      <c r="F150" s="11"/>
      <c r="G150" s="11"/>
      <c r="H150" s="11"/>
      <c r="I150" s="11"/>
    </row>
    <row r="151" spans="1:9" ht="12.75">
      <c r="A151" s="11"/>
      <c r="B151" s="11"/>
      <c r="C151" s="11"/>
      <c r="D151" s="11"/>
      <c r="E151" s="239"/>
      <c r="F151" s="11"/>
      <c r="G151" s="11"/>
      <c r="H151" s="11"/>
      <c r="I151" s="11"/>
    </row>
    <row r="152" spans="1:9" ht="12.75">
      <c r="A152" s="11"/>
      <c r="B152" s="11"/>
      <c r="C152" s="11"/>
      <c r="D152" s="11"/>
      <c r="E152" s="239"/>
      <c r="F152" s="11"/>
      <c r="G152" s="11"/>
      <c r="H152" s="11"/>
      <c r="I152" s="11"/>
    </row>
    <row r="153" spans="1:9" ht="12.75">
      <c r="A153" s="11"/>
      <c r="B153" s="11"/>
      <c r="C153" s="11"/>
      <c r="D153" s="11"/>
      <c r="E153" s="239"/>
      <c r="F153" s="11"/>
      <c r="G153" s="11"/>
      <c r="H153" s="11"/>
      <c r="I153" s="11"/>
    </row>
    <row r="154" spans="1:9" ht="12.75">
      <c r="A154" s="11"/>
      <c r="B154" s="11"/>
      <c r="C154" s="11"/>
      <c r="D154" s="11"/>
      <c r="E154" s="239"/>
      <c r="F154" s="11"/>
      <c r="G154" s="11"/>
      <c r="H154" s="11"/>
      <c r="I154" s="11"/>
    </row>
    <row r="155" spans="1:9" ht="12.75">
      <c r="A155" s="11"/>
      <c r="B155" s="11"/>
      <c r="C155" s="11"/>
      <c r="D155" s="11"/>
      <c r="E155" s="239"/>
      <c r="F155" s="11"/>
      <c r="G155" s="11"/>
      <c r="H155" s="11"/>
      <c r="I155" s="11"/>
    </row>
    <row r="156" spans="1:9" ht="12.75">
      <c r="A156" s="11"/>
      <c r="B156" s="11"/>
      <c r="C156" s="11"/>
      <c r="D156" s="11"/>
      <c r="E156" s="239"/>
      <c r="F156" s="11"/>
      <c r="G156" s="11"/>
      <c r="H156" s="11"/>
      <c r="I156" s="11"/>
    </row>
    <row r="157" spans="1:9" ht="12.75">
      <c r="A157" s="11"/>
      <c r="B157" s="11"/>
      <c r="C157" s="11"/>
      <c r="D157" s="11"/>
      <c r="E157" s="239"/>
      <c r="F157" s="11"/>
      <c r="G157" s="11"/>
      <c r="H157" s="11"/>
      <c r="I157" s="11"/>
    </row>
    <row r="158" spans="1:9" ht="12.75">
      <c r="A158" s="11"/>
      <c r="B158" s="11"/>
      <c r="C158" s="11"/>
      <c r="D158" s="11"/>
      <c r="E158" s="239"/>
      <c r="F158" s="11"/>
      <c r="G158" s="11"/>
      <c r="H158" s="11"/>
      <c r="I158" s="11"/>
    </row>
    <row r="159" spans="1:9" ht="12.75">
      <c r="A159" s="11"/>
      <c r="B159" s="11"/>
      <c r="C159" s="11"/>
      <c r="D159" s="11"/>
      <c r="E159" s="239"/>
      <c r="F159" s="11"/>
      <c r="G159" s="11"/>
      <c r="H159" s="11"/>
      <c r="I159" s="11"/>
    </row>
    <row r="160" spans="1:9" ht="12.75">
      <c r="A160" s="11"/>
      <c r="B160" s="11"/>
      <c r="C160" s="11"/>
      <c r="D160" s="11"/>
      <c r="E160" s="239"/>
      <c r="F160" s="11"/>
      <c r="G160" s="11"/>
      <c r="H160" s="11"/>
      <c r="I160" s="11"/>
    </row>
    <row r="161" spans="1:9" ht="12.75">
      <c r="A161" s="11"/>
      <c r="B161" s="11"/>
      <c r="C161" s="11"/>
      <c r="D161" s="11"/>
      <c r="E161" s="239"/>
      <c r="F161" s="11"/>
      <c r="G161" s="11"/>
      <c r="H161" s="11"/>
      <c r="I161" s="11"/>
    </row>
    <row r="162" spans="1:9" ht="12.75">
      <c r="A162" s="11"/>
      <c r="B162" s="11"/>
      <c r="C162" s="11"/>
      <c r="D162" s="11"/>
      <c r="E162" s="239"/>
      <c r="F162" s="11"/>
      <c r="G162" s="11"/>
      <c r="H162" s="11"/>
      <c r="I162" s="11"/>
    </row>
    <row r="163" spans="1:9" ht="12.75">
      <c r="A163" s="11"/>
      <c r="B163" s="11"/>
      <c r="C163" s="11"/>
      <c r="D163" s="11"/>
      <c r="E163" s="239"/>
      <c r="F163" s="11"/>
      <c r="G163" s="11"/>
      <c r="H163" s="11"/>
      <c r="I163" s="11"/>
    </row>
    <row r="164" spans="1:9" ht="12.75">
      <c r="A164" s="11"/>
      <c r="B164" s="11"/>
      <c r="C164" s="11"/>
      <c r="D164" s="11"/>
      <c r="E164" s="239"/>
      <c r="F164" s="11"/>
      <c r="G164" s="11"/>
      <c r="H164" s="11"/>
      <c r="I164" s="11"/>
    </row>
    <row r="165" spans="1:9" ht="12.75">
      <c r="A165" s="11"/>
      <c r="B165" s="11"/>
      <c r="C165" s="11"/>
      <c r="D165" s="11"/>
      <c r="E165" s="239"/>
      <c r="F165" s="11"/>
      <c r="G165" s="11"/>
      <c r="H165" s="11"/>
      <c r="I165" s="11"/>
    </row>
    <row r="166" spans="1:9" ht="12.75">
      <c r="A166" s="11"/>
      <c r="B166" s="11"/>
      <c r="C166" s="11"/>
      <c r="D166" s="11"/>
      <c r="E166" s="239"/>
      <c r="F166" s="11"/>
      <c r="G166" s="11"/>
      <c r="H166" s="11"/>
      <c r="I166" s="11"/>
    </row>
    <row r="167" spans="1:9" ht="12.75">
      <c r="A167" s="11"/>
      <c r="B167" s="11"/>
      <c r="C167" s="11"/>
      <c r="D167" s="11"/>
      <c r="E167" s="239"/>
      <c r="F167" s="11"/>
      <c r="G167" s="11"/>
      <c r="H167" s="11"/>
      <c r="I167" s="11"/>
    </row>
    <row r="168" spans="1:9" ht="12.75">
      <c r="A168" s="11"/>
      <c r="B168" s="11"/>
      <c r="C168" s="11"/>
      <c r="D168" s="11"/>
      <c r="E168" s="239"/>
      <c r="F168" s="11"/>
      <c r="G168" s="11"/>
      <c r="H168" s="11"/>
      <c r="I168" s="11"/>
    </row>
    <row r="169" spans="1:9" ht="12.75">
      <c r="A169" s="11"/>
      <c r="B169" s="11"/>
      <c r="C169" s="11"/>
      <c r="D169" s="11"/>
      <c r="E169" s="239"/>
      <c r="F169" s="11"/>
      <c r="G169" s="11"/>
      <c r="H169" s="11"/>
      <c r="I169" s="11"/>
    </row>
    <row r="170" spans="1:9" ht="12.75">
      <c r="A170" s="11"/>
      <c r="B170" s="11"/>
      <c r="C170" s="11"/>
      <c r="D170" s="11"/>
      <c r="E170" s="239"/>
      <c r="F170" s="11"/>
      <c r="G170" s="11"/>
      <c r="H170" s="11"/>
      <c r="I170" s="11"/>
    </row>
    <row r="171" spans="1:9" ht="12.75">
      <c r="A171" s="11"/>
      <c r="B171" s="11"/>
      <c r="C171" s="11"/>
      <c r="D171" s="11"/>
      <c r="E171" s="239"/>
      <c r="F171" s="11"/>
      <c r="G171" s="11"/>
      <c r="H171" s="11"/>
      <c r="I171" s="11"/>
    </row>
    <row r="172" spans="1:9" ht="12.75">
      <c r="A172" s="11"/>
      <c r="B172" s="11"/>
      <c r="C172" s="11"/>
      <c r="D172" s="11"/>
      <c r="E172" s="239"/>
      <c r="F172" s="11"/>
      <c r="G172" s="11"/>
      <c r="H172" s="11"/>
      <c r="I172" s="11"/>
    </row>
    <row r="173" spans="1:9" ht="12.75">
      <c r="A173" s="11"/>
      <c r="B173" s="11"/>
      <c r="C173" s="11"/>
      <c r="D173" s="11"/>
      <c r="E173" s="239"/>
      <c r="F173" s="11"/>
      <c r="G173" s="11"/>
      <c r="H173" s="11"/>
      <c r="I173" s="11"/>
    </row>
    <row r="174" spans="1:9" ht="12.75">
      <c r="A174" s="11"/>
      <c r="B174" s="11"/>
      <c r="C174" s="11"/>
      <c r="D174" s="11"/>
      <c r="E174" s="239"/>
      <c r="F174" s="11"/>
      <c r="G174" s="11"/>
      <c r="H174" s="11"/>
      <c r="I174" s="11"/>
    </row>
    <row r="175" spans="1:9" ht="12.75">
      <c r="A175" s="11"/>
      <c r="B175" s="11"/>
      <c r="C175" s="11"/>
      <c r="D175" s="11"/>
      <c r="E175" s="239"/>
      <c r="F175" s="11"/>
      <c r="G175" s="11"/>
      <c r="H175" s="11"/>
      <c r="I175" s="11"/>
    </row>
    <row r="176" spans="1:9" ht="12.75">
      <c r="A176" s="11"/>
      <c r="B176" s="11"/>
      <c r="C176" s="11"/>
      <c r="D176" s="11"/>
      <c r="E176" s="239"/>
      <c r="F176" s="11"/>
      <c r="G176" s="11"/>
      <c r="H176" s="11"/>
      <c r="I176" s="11"/>
    </row>
    <row r="177" spans="1:9" ht="12.75">
      <c r="A177" s="11"/>
      <c r="B177" s="11"/>
      <c r="C177" s="11"/>
      <c r="D177" s="11"/>
      <c r="E177" s="239"/>
      <c r="F177" s="11"/>
      <c r="G177" s="11"/>
      <c r="H177" s="11"/>
      <c r="I177" s="11"/>
    </row>
    <row r="178" spans="1:9" ht="12.75">
      <c r="A178" s="11"/>
      <c r="B178" s="11"/>
      <c r="C178" s="11"/>
      <c r="D178" s="11"/>
      <c r="E178" s="239"/>
      <c r="F178" s="11"/>
      <c r="G178" s="11"/>
      <c r="H178" s="11"/>
      <c r="I178" s="11"/>
    </row>
    <row r="179" spans="1:9" ht="12.75">
      <c r="A179" s="11"/>
      <c r="B179" s="11"/>
      <c r="C179" s="11"/>
      <c r="D179" s="11"/>
      <c r="E179" s="239"/>
      <c r="F179" s="11"/>
      <c r="G179" s="11"/>
      <c r="H179" s="11"/>
      <c r="I179" s="11"/>
    </row>
    <row r="180" spans="1:9" ht="12.75">
      <c r="A180" s="11"/>
      <c r="B180" s="11"/>
      <c r="C180" s="11"/>
      <c r="D180" s="11"/>
      <c r="E180" s="239"/>
      <c r="F180" s="11"/>
      <c r="G180" s="11"/>
      <c r="H180" s="11"/>
      <c r="I180" s="11"/>
    </row>
    <row r="181" spans="1:9" ht="12.75">
      <c r="A181" s="11"/>
      <c r="B181" s="11"/>
      <c r="C181" s="11"/>
      <c r="D181" s="11"/>
      <c r="E181" s="239"/>
      <c r="F181" s="11"/>
      <c r="G181" s="11"/>
      <c r="H181" s="11"/>
      <c r="I181" s="11"/>
    </row>
    <row r="182" spans="1:9" ht="12.75">
      <c r="A182" s="11"/>
      <c r="B182" s="11"/>
      <c r="C182" s="11"/>
      <c r="D182" s="11"/>
      <c r="E182" s="239"/>
      <c r="F182" s="11"/>
      <c r="G182" s="11"/>
      <c r="H182" s="11"/>
      <c r="I182" s="11"/>
    </row>
    <row r="183" spans="1:9" ht="12.75">
      <c r="A183" s="11"/>
      <c r="B183" s="11"/>
      <c r="C183" s="11"/>
      <c r="D183" s="11"/>
      <c r="E183" s="239"/>
      <c r="F183" s="11"/>
      <c r="G183" s="11"/>
      <c r="H183" s="11"/>
      <c r="I183" s="11"/>
    </row>
    <row r="184" spans="1:9" ht="12.75">
      <c r="A184" s="11"/>
      <c r="B184" s="11"/>
      <c r="C184" s="11"/>
      <c r="D184" s="11"/>
      <c r="E184" s="239"/>
      <c r="F184" s="11"/>
      <c r="G184" s="11"/>
      <c r="H184" s="11"/>
      <c r="I184" s="11"/>
    </row>
    <row r="185" spans="1:9" ht="12.75">
      <c r="A185" s="11"/>
      <c r="B185" s="11"/>
      <c r="C185" s="11"/>
      <c r="D185" s="11"/>
      <c r="E185" s="239"/>
      <c r="F185" s="11"/>
      <c r="G185" s="11"/>
      <c r="H185" s="11"/>
      <c r="I185" s="11"/>
    </row>
    <row r="186" spans="1:9" ht="12.75">
      <c r="A186" s="11"/>
      <c r="B186" s="11"/>
      <c r="C186" s="11"/>
      <c r="D186" s="11"/>
      <c r="E186" s="239"/>
      <c r="F186" s="11"/>
      <c r="G186" s="11"/>
      <c r="H186" s="11"/>
      <c r="I186" s="11"/>
    </row>
    <row r="187" spans="1:9" ht="12.75">
      <c r="A187" s="11"/>
      <c r="B187" s="11"/>
      <c r="C187" s="11"/>
      <c r="D187" s="11"/>
      <c r="E187" s="239"/>
      <c r="F187" s="11"/>
      <c r="G187" s="11"/>
      <c r="H187" s="11"/>
      <c r="I187" s="11"/>
    </row>
    <row r="188" spans="1:9" ht="12.75">
      <c r="A188" s="11"/>
      <c r="B188" s="11"/>
      <c r="C188" s="11"/>
      <c r="D188" s="11"/>
      <c r="E188" s="239"/>
      <c r="F188" s="11"/>
      <c r="G188" s="11"/>
      <c r="H188" s="11"/>
      <c r="I188" s="11"/>
    </row>
    <row r="189" spans="1:9" ht="12.75">
      <c r="A189" s="11"/>
      <c r="B189" s="11"/>
      <c r="C189" s="11"/>
      <c r="D189" s="11"/>
      <c r="E189" s="239"/>
      <c r="F189" s="11"/>
      <c r="G189" s="11"/>
      <c r="H189" s="11"/>
      <c r="I189" s="11"/>
    </row>
    <row r="190" spans="1:9" ht="12.75">
      <c r="A190" s="11"/>
      <c r="B190" s="11"/>
      <c r="C190" s="11"/>
      <c r="D190" s="11"/>
      <c r="E190" s="239"/>
      <c r="F190" s="11"/>
      <c r="G190" s="11"/>
      <c r="H190" s="11"/>
      <c r="I190" s="11"/>
    </row>
    <row r="191" spans="1:9" ht="12.75">
      <c r="A191" s="11"/>
      <c r="B191" s="11"/>
      <c r="C191" s="11"/>
      <c r="D191" s="11"/>
      <c r="E191" s="239"/>
      <c r="F191" s="11"/>
      <c r="G191" s="11"/>
      <c r="H191" s="11"/>
      <c r="I191" s="11"/>
    </row>
    <row r="192" spans="1:9" ht="12.75">
      <c r="A192" s="11"/>
      <c r="B192" s="11"/>
      <c r="C192" s="11"/>
      <c r="D192" s="11"/>
      <c r="E192" s="239"/>
      <c r="F192" s="11"/>
      <c r="G192" s="11"/>
      <c r="H192" s="11"/>
      <c r="I192" s="11"/>
    </row>
    <row r="193" spans="1:9" ht="12.75">
      <c r="A193" s="11"/>
      <c r="B193" s="11"/>
      <c r="C193" s="11"/>
      <c r="D193" s="11"/>
      <c r="E193" s="239"/>
      <c r="F193" s="11"/>
      <c r="G193" s="11"/>
      <c r="H193" s="11"/>
      <c r="I193" s="11"/>
    </row>
    <row r="194" spans="1:9" ht="12.75">
      <c r="A194" s="11"/>
      <c r="B194" s="11"/>
      <c r="C194" s="11"/>
      <c r="D194" s="11"/>
      <c r="E194" s="239"/>
      <c r="F194" s="11"/>
      <c r="G194" s="11"/>
      <c r="H194" s="11"/>
      <c r="I194" s="11"/>
    </row>
    <row r="195" spans="1:9" ht="12.75">
      <c r="A195" s="11"/>
      <c r="B195" s="11"/>
      <c r="C195" s="11"/>
      <c r="D195" s="11"/>
      <c r="E195" s="239"/>
      <c r="F195" s="11"/>
      <c r="G195" s="11"/>
      <c r="H195" s="11"/>
      <c r="I195" s="11"/>
    </row>
    <row r="196" spans="1:9" ht="12.75">
      <c r="A196" s="11"/>
      <c r="B196" s="11"/>
      <c r="C196" s="11"/>
      <c r="D196" s="11"/>
      <c r="E196" s="239"/>
      <c r="F196" s="11"/>
      <c r="G196" s="11"/>
      <c r="H196" s="11"/>
      <c r="I196" s="11"/>
    </row>
    <row r="197" spans="1:9" ht="12.75">
      <c r="A197" s="11"/>
      <c r="B197" s="11"/>
      <c r="C197" s="11"/>
      <c r="D197" s="11"/>
      <c r="E197" s="239"/>
      <c r="F197" s="11"/>
      <c r="G197" s="11"/>
      <c r="H197" s="11"/>
      <c r="I197" s="11"/>
    </row>
    <row r="198" spans="1:9" ht="12.75">
      <c r="A198" s="11"/>
      <c r="B198" s="11"/>
      <c r="C198" s="11"/>
      <c r="D198" s="11"/>
      <c r="E198" s="239"/>
      <c r="F198" s="11"/>
      <c r="G198" s="11"/>
      <c r="H198" s="11"/>
      <c r="I198" s="11"/>
    </row>
    <row r="199" spans="1:9" ht="12.75">
      <c r="A199" s="11"/>
      <c r="B199" s="11"/>
      <c r="C199" s="11"/>
      <c r="D199" s="11"/>
      <c r="E199" s="239"/>
      <c r="F199" s="11"/>
      <c r="G199" s="11"/>
      <c r="H199" s="11"/>
      <c r="I199" s="11"/>
    </row>
    <row r="200" spans="1:9" ht="12.75">
      <c r="A200" s="11"/>
      <c r="B200" s="11"/>
      <c r="C200" s="11"/>
      <c r="D200" s="11"/>
      <c r="E200" s="239"/>
      <c r="F200" s="11"/>
      <c r="G200" s="11"/>
      <c r="H200" s="11"/>
      <c r="I200" s="11"/>
    </row>
    <row r="201" spans="1:9" ht="12.75">
      <c r="A201" s="11"/>
      <c r="B201" s="11"/>
      <c r="C201" s="11"/>
      <c r="D201" s="11"/>
      <c r="E201" s="239"/>
      <c r="F201" s="11"/>
      <c r="G201" s="11"/>
      <c r="H201" s="11"/>
      <c r="I201" s="11"/>
    </row>
    <row r="202" spans="1:9" ht="12.75">
      <c r="A202" s="11"/>
      <c r="B202" s="11"/>
      <c r="C202" s="11"/>
      <c r="D202" s="11"/>
      <c r="E202" s="239"/>
      <c r="F202" s="11"/>
      <c r="G202" s="11"/>
      <c r="H202" s="11"/>
      <c r="I202" s="11"/>
    </row>
    <row r="203" spans="1:9" ht="12.75">
      <c r="A203" s="11"/>
      <c r="B203" s="11"/>
      <c r="C203" s="11"/>
      <c r="D203" s="11"/>
      <c r="E203" s="239"/>
      <c r="F203" s="11"/>
      <c r="G203" s="11"/>
      <c r="H203" s="11"/>
      <c r="I203" s="11"/>
    </row>
    <row r="204" spans="1:9" ht="12.75">
      <c r="A204" s="11"/>
      <c r="B204" s="11"/>
      <c r="C204" s="11"/>
      <c r="D204" s="11"/>
      <c r="E204" s="239"/>
      <c r="F204" s="11"/>
      <c r="G204" s="11"/>
      <c r="H204" s="11"/>
      <c r="I204" s="11"/>
    </row>
    <row r="205" spans="1:9" ht="12.75">
      <c r="A205" s="11"/>
      <c r="B205" s="11"/>
      <c r="C205" s="11"/>
      <c r="D205" s="11"/>
      <c r="E205" s="239"/>
      <c r="F205" s="11"/>
      <c r="G205" s="11"/>
      <c r="H205" s="11"/>
      <c r="I205" s="11"/>
    </row>
    <row r="206" spans="1:9" ht="12.75">
      <c r="A206" s="11"/>
      <c r="B206" s="11"/>
      <c r="C206" s="11"/>
      <c r="D206" s="11"/>
      <c r="E206" s="239"/>
      <c r="F206" s="11"/>
      <c r="G206" s="11"/>
      <c r="H206" s="11"/>
      <c r="I206" s="11"/>
    </row>
    <row r="207" spans="1:9" ht="12.75">
      <c r="A207" s="11"/>
      <c r="B207" s="11"/>
      <c r="C207" s="11"/>
      <c r="D207" s="11"/>
      <c r="E207" s="239"/>
      <c r="F207" s="11"/>
      <c r="G207" s="11"/>
      <c r="H207" s="11"/>
      <c r="I207" s="11"/>
    </row>
    <row r="208" spans="1:9" ht="12.75">
      <c r="A208" s="11"/>
      <c r="B208" s="11"/>
      <c r="C208" s="11"/>
      <c r="D208" s="11"/>
      <c r="E208" s="239"/>
      <c r="F208" s="11"/>
      <c r="G208" s="11"/>
      <c r="H208" s="11"/>
      <c r="I208" s="11"/>
    </row>
    <row r="209" spans="1:9" ht="12.75">
      <c r="A209" s="11"/>
      <c r="B209" s="11"/>
      <c r="C209" s="11"/>
      <c r="D209" s="11"/>
      <c r="E209" s="239"/>
      <c r="F209" s="11"/>
      <c r="G209" s="11"/>
      <c r="H209" s="11"/>
      <c r="I209" s="11"/>
    </row>
    <row r="210" spans="1:9" ht="12.75">
      <c r="A210" s="11"/>
      <c r="B210" s="11"/>
      <c r="C210" s="11"/>
      <c r="D210" s="11"/>
      <c r="E210" s="239"/>
      <c r="F210" s="11"/>
      <c r="G210" s="11"/>
      <c r="H210" s="11"/>
      <c r="I210" s="11"/>
    </row>
    <row r="211" spans="1:9" ht="12.75">
      <c r="A211" s="11"/>
      <c r="B211" s="11"/>
      <c r="C211" s="11"/>
      <c r="D211" s="11"/>
      <c r="E211" s="239"/>
      <c r="F211" s="11"/>
      <c r="G211" s="11"/>
      <c r="H211" s="11"/>
      <c r="I211" s="11"/>
    </row>
    <row r="212" spans="1:9" ht="12.75">
      <c r="A212" s="11"/>
      <c r="B212" s="11"/>
      <c r="C212" s="11"/>
      <c r="D212" s="11"/>
      <c r="E212" s="239"/>
      <c r="F212" s="11"/>
      <c r="G212" s="11"/>
      <c r="H212" s="11"/>
      <c r="I212" s="11"/>
    </row>
    <row r="213" spans="1:9" ht="12.75">
      <c r="A213" s="11"/>
      <c r="B213" s="11"/>
      <c r="C213" s="11"/>
      <c r="D213" s="11"/>
      <c r="E213" s="239"/>
      <c r="F213" s="11"/>
      <c r="G213" s="11"/>
      <c r="H213" s="11"/>
      <c r="I213" s="11"/>
    </row>
    <row r="214" spans="1:9" ht="12.75">
      <c r="A214" s="11"/>
      <c r="B214" s="11"/>
      <c r="C214" s="11"/>
      <c r="D214" s="11"/>
      <c r="E214" s="239"/>
      <c r="F214" s="11"/>
      <c r="G214" s="11"/>
      <c r="H214" s="11"/>
      <c r="I214" s="11"/>
    </row>
    <row r="215" spans="1:9" ht="12.75">
      <c r="A215" s="11"/>
      <c r="B215" s="11"/>
      <c r="C215" s="11"/>
      <c r="D215" s="11"/>
      <c r="E215" s="239"/>
      <c r="F215" s="11"/>
      <c r="G215" s="11"/>
      <c r="H215" s="11"/>
      <c r="I215" s="11"/>
    </row>
    <row r="216" spans="1:9" ht="12.75">
      <c r="A216" s="11"/>
      <c r="B216" s="11"/>
      <c r="C216" s="11"/>
      <c r="D216" s="11"/>
      <c r="E216" s="239"/>
      <c r="F216" s="11"/>
      <c r="G216" s="11"/>
      <c r="H216" s="11"/>
      <c r="I216" s="11"/>
    </row>
    <row r="217" spans="1:9" ht="12.75">
      <c r="A217" s="11"/>
      <c r="B217" s="11"/>
      <c r="C217" s="11"/>
      <c r="D217" s="11"/>
      <c r="E217" s="239"/>
      <c r="F217" s="11"/>
      <c r="G217" s="11"/>
      <c r="H217" s="11"/>
      <c r="I217" s="11"/>
    </row>
    <row r="218" spans="1:9" ht="12.75">
      <c r="A218" s="11"/>
      <c r="B218" s="11"/>
      <c r="C218" s="11"/>
      <c r="D218" s="11"/>
      <c r="E218" s="239"/>
      <c r="F218" s="11"/>
      <c r="G218" s="11"/>
      <c r="H218" s="11"/>
      <c r="I218" s="11"/>
    </row>
    <row r="219" spans="1:9" ht="12.75">
      <c r="A219" s="11"/>
      <c r="B219" s="11"/>
      <c r="C219" s="11"/>
      <c r="D219" s="11"/>
      <c r="E219" s="239"/>
      <c r="F219" s="11"/>
      <c r="G219" s="11"/>
      <c r="H219" s="11"/>
      <c r="I219" s="11"/>
    </row>
    <row r="220" spans="1:9" ht="12.75">
      <c r="A220" s="11"/>
      <c r="B220" s="11"/>
      <c r="C220" s="11"/>
      <c r="D220" s="11"/>
      <c r="E220" s="239"/>
      <c r="F220" s="11"/>
      <c r="G220" s="11"/>
      <c r="H220" s="11"/>
      <c r="I220" s="11"/>
    </row>
    <row r="221" spans="1:9" ht="12.75">
      <c r="A221" s="11"/>
      <c r="B221" s="11"/>
      <c r="C221" s="11"/>
      <c r="D221" s="11"/>
      <c r="E221" s="239"/>
      <c r="F221" s="11"/>
      <c r="G221" s="11"/>
      <c r="H221" s="11"/>
      <c r="I221" s="11"/>
    </row>
    <row r="222" spans="1:9" ht="12.75">
      <c r="A222" s="11"/>
      <c r="B222" s="11"/>
      <c r="C222" s="11"/>
      <c r="D222" s="11"/>
      <c r="E222" s="239"/>
      <c r="F222" s="11"/>
      <c r="G222" s="11"/>
      <c r="H222" s="11"/>
      <c r="I222" s="11"/>
    </row>
    <row r="223" spans="1:9" ht="12.75">
      <c r="A223" s="11"/>
      <c r="B223" s="11"/>
      <c r="C223" s="11"/>
      <c r="D223" s="11"/>
      <c r="E223" s="239"/>
      <c r="F223" s="11"/>
      <c r="G223" s="11"/>
      <c r="H223" s="11"/>
      <c r="I223" s="11"/>
    </row>
    <row r="224" spans="1:9" ht="12.75">
      <c r="A224" s="11"/>
      <c r="B224" s="11"/>
      <c r="C224" s="11"/>
      <c r="D224" s="11"/>
      <c r="E224" s="239"/>
      <c r="F224" s="11"/>
      <c r="G224" s="11"/>
      <c r="H224" s="11"/>
      <c r="I224" s="11"/>
    </row>
    <row r="225" spans="1:9" ht="12.75">
      <c r="A225" s="11"/>
      <c r="B225" s="11"/>
      <c r="C225" s="11"/>
      <c r="D225" s="11"/>
      <c r="E225" s="239"/>
      <c r="F225" s="11"/>
      <c r="G225" s="11"/>
      <c r="H225" s="11"/>
      <c r="I225" s="11"/>
    </row>
    <row r="226" spans="1:9" ht="12.75">
      <c r="A226" s="11"/>
      <c r="B226" s="11"/>
      <c r="C226" s="11"/>
      <c r="D226" s="11"/>
      <c r="E226" s="239"/>
      <c r="F226" s="11"/>
      <c r="G226" s="11"/>
      <c r="H226" s="11"/>
      <c r="I226" s="11"/>
    </row>
    <row r="227" spans="1:9" ht="12.75">
      <c r="A227" s="11"/>
      <c r="B227" s="11"/>
      <c r="C227" s="11"/>
      <c r="D227" s="11"/>
      <c r="E227" s="239"/>
      <c r="F227" s="11"/>
      <c r="G227" s="11"/>
      <c r="H227" s="11"/>
      <c r="I227" s="11"/>
    </row>
    <row r="228" spans="1:9" ht="12.75">
      <c r="A228" s="11"/>
      <c r="B228" s="11"/>
      <c r="C228" s="11"/>
      <c r="D228" s="11"/>
      <c r="E228" s="239"/>
      <c r="F228" s="11"/>
      <c r="G228" s="11"/>
      <c r="H228" s="11"/>
      <c r="I228" s="11"/>
    </row>
    <row r="229" spans="1:9" ht="12.75">
      <c r="A229" s="11"/>
      <c r="B229" s="11"/>
      <c r="C229" s="11"/>
      <c r="D229" s="11"/>
      <c r="E229" s="239"/>
      <c r="F229" s="11"/>
      <c r="G229" s="11"/>
      <c r="H229" s="11"/>
      <c r="I229" s="11"/>
    </row>
    <row r="230" spans="1:9" ht="12.75">
      <c r="A230" s="11"/>
      <c r="B230" s="11"/>
      <c r="C230" s="11"/>
      <c r="D230" s="11"/>
      <c r="E230" s="239"/>
      <c r="F230" s="11"/>
      <c r="G230" s="11"/>
      <c r="H230" s="11"/>
      <c r="I230" s="11"/>
    </row>
    <row r="231" spans="1:9" ht="12.75">
      <c r="A231" s="11"/>
      <c r="B231" s="11"/>
      <c r="C231" s="11"/>
      <c r="D231" s="11"/>
      <c r="E231" s="239"/>
      <c r="F231" s="11"/>
      <c r="G231" s="11"/>
      <c r="H231" s="11"/>
      <c r="I231" s="11"/>
    </row>
    <row r="232" spans="1:9" ht="12.75">
      <c r="A232" s="11"/>
      <c r="B232" s="11"/>
      <c r="C232" s="11"/>
      <c r="D232" s="11"/>
      <c r="E232" s="239"/>
      <c r="F232" s="11"/>
      <c r="G232" s="11"/>
      <c r="H232" s="11"/>
      <c r="I232" s="11"/>
    </row>
    <row r="233" spans="1:9" ht="12.75">
      <c r="A233" s="11"/>
      <c r="B233" s="11"/>
      <c r="C233" s="11"/>
      <c r="D233" s="11"/>
      <c r="E233" s="239"/>
      <c r="F233" s="11"/>
      <c r="G233" s="11"/>
      <c r="H233" s="11"/>
      <c r="I233" s="11"/>
    </row>
    <row r="234" spans="1:9" ht="12.75">
      <c r="A234" s="11"/>
      <c r="B234" s="11"/>
      <c r="C234" s="11"/>
      <c r="D234" s="11"/>
      <c r="E234" s="239"/>
      <c r="F234" s="11"/>
      <c r="G234" s="11"/>
      <c r="H234" s="11"/>
      <c r="I234" s="11"/>
    </row>
    <row r="235" spans="1:9" ht="12.75">
      <c r="A235" s="11"/>
      <c r="B235" s="11"/>
      <c r="C235" s="11"/>
      <c r="D235" s="11"/>
      <c r="E235" s="239"/>
      <c r="F235" s="11"/>
      <c r="G235" s="11"/>
      <c r="H235" s="11"/>
      <c r="I235" s="11"/>
    </row>
    <row r="236" spans="1:9" ht="12.75">
      <c r="A236" s="11"/>
      <c r="B236" s="11"/>
      <c r="C236" s="11"/>
      <c r="D236" s="11"/>
      <c r="E236" s="239"/>
      <c r="F236" s="11"/>
      <c r="G236" s="11"/>
      <c r="H236" s="11"/>
      <c r="I236" s="11"/>
    </row>
    <row r="237" spans="1:9" ht="12.75">
      <c r="A237" s="11"/>
      <c r="B237" s="11"/>
      <c r="C237" s="11"/>
      <c r="D237" s="11"/>
      <c r="E237" s="239"/>
      <c r="F237" s="11"/>
      <c r="G237" s="11"/>
      <c r="H237" s="11"/>
      <c r="I237" s="11"/>
    </row>
    <row r="238" spans="1:9" ht="12.75">
      <c r="A238" s="11"/>
      <c r="B238" s="11"/>
      <c r="C238" s="11"/>
      <c r="D238" s="11"/>
      <c r="E238" s="239"/>
      <c r="F238" s="11"/>
      <c r="G238" s="11"/>
      <c r="H238" s="11"/>
      <c r="I238" s="11"/>
    </row>
    <row r="239" spans="1:9" ht="12.75">
      <c r="A239" s="11"/>
      <c r="B239" s="11"/>
      <c r="C239" s="11"/>
      <c r="D239" s="11"/>
      <c r="E239" s="239"/>
      <c r="F239" s="11"/>
      <c r="G239" s="11"/>
      <c r="H239" s="11"/>
      <c r="I239" s="11"/>
    </row>
    <row r="240" spans="1:9" ht="12.75">
      <c r="A240" s="11"/>
      <c r="B240" s="11"/>
      <c r="C240" s="11"/>
      <c r="D240" s="11"/>
      <c r="E240" s="239"/>
      <c r="F240" s="11"/>
      <c r="G240" s="11"/>
      <c r="H240" s="11"/>
      <c r="I240" s="11"/>
    </row>
    <row r="241" spans="1:9" ht="12.75">
      <c r="A241" s="11"/>
      <c r="B241" s="11"/>
      <c r="C241" s="11"/>
      <c r="D241" s="11"/>
      <c r="E241" s="239"/>
      <c r="F241" s="11"/>
      <c r="G241" s="11"/>
      <c r="H241" s="11"/>
      <c r="I241" s="11"/>
    </row>
    <row r="242" spans="1:9" ht="12.75">
      <c r="A242" s="11"/>
      <c r="B242" s="11"/>
      <c r="C242" s="11"/>
      <c r="D242" s="11"/>
      <c r="E242" s="239"/>
      <c r="F242" s="11"/>
      <c r="G242" s="11"/>
      <c r="H242" s="11"/>
      <c r="I242" s="11"/>
    </row>
    <row r="243" spans="1:9" ht="12.75">
      <c r="A243" s="11"/>
      <c r="B243" s="11"/>
      <c r="C243" s="11"/>
      <c r="D243" s="11"/>
      <c r="E243" s="239"/>
      <c r="F243" s="11"/>
      <c r="G243" s="11"/>
      <c r="H243" s="11"/>
      <c r="I243" s="11"/>
    </row>
    <row r="244" spans="1:9" ht="12.75">
      <c r="A244" s="11"/>
      <c r="B244" s="11"/>
      <c r="C244" s="11"/>
      <c r="D244" s="11"/>
      <c r="E244" s="239"/>
      <c r="F244" s="11"/>
      <c r="G244" s="11"/>
      <c r="H244" s="11"/>
      <c r="I244" s="11"/>
    </row>
    <row r="245" spans="1:9" ht="12.75">
      <c r="A245" s="11"/>
      <c r="B245" s="11"/>
      <c r="C245" s="11"/>
      <c r="D245" s="11"/>
      <c r="E245" s="239"/>
      <c r="F245" s="11"/>
      <c r="G245" s="11"/>
      <c r="H245" s="11"/>
      <c r="I245" s="11"/>
    </row>
    <row r="246" spans="1:9" ht="12.75">
      <c r="A246" s="11"/>
      <c r="B246" s="11"/>
      <c r="C246" s="11"/>
      <c r="D246" s="11"/>
      <c r="E246" s="239"/>
      <c r="F246" s="11"/>
      <c r="G246" s="11"/>
      <c r="H246" s="11"/>
      <c r="I246" s="11"/>
    </row>
    <row r="247" spans="1:9" ht="12.75">
      <c r="A247" s="11"/>
      <c r="B247" s="11"/>
      <c r="C247" s="11"/>
      <c r="D247" s="11"/>
      <c r="E247" s="239"/>
      <c r="F247" s="11"/>
      <c r="G247" s="11"/>
      <c r="H247" s="11"/>
      <c r="I247" s="11"/>
    </row>
    <row r="248" spans="1:9" ht="12.75">
      <c r="A248" s="11"/>
      <c r="B248" s="11"/>
      <c r="C248" s="11"/>
      <c r="D248" s="11"/>
      <c r="E248" s="239"/>
      <c r="F248" s="11"/>
      <c r="G248" s="11"/>
      <c r="H248" s="11"/>
      <c r="I248" s="11"/>
    </row>
    <row r="249" spans="1:9" ht="12.75">
      <c r="A249" s="11"/>
      <c r="B249" s="11"/>
      <c r="C249" s="11"/>
      <c r="D249" s="11"/>
      <c r="E249" s="239"/>
      <c r="F249" s="11"/>
      <c r="G249" s="11"/>
      <c r="H249" s="11"/>
      <c r="I249" s="11"/>
    </row>
    <row r="250" spans="1:9" ht="12.75">
      <c r="A250" s="11"/>
      <c r="B250" s="11"/>
      <c r="C250" s="11"/>
      <c r="D250" s="11"/>
      <c r="E250" s="239"/>
      <c r="F250" s="11"/>
      <c r="G250" s="11"/>
      <c r="H250" s="11"/>
      <c r="I250" s="11"/>
    </row>
    <row r="251" spans="1:9" ht="12.75">
      <c r="A251" s="11"/>
      <c r="B251" s="11"/>
      <c r="C251" s="11"/>
      <c r="D251" s="11"/>
      <c r="E251" s="239"/>
      <c r="F251" s="11"/>
      <c r="G251" s="11"/>
      <c r="H251" s="11"/>
      <c r="I251" s="11"/>
    </row>
    <row r="252" spans="1:9" ht="12.75">
      <c r="A252" s="11"/>
      <c r="B252" s="11"/>
      <c r="C252" s="11"/>
      <c r="D252" s="11"/>
      <c r="E252" s="239"/>
      <c r="F252" s="11"/>
      <c r="G252" s="11"/>
      <c r="H252" s="11"/>
      <c r="I252" s="11"/>
    </row>
    <row r="253" spans="1:9" ht="12.75">
      <c r="A253" s="11"/>
      <c r="B253" s="11"/>
      <c r="C253" s="11"/>
      <c r="D253" s="11"/>
      <c r="E253" s="239"/>
      <c r="F253" s="11"/>
      <c r="G253" s="11"/>
      <c r="H253" s="11"/>
      <c r="I253" s="11"/>
    </row>
    <row r="254" spans="1:9" ht="12.75">
      <c r="A254" s="11"/>
      <c r="B254" s="11"/>
      <c r="C254" s="11"/>
      <c r="D254" s="11"/>
      <c r="E254" s="239"/>
      <c r="F254" s="11"/>
      <c r="G254" s="11"/>
      <c r="H254" s="11"/>
      <c r="I254" s="11"/>
    </row>
    <row r="255" spans="1:9" ht="12.75">
      <c r="A255" s="11"/>
      <c r="B255" s="11"/>
      <c r="C255" s="11"/>
      <c r="D255" s="11"/>
      <c r="E255" s="239"/>
      <c r="F255" s="11"/>
      <c r="G255" s="11"/>
      <c r="H255" s="11"/>
      <c r="I255" s="11"/>
    </row>
    <row r="256" spans="1:9" ht="12.75">
      <c r="A256" s="11"/>
      <c r="B256" s="11"/>
      <c r="C256" s="11"/>
      <c r="D256" s="11"/>
      <c r="E256" s="239"/>
      <c r="F256" s="11"/>
      <c r="G256" s="11"/>
      <c r="H256" s="11"/>
      <c r="I256" s="11"/>
    </row>
    <row r="257" spans="1:9" ht="12.75">
      <c r="A257" s="11"/>
      <c r="B257" s="11"/>
      <c r="C257" s="11"/>
      <c r="D257" s="11"/>
      <c r="E257" s="239"/>
      <c r="F257" s="11"/>
      <c r="G257" s="11"/>
      <c r="H257" s="11"/>
      <c r="I257" s="11"/>
    </row>
    <row r="258" spans="1:9" ht="12.75">
      <c r="A258" s="11"/>
      <c r="B258" s="11"/>
      <c r="C258" s="11"/>
      <c r="D258" s="11"/>
      <c r="E258" s="239"/>
      <c r="F258" s="11"/>
      <c r="G258" s="11"/>
      <c r="H258" s="11"/>
      <c r="I258" s="11"/>
    </row>
    <row r="259" spans="1:9" ht="12.75">
      <c r="A259" s="11"/>
      <c r="B259" s="11"/>
      <c r="C259" s="11"/>
      <c r="D259" s="11"/>
      <c r="E259" s="239"/>
      <c r="F259" s="11"/>
      <c r="G259" s="11"/>
      <c r="H259" s="11"/>
      <c r="I259" s="11"/>
    </row>
    <row r="260" spans="1:9" ht="12.75">
      <c r="A260" s="11"/>
      <c r="B260" s="11"/>
      <c r="C260" s="11"/>
      <c r="D260" s="11"/>
      <c r="E260" s="239"/>
      <c r="F260" s="11"/>
      <c r="G260" s="11"/>
      <c r="H260" s="11"/>
      <c r="I260" s="11"/>
    </row>
    <row r="261" spans="1:9" ht="12.75">
      <c r="A261" s="11"/>
      <c r="B261" s="11"/>
      <c r="C261" s="11"/>
      <c r="D261" s="11"/>
      <c r="E261" s="239"/>
      <c r="F261" s="11"/>
      <c r="G261" s="11"/>
      <c r="H261" s="11"/>
      <c r="I261" s="11"/>
    </row>
    <row r="262" spans="1:9" ht="12.75">
      <c r="A262" s="11"/>
      <c r="B262" s="11"/>
      <c r="C262" s="11"/>
      <c r="D262" s="11"/>
      <c r="E262" s="239"/>
      <c r="F262" s="11"/>
      <c r="G262" s="11"/>
      <c r="H262" s="11"/>
      <c r="I262" s="11"/>
    </row>
    <row r="263" spans="1:9" ht="12.75">
      <c r="A263" s="11"/>
      <c r="B263" s="11"/>
      <c r="C263" s="11"/>
      <c r="D263" s="11"/>
      <c r="E263" s="239"/>
      <c r="F263" s="11"/>
      <c r="G263" s="11"/>
      <c r="H263" s="11"/>
      <c r="I263" s="11"/>
    </row>
    <row r="264" spans="1:9" ht="12.75">
      <c r="A264" s="11"/>
      <c r="B264" s="11"/>
      <c r="C264" s="11"/>
      <c r="D264" s="11"/>
      <c r="E264" s="239"/>
      <c r="F264" s="11"/>
      <c r="G264" s="11"/>
      <c r="H264" s="11"/>
      <c r="I264" s="11"/>
    </row>
    <row r="265" spans="1:9" ht="12.75">
      <c r="A265" s="11"/>
      <c r="B265" s="11"/>
      <c r="C265" s="11"/>
      <c r="D265" s="11"/>
      <c r="E265" s="239"/>
      <c r="F265" s="11"/>
      <c r="G265" s="11"/>
      <c r="H265" s="11"/>
      <c r="I265" s="11"/>
    </row>
    <row r="266" spans="1:9" ht="12.75">
      <c r="A266" s="11"/>
      <c r="B266" s="11"/>
      <c r="C266" s="11"/>
      <c r="D266" s="11"/>
      <c r="E266" s="239"/>
      <c r="F266" s="11"/>
      <c r="G266" s="11"/>
      <c r="H266" s="11"/>
      <c r="I266" s="11"/>
    </row>
    <row r="267" spans="1:9" ht="12.75">
      <c r="A267" s="11"/>
      <c r="B267" s="11"/>
      <c r="C267" s="11"/>
      <c r="D267" s="11"/>
      <c r="E267" s="239"/>
      <c r="F267" s="11"/>
      <c r="G267" s="11"/>
      <c r="H267" s="11"/>
      <c r="I267" s="11"/>
    </row>
    <row r="268" spans="1:9" ht="12.75">
      <c r="A268" s="11"/>
      <c r="B268" s="11"/>
      <c r="C268" s="11"/>
      <c r="D268" s="11"/>
      <c r="E268" s="239"/>
      <c r="F268" s="11"/>
      <c r="G268" s="11"/>
      <c r="H268" s="11"/>
      <c r="I268" s="11"/>
    </row>
    <row r="269" spans="1:9" ht="12.75">
      <c r="A269" s="11"/>
      <c r="B269" s="11"/>
      <c r="C269" s="11"/>
      <c r="D269" s="11"/>
      <c r="E269" s="239"/>
      <c r="F269" s="11"/>
      <c r="G269" s="11"/>
      <c r="H269" s="11"/>
      <c r="I269" s="11"/>
    </row>
    <row r="270" spans="1:9" ht="12.75">
      <c r="A270" s="11"/>
      <c r="B270" s="11"/>
      <c r="C270" s="11"/>
      <c r="D270" s="11"/>
      <c r="E270" s="239"/>
      <c r="F270" s="11"/>
      <c r="G270" s="11"/>
      <c r="H270" s="11"/>
      <c r="I270" s="11"/>
    </row>
    <row r="271" spans="1:9" ht="12.75">
      <c r="A271" s="11"/>
      <c r="B271" s="11"/>
      <c r="C271" s="11"/>
      <c r="D271" s="11"/>
      <c r="E271" s="239"/>
      <c r="F271" s="11"/>
      <c r="G271" s="11"/>
      <c r="H271" s="11"/>
      <c r="I271" s="11"/>
    </row>
    <row r="272" spans="1:9" ht="12.75">
      <c r="A272" s="11"/>
      <c r="B272" s="11"/>
      <c r="C272" s="11"/>
      <c r="D272" s="11"/>
      <c r="E272" s="239"/>
      <c r="F272" s="11"/>
      <c r="G272" s="11"/>
      <c r="H272" s="11"/>
      <c r="I272" s="11"/>
    </row>
    <row r="273" spans="1:9" ht="12.75">
      <c r="A273" s="11"/>
      <c r="B273" s="11"/>
      <c r="C273" s="11"/>
      <c r="D273" s="11"/>
      <c r="E273" s="239"/>
      <c r="F273" s="11"/>
      <c r="G273" s="11"/>
      <c r="H273" s="11"/>
      <c r="I273" s="11"/>
    </row>
    <row r="274" spans="1:9" ht="12.75">
      <c r="A274" s="11"/>
      <c r="B274" s="11"/>
      <c r="C274" s="11"/>
      <c r="D274" s="11"/>
      <c r="E274" s="239"/>
      <c r="F274" s="11"/>
      <c r="G274" s="11"/>
      <c r="H274" s="11"/>
      <c r="I274" s="11"/>
    </row>
    <row r="275" spans="1:9" ht="12.75">
      <c r="A275" s="11"/>
      <c r="B275" s="11"/>
      <c r="C275" s="11"/>
      <c r="D275" s="11"/>
      <c r="E275" s="239"/>
      <c r="F275" s="11"/>
      <c r="G275" s="11"/>
      <c r="H275" s="11"/>
      <c r="I275" s="11"/>
    </row>
    <row r="276" spans="1:9" ht="12.75">
      <c r="A276" s="11"/>
      <c r="B276" s="11"/>
      <c r="C276" s="11"/>
      <c r="D276" s="11"/>
      <c r="E276" s="239"/>
      <c r="F276" s="11"/>
      <c r="G276" s="11"/>
      <c r="H276" s="11"/>
      <c r="I276" s="11"/>
    </row>
    <row r="277" spans="1:9" ht="12.75">
      <c r="A277" s="11"/>
      <c r="B277" s="11"/>
      <c r="C277" s="11"/>
      <c r="D277" s="11"/>
      <c r="E277" s="239"/>
      <c r="F277" s="11"/>
      <c r="G277" s="11"/>
      <c r="H277" s="11"/>
      <c r="I277" s="11"/>
    </row>
    <row r="278" spans="1:9" ht="12.75">
      <c r="A278" s="11"/>
      <c r="B278" s="11"/>
      <c r="C278" s="11"/>
      <c r="D278" s="11"/>
      <c r="E278" s="239"/>
      <c r="F278" s="11"/>
      <c r="G278" s="11"/>
      <c r="H278" s="11"/>
      <c r="I278" s="11"/>
    </row>
    <row r="279" spans="1:9" ht="12.75">
      <c r="A279" s="11"/>
      <c r="B279" s="11"/>
      <c r="C279" s="11"/>
      <c r="D279" s="11"/>
      <c r="E279" s="239"/>
      <c r="F279" s="11"/>
      <c r="G279" s="11"/>
      <c r="H279" s="11"/>
      <c r="I279" s="11"/>
    </row>
    <row r="280" spans="1:9" ht="12.75">
      <c r="A280" s="11"/>
      <c r="B280" s="11"/>
      <c r="C280" s="11"/>
      <c r="D280" s="11"/>
      <c r="E280" s="239"/>
      <c r="F280" s="11"/>
      <c r="G280" s="11"/>
      <c r="H280" s="11"/>
      <c r="I280" s="11"/>
    </row>
    <row r="281" spans="1:9" ht="12.75">
      <c r="A281" s="11"/>
      <c r="B281" s="11"/>
      <c r="C281" s="11"/>
      <c r="D281" s="11"/>
      <c r="E281" s="239"/>
      <c r="F281" s="11"/>
      <c r="G281" s="11"/>
      <c r="H281" s="11"/>
      <c r="I281" s="11"/>
    </row>
    <row r="282" spans="1:9" ht="12.75">
      <c r="A282" s="11"/>
      <c r="B282" s="11"/>
      <c r="C282" s="11"/>
      <c r="D282" s="11"/>
      <c r="E282" s="239"/>
      <c r="F282" s="11"/>
      <c r="G282" s="11"/>
      <c r="H282" s="11"/>
      <c r="I282" s="11"/>
    </row>
    <row r="283" spans="1:9" ht="12.75">
      <c r="A283" s="11"/>
      <c r="B283" s="11"/>
      <c r="C283" s="11"/>
      <c r="D283" s="11"/>
      <c r="E283" s="239"/>
      <c r="F283" s="11"/>
      <c r="G283" s="11"/>
      <c r="H283" s="11"/>
      <c r="I283" s="11"/>
    </row>
    <row r="284" spans="1:9" ht="12.75">
      <c r="A284" s="11"/>
      <c r="B284" s="11"/>
      <c r="C284" s="11"/>
      <c r="D284" s="11"/>
      <c r="E284" s="239"/>
      <c r="F284" s="11"/>
      <c r="G284" s="11"/>
      <c r="H284" s="11"/>
      <c r="I284" s="11"/>
    </row>
    <row r="285" spans="1:9" ht="12.75">
      <c r="A285" s="11"/>
      <c r="B285" s="11"/>
      <c r="C285" s="11"/>
      <c r="D285" s="11"/>
      <c r="E285" s="239"/>
      <c r="F285" s="11"/>
      <c r="G285" s="11"/>
      <c r="H285" s="11"/>
      <c r="I285" s="11"/>
    </row>
    <row r="286" spans="1:9" ht="12.75">
      <c r="A286" s="11"/>
      <c r="B286" s="11"/>
      <c r="C286" s="11"/>
      <c r="D286" s="11"/>
      <c r="E286" s="239"/>
      <c r="F286" s="11"/>
      <c r="G286" s="11"/>
      <c r="H286" s="11"/>
      <c r="I286" s="11"/>
    </row>
    <row r="287" spans="1:9" ht="12.75">
      <c r="A287" s="11"/>
      <c r="B287" s="11"/>
      <c r="C287" s="11"/>
      <c r="D287" s="11"/>
      <c r="E287" s="239"/>
      <c r="F287" s="11"/>
      <c r="G287" s="11"/>
      <c r="H287" s="11"/>
      <c r="I287" s="11"/>
    </row>
    <row r="288" spans="1:9" ht="12.75">
      <c r="A288" s="11"/>
      <c r="B288" s="11"/>
      <c r="C288" s="11"/>
      <c r="D288" s="11"/>
      <c r="E288" s="239"/>
      <c r="F288" s="11"/>
      <c r="G288" s="11"/>
      <c r="H288" s="11"/>
      <c r="I288" s="11"/>
    </row>
    <row r="289" spans="1:9" ht="12.75">
      <c r="A289" s="11"/>
      <c r="B289" s="11"/>
      <c r="C289" s="11"/>
      <c r="D289" s="11"/>
      <c r="E289" s="239"/>
      <c r="F289" s="11"/>
      <c r="G289" s="11"/>
      <c r="H289" s="11"/>
      <c r="I289" s="11"/>
    </row>
    <row r="290" spans="1:9" ht="12.75">
      <c r="A290" s="11"/>
      <c r="B290" s="11"/>
      <c r="C290" s="11"/>
      <c r="D290" s="11"/>
      <c r="E290" s="239"/>
      <c r="F290" s="11"/>
      <c r="G290" s="11"/>
      <c r="H290" s="11"/>
      <c r="I290" s="11"/>
    </row>
    <row r="291" spans="1:9" ht="12.75">
      <c r="A291" s="11"/>
      <c r="B291" s="11"/>
      <c r="C291" s="11"/>
      <c r="D291" s="11"/>
      <c r="E291" s="239"/>
      <c r="F291" s="11"/>
      <c r="G291" s="11"/>
      <c r="H291" s="11"/>
      <c r="I291" s="11"/>
    </row>
    <row r="292" spans="1:9" ht="12.75">
      <c r="A292" s="11"/>
      <c r="B292" s="11"/>
      <c r="C292" s="11"/>
      <c r="D292" s="11"/>
      <c r="E292" s="239"/>
      <c r="F292" s="11"/>
      <c r="G292" s="11"/>
      <c r="H292" s="11"/>
      <c r="I292" s="11"/>
    </row>
    <row r="293" spans="1:9" ht="12.75">
      <c r="A293" s="11"/>
      <c r="B293" s="11"/>
      <c r="C293" s="11"/>
      <c r="D293" s="11"/>
      <c r="E293" s="239"/>
      <c r="F293" s="11"/>
      <c r="G293" s="11"/>
      <c r="H293" s="11"/>
      <c r="I293" s="11"/>
    </row>
    <row r="294" spans="1:9" ht="12.75">
      <c r="A294" s="11"/>
      <c r="B294" s="11"/>
      <c r="C294" s="11"/>
      <c r="D294" s="11"/>
      <c r="E294" s="239"/>
      <c r="F294" s="11"/>
      <c r="G294" s="11"/>
      <c r="H294" s="11"/>
      <c r="I294" s="11"/>
    </row>
    <row r="295" spans="1:9" ht="12.75">
      <c r="A295" s="11"/>
      <c r="B295" s="11"/>
      <c r="C295" s="11"/>
      <c r="D295" s="11"/>
      <c r="E295" s="239"/>
      <c r="F295" s="11"/>
      <c r="G295" s="11"/>
      <c r="H295" s="11"/>
      <c r="I295" s="11"/>
    </row>
    <row r="296" spans="1:9" ht="12.75">
      <c r="A296" s="11"/>
      <c r="B296" s="11"/>
      <c r="C296" s="11"/>
      <c r="D296" s="11"/>
      <c r="E296" s="239"/>
      <c r="F296" s="11"/>
      <c r="G296" s="11"/>
      <c r="H296" s="11"/>
      <c r="I296" s="11"/>
    </row>
    <row r="297" spans="1:9" ht="12.75">
      <c r="A297" s="11"/>
      <c r="B297" s="11"/>
      <c r="C297" s="11"/>
      <c r="D297" s="11"/>
      <c r="E297" s="239"/>
      <c r="F297" s="11"/>
      <c r="G297" s="11"/>
      <c r="H297" s="11"/>
      <c r="I297" s="11"/>
    </row>
    <row r="298" spans="1:9" ht="12.75">
      <c r="A298" s="11"/>
      <c r="B298" s="11"/>
      <c r="C298" s="11"/>
      <c r="D298" s="11"/>
      <c r="E298" s="239"/>
      <c r="F298" s="11"/>
      <c r="G298" s="11"/>
      <c r="H298" s="11"/>
      <c r="I298" s="11"/>
    </row>
    <row r="299" spans="1:9" ht="12.75">
      <c r="A299" s="11"/>
      <c r="B299" s="11"/>
      <c r="C299" s="11"/>
      <c r="D299" s="11"/>
      <c r="E299" s="239"/>
      <c r="F299" s="11"/>
      <c r="G299" s="11"/>
      <c r="H299" s="11"/>
      <c r="I299" s="11"/>
    </row>
    <row r="300" spans="1:9" ht="12.75">
      <c r="A300" s="11"/>
      <c r="B300" s="11"/>
      <c r="C300" s="11"/>
      <c r="D300" s="11"/>
      <c r="E300" s="239"/>
      <c r="F300" s="11"/>
      <c r="G300" s="11"/>
      <c r="H300" s="11"/>
      <c r="I300" s="11"/>
    </row>
    <row r="301" spans="1:9" ht="12.75">
      <c r="A301" s="11"/>
      <c r="B301" s="11"/>
      <c r="C301" s="11"/>
      <c r="D301" s="11"/>
      <c r="E301" s="239"/>
      <c r="F301" s="11"/>
      <c r="G301" s="11"/>
      <c r="H301" s="11"/>
      <c r="I301" s="11"/>
    </row>
    <row r="302" spans="1:9" ht="12.75">
      <c r="A302" s="11"/>
      <c r="B302" s="11"/>
      <c r="C302" s="11"/>
      <c r="D302" s="11"/>
      <c r="E302" s="239"/>
      <c r="F302" s="11"/>
      <c r="G302" s="11"/>
      <c r="H302" s="11"/>
      <c r="I302" s="11"/>
    </row>
    <row r="303" spans="1:9" ht="12.75">
      <c r="A303" s="11"/>
      <c r="B303" s="11"/>
      <c r="C303" s="11"/>
      <c r="D303" s="11"/>
      <c r="E303" s="239"/>
      <c r="F303" s="11"/>
      <c r="G303" s="11"/>
      <c r="H303" s="11"/>
      <c r="I303" s="11"/>
    </row>
    <row r="304" spans="1:9" ht="12.75">
      <c r="A304" s="11"/>
      <c r="B304" s="11"/>
      <c r="C304" s="11"/>
      <c r="D304" s="11"/>
      <c r="E304" s="239"/>
      <c r="F304" s="11"/>
      <c r="G304" s="11"/>
      <c r="H304" s="11"/>
      <c r="I304" s="11"/>
    </row>
    <row r="305" spans="1:9" ht="12.75">
      <c r="A305" s="11"/>
      <c r="B305" s="11"/>
      <c r="C305" s="11"/>
      <c r="D305" s="11"/>
      <c r="E305" s="239"/>
      <c r="F305" s="11"/>
      <c r="G305" s="11"/>
      <c r="H305" s="11"/>
      <c r="I305" s="11"/>
    </row>
    <row r="306" spans="1:9" ht="12.75">
      <c r="A306" s="11"/>
      <c r="B306" s="11"/>
      <c r="C306" s="11"/>
      <c r="D306" s="11"/>
      <c r="E306" s="239"/>
      <c r="F306" s="11"/>
      <c r="G306" s="11"/>
      <c r="H306" s="11"/>
      <c r="I306" s="11"/>
    </row>
    <row r="307" spans="1:9" ht="12.75">
      <c r="A307" s="11"/>
      <c r="B307" s="11"/>
      <c r="C307" s="11"/>
      <c r="D307" s="11"/>
      <c r="E307" s="239"/>
      <c r="F307" s="11"/>
      <c r="G307" s="11"/>
      <c r="H307" s="11"/>
      <c r="I307" s="11"/>
    </row>
    <row r="308" spans="1:9" ht="12.75">
      <c r="A308" s="11"/>
      <c r="B308" s="11"/>
      <c r="C308" s="11"/>
      <c r="D308" s="11"/>
      <c r="E308" s="239"/>
      <c r="F308" s="11"/>
      <c r="G308" s="11"/>
      <c r="H308" s="11"/>
      <c r="I308" s="11"/>
    </row>
    <row r="309" spans="1:9" ht="12.75">
      <c r="A309" s="11"/>
      <c r="B309" s="11"/>
      <c r="C309" s="11"/>
      <c r="D309" s="11"/>
      <c r="E309" s="239"/>
      <c r="F309" s="11"/>
      <c r="G309" s="11"/>
      <c r="H309" s="11"/>
      <c r="I309" s="11"/>
    </row>
    <row r="310" spans="1:9" ht="12.75">
      <c r="A310" s="11"/>
      <c r="B310" s="11"/>
      <c r="C310" s="11"/>
      <c r="D310" s="11"/>
      <c r="E310" s="239"/>
      <c r="F310" s="11"/>
      <c r="G310" s="11"/>
      <c r="H310" s="11"/>
      <c r="I310" s="11"/>
    </row>
    <row r="311" spans="1:9" ht="12.75">
      <c r="A311" s="11"/>
      <c r="B311" s="11"/>
      <c r="C311" s="11"/>
      <c r="D311" s="11"/>
      <c r="E311" s="239"/>
      <c r="F311" s="11"/>
      <c r="G311" s="11"/>
      <c r="H311" s="11"/>
      <c r="I311" s="11"/>
    </row>
    <row r="312" spans="1:9" ht="12.75">
      <c r="A312" s="11"/>
      <c r="B312" s="11"/>
      <c r="C312" s="11"/>
      <c r="D312" s="11"/>
      <c r="E312" s="239"/>
      <c r="F312" s="11"/>
      <c r="G312" s="11"/>
      <c r="H312" s="11"/>
      <c r="I312" s="11"/>
    </row>
    <row r="313" spans="1:9" ht="12.75">
      <c r="A313" s="11"/>
      <c r="B313" s="11"/>
      <c r="C313" s="11"/>
      <c r="D313" s="11"/>
      <c r="E313" s="239"/>
      <c r="F313" s="11"/>
      <c r="G313" s="11"/>
      <c r="H313" s="11"/>
      <c r="I313" s="11"/>
    </row>
    <row r="314" spans="1:9" ht="12.75">
      <c r="A314" s="11"/>
      <c r="B314" s="11"/>
      <c r="C314" s="11"/>
      <c r="D314" s="11"/>
      <c r="E314" s="239"/>
      <c r="F314" s="11"/>
      <c r="G314" s="11"/>
      <c r="H314" s="11"/>
      <c r="I314" s="11"/>
    </row>
    <row r="315" spans="1:9" ht="12.75">
      <c r="A315" s="11"/>
      <c r="B315" s="11"/>
      <c r="C315" s="11"/>
      <c r="D315" s="11"/>
      <c r="E315" s="239"/>
      <c r="F315" s="11"/>
      <c r="G315" s="11"/>
      <c r="H315" s="11"/>
      <c r="I315" s="11"/>
    </row>
    <row r="316" spans="1:9" ht="12.75">
      <c r="A316" s="11"/>
      <c r="B316" s="11"/>
      <c r="C316" s="11"/>
      <c r="D316" s="11"/>
      <c r="E316" s="239"/>
      <c r="F316" s="11"/>
      <c r="G316" s="11"/>
      <c r="H316" s="11"/>
      <c r="I316" s="11"/>
    </row>
    <row r="317" spans="1:9" ht="12.75">
      <c r="A317" s="11"/>
      <c r="B317" s="11"/>
      <c r="C317" s="11"/>
      <c r="D317" s="11"/>
      <c r="E317" s="239"/>
      <c r="F317" s="11"/>
      <c r="G317" s="11"/>
      <c r="H317" s="11"/>
      <c r="I317" s="11"/>
    </row>
    <row r="318" spans="1:9" ht="12.75">
      <c r="A318" s="11"/>
      <c r="B318" s="11"/>
      <c r="C318" s="11"/>
      <c r="D318" s="11"/>
      <c r="E318" s="239"/>
      <c r="F318" s="11"/>
      <c r="G318" s="11"/>
      <c r="H318" s="11"/>
      <c r="I318" s="11"/>
    </row>
    <row r="319" spans="1:9" ht="12.75">
      <c r="A319" s="11"/>
      <c r="B319" s="11"/>
      <c r="C319" s="11"/>
      <c r="D319" s="11"/>
      <c r="E319" s="239"/>
      <c r="F319" s="11"/>
      <c r="G319" s="11"/>
      <c r="H319" s="11"/>
      <c r="I319" s="11"/>
    </row>
    <row r="320" spans="1:9" ht="12.75">
      <c r="A320" s="11"/>
      <c r="B320" s="11"/>
      <c r="C320" s="11"/>
      <c r="D320" s="11"/>
      <c r="E320" s="239"/>
      <c r="F320" s="11"/>
      <c r="G320" s="11"/>
      <c r="H320" s="11"/>
      <c r="I320" s="11"/>
    </row>
    <row r="321" spans="1:9" ht="12.75">
      <c r="A321" s="11"/>
      <c r="B321" s="11"/>
      <c r="C321" s="11"/>
      <c r="D321" s="11"/>
      <c r="E321" s="239"/>
      <c r="F321" s="11"/>
      <c r="G321" s="11"/>
      <c r="H321" s="11"/>
      <c r="I321" s="11"/>
    </row>
    <row r="322" spans="1:9" ht="12.75">
      <c r="A322" s="11"/>
      <c r="B322" s="11"/>
      <c r="C322" s="11"/>
      <c r="D322" s="11"/>
      <c r="E322" s="239"/>
      <c r="F322" s="11"/>
      <c r="G322" s="11"/>
      <c r="H322" s="11"/>
      <c r="I322" s="11"/>
    </row>
    <row r="323" spans="1:9" ht="12.75">
      <c r="A323" s="11"/>
      <c r="B323" s="11"/>
      <c r="C323" s="11"/>
      <c r="D323" s="11"/>
      <c r="E323" s="239"/>
      <c r="F323" s="11"/>
      <c r="G323" s="11"/>
      <c r="H323" s="11"/>
      <c r="I323" s="11"/>
    </row>
    <row r="324" spans="1:9" ht="12.75">
      <c r="A324" s="11"/>
      <c r="B324" s="11"/>
      <c r="C324" s="11"/>
      <c r="D324" s="11"/>
      <c r="E324" s="239"/>
      <c r="F324" s="11"/>
      <c r="G324" s="11"/>
      <c r="H324" s="11"/>
      <c r="I324" s="11"/>
    </row>
    <row r="325" spans="1:9" ht="12.75">
      <c r="A325" s="11"/>
      <c r="B325" s="11"/>
      <c r="C325" s="11"/>
      <c r="D325" s="11"/>
      <c r="E325" s="239"/>
      <c r="F325" s="11"/>
      <c r="G325" s="11"/>
      <c r="H325" s="11"/>
      <c r="I325" s="11"/>
    </row>
    <row r="326" spans="1:9" ht="12.75">
      <c r="A326" s="11"/>
      <c r="B326" s="11"/>
      <c r="C326" s="11"/>
      <c r="D326" s="11"/>
      <c r="E326" s="239"/>
      <c r="F326" s="11"/>
      <c r="G326" s="11"/>
      <c r="H326" s="11"/>
      <c r="I326" s="11"/>
    </row>
    <row r="327" spans="1:9" ht="12.75">
      <c r="A327" s="11"/>
      <c r="B327" s="11"/>
      <c r="C327" s="11"/>
      <c r="D327" s="11"/>
      <c r="E327" s="239"/>
      <c r="F327" s="11"/>
      <c r="G327" s="11"/>
      <c r="H327" s="11"/>
      <c r="I327" s="11"/>
    </row>
    <row r="328" spans="1:9" ht="12.75">
      <c r="A328" s="11"/>
      <c r="B328" s="11"/>
      <c r="C328" s="11"/>
      <c r="D328" s="11"/>
      <c r="E328" s="239"/>
      <c r="F328" s="11"/>
      <c r="G328" s="11"/>
      <c r="H328" s="11"/>
      <c r="I328" s="11"/>
    </row>
    <row r="329" spans="1:9" ht="12.75">
      <c r="A329" s="11"/>
      <c r="B329" s="11"/>
      <c r="C329" s="11"/>
      <c r="D329" s="11"/>
      <c r="E329" s="239"/>
      <c r="F329" s="11"/>
      <c r="G329" s="11"/>
      <c r="H329" s="11"/>
      <c r="I329" s="11"/>
    </row>
    <row r="330" spans="1:9" ht="12.75">
      <c r="A330" s="11"/>
      <c r="B330" s="11"/>
      <c r="C330" s="11"/>
      <c r="D330" s="11"/>
      <c r="E330" s="239"/>
      <c r="F330" s="11"/>
      <c r="G330" s="11"/>
      <c r="H330" s="11"/>
      <c r="I330" s="11"/>
    </row>
    <row r="331" spans="1:9" ht="12.75">
      <c r="A331" s="11"/>
      <c r="B331" s="11"/>
      <c r="C331" s="11"/>
      <c r="D331" s="11"/>
      <c r="E331" s="239"/>
      <c r="F331" s="11"/>
      <c r="G331" s="11"/>
      <c r="H331" s="11"/>
      <c r="I331" s="11"/>
    </row>
    <row r="332" spans="1:9" ht="12.75">
      <c r="A332" s="11"/>
      <c r="B332" s="11"/>
      <c r="C332" s="11"/>
      <c r="D332" s="11"/>
      <c r="E332" s="239"/>
      <c r="F332" s="11"/>
      <c r="G332" s="11"/>
      <c r="H332" s="11"/>
      <c r="I332" s="11"/>
    </row>
    <row r="333" spans="1:9" ht="12.75">
      <c r="A333" s="11"/>
      <c r="B333" s="11"/>
      <c r="C333" s="11"/>
      <c r="D333" s="11"/>
      <c r="E333" s="239"/>
      <c r="F333" s="11"/>
      <c r="G333" s="11"/>
      <c r="H333" s="11"/>
      <c r="I333" s="11"/>
    </row>
    <row r="334" spans="1:9" ht="12.75">
      <c r="A334" s="11"/>
      <c r="B334" s="11"/>
      <c r="C334" s="11"/>
      <c r="D334" s="11"/>
      <c r="E334" s="239"/>
      <c r="F334" s="11"/>
      <c r="G334" s="11"/>
      <c r="H334" s="11"/>
      <c r="I334" s="11"/>
    </row>
    <row r="335" spans="1:9" ht="12.75">
      <c r="A335" s="11"/>
      <c r="B335" s="11"/>
      <c r="C335" s="11"/>
      <c r="D335" s="11"/>
      <c r="E335" s="239"/>
      <c r="F335" s="11"/>
      <c r="G335" s="11"/>
      <c r="H335" s="11"/>
      <c r="I335" s="11"/>
    </row>
    <row r="336" spans="1:9" ht="12.75">
      <c r="A336" s="11"/>
      <c r="B336" s="11"/>
      <c r="C336" s="11"/>
      <c r="D336" s="11"/>
      <c r="E336" s="239"/>
      <c r="F336" s="11"/>
      <c r="G336" s="11"/>
      <c r="H336" s="11"/>
      <c r="I336" s="11"/>
    </row>
    <row r="337" spans="1:9" ht="12.75">
      <c r="A337" s="11"/>
      <c r="B337" s="11"/>
      <c r="C337" s="11"/>
      <c r="D337" s="11"/>
      <c r="E337" s="239"/>
      <c r="F337" s="11"/>
      <c r="G337" s="11"/>
      <c r="H337" s="11"/>
      <c r="I337" s="11"/>
    </row>
    <row r="338" spans="1:9" ht="12.75">
      <c r="A338" s="11"/>
      <c r="B338" s="11"/>
      <c r="C338" s="11"/>
      <c r="D338" s="11"/>
      <c r="E338" s="239"/>
      <c r="F338" s="11"/>
      <c r="G338" s="11"/>
      <c r="H338" s="11"/>
      <c r="I338" s="11"/>
    </row>
    <row r="339" spans="1:9" ht="12.75">
      <c r="A339" s="11"/>
      <c r="B339" s="11"/>
      <c r="C339" s="11"/>
      <c r="D339" s="11"/>
      <c r="E339" s="239"/>
      <c r="F339" s="11"/>
      <c r="G339" s="11"/>
      <c r="H339" s="11"/>
      <c r="I339" s="11"/>
    </row>
    <row r="340" spans="1:9" ht="12.75">
      <c r="A340" s="11"/>
      <c r="B340" s="11"/>
      <c r="C340" s="11"/>
      <c r="D340" s="11"/>
      <c r="E340" s="239"/>
      <c r="F340" s="11"/>
      <c r="G340" s="11"/>
      <c r="H340" s="11"/>
      <c r="I340" s="11"/>
    </row>
    <row r="341" spans="1:9" ht="12.75">
      <c r="A341" s="11"/>
      <c r="B341" s="11"/>
      <c r="C341" s="11"/>
      <c r="D341" s="11"/>
      <c r="E341" s="239"/>
      <c r="F341" s="11"/>
      <c r="G341" s="11"/>
      <c r="H341" s="11"/>
      <c r="I341" s="11"/>
    </row>
    <row r="342" spans="1:9" ht="12.75">
      <c r="A342" s="11"/>
      <c r="B342" s="11"/>
      <c r="C342" s="11"/>
      <c r="D342" s="11"/>
      <c r="E342" s="239"/>
      <c r="F342" s="11"/>
      <c r="G342" s="11"/>
      <c r="H342" s="11"/>
      <c r="I342" s="11"/>
    </row>
    <row r="343" spans="1:9" ht="12.75">
      <c r="A343" s="11"/>
      <c r="B343" s="11"/>
      <c r="C343" s="11"/>
      <c r="D343" s="11"/>
      <c r="E343" s="239"/>
      <c r="F343" s="11"/>
      <c r="G343" s="11"/>
      <c r="H343" s="11"/>
      <c r="I343" s="11"/>
    </row>
    <row r="344" spans="1:9" ht="12.75">
      <c r="A344" s="11"/>
      <c r="B344" s="11"/>
      <c r="C344" s="11"/>
      <c r="D344" s="11"/>
      <c r="E344" s="239"/>
      <c r="F344" s="11"/>
      <c r="G344" s="11"/>
      <c r="H344" s="11"/>
      <c r="I344" s="11"/>
    </row>
    <row r="345" spans="1:9" ht="12.75">
      <c r="A345" s="11"/>
      <c r="B345" s="11"/>
      <c r="C345" s="11"/>
      <c r="D345" s="11"/>
      <c r="E345" s="239"/>
      <c r="F345" s="11"/>
      <c r="G345" s="11"/>
      <c r="H345" s="11"/>
      <c r="I345" s="11"/>
    </row>
    <row r="346" spans="1:9" ht="12.75">
      <c r="A346" s="11"/>
      <c r="B346" s="11"/>
      <c r="C346" s="11"/>
      <c r="D346" s="11"/>
      <c r="E346" s="239"/>
      <c r="F346" s="11"/>
      <c r="G346" s="11"/>
      <c r="H346" s="11"/>
      <c r="I346" s="11"/>
    </row>
    <row r="347" spans="1:9" ht="12.75">
      <c r="A347" s="11"/>
      <c r="B347" s="11"/>
      <c r="C347" s="11"/>
      <c r="D347" s="11"/>
      <c r="E347" s="239"/>
      <c r="F347" s="11"/>
      <c r="G347" s="11"/>
      <c r="H347" s="11"/>
      <c r="I347" s="11"/>
    </row>
    <row r="348" spans="1:9" ht="12.75">
      <c r="A348" s="11"/>
      <c r="B348" s="11"/>
      <c r="C348" s="11"/>
      <c r="D348" s="11"/>
      <c r="E348" s="239"/>
      <c r="F348" s="11"/>
      <c r="G348" s="11"/>
      <c r="H348" s="11"/>
      <c r="I348" s="11"/>
    </row>
    <row r="349" spans="1:9" ht="12.75">
      <c r="A349" s="11"/>
      <c r="B349" s="11"/>
      <c r="C349" s="11"/>
      <c r="D349" s="11"/>
      <c r="E349" s="239"/>
      <c r="F349" s="11"/>
      <c r="G349" s="11"/>
      <c r="H349" s="11"/>
      <c r="I349" s="11"/>
    </row>
    <row r="350" spans="1:9" ht="12.75">
      <c r="A350" s="11"/>
      <c r="B350" s="11"/>
      <c r="C350" s="11"/>
      <c r="D350" s="11"/>
      <c r="E350" s="239"/>
      <c r="F350" s="11"/>
      <c r="G350" s="11"/>
      <c r="H350" s="11"/>
      <c r="I350" s="11"/>
    </row>
    <row r="351" spans="1:9" ht="12.75">
      <c r="A351" s="11"/>
      <c r="B351" s="11"/>
      <c r="C351" s="11"/>
      <c r="D351" s="11"/>
      <c r="E351" s="239"/>
      <c r="F351" s="11"/>
      <c r="G351" s="11"/>
      <c r="H351" s="11"/>
      <c r="I351" s="11"/>
    </row>
    <row r="352" spans="1:9" ht="12.75">
      <c r="A352" s="11"/>
      <c r="B352" s="11"/>
      <c r="C352" s="11"/>
      <c r="D352" s="11"/>
      <c r="E352" s="239"/>
      <c r="F352" s="11"/>
      <c r="G352" s="11"/>
      <c r="H352" s="11"/>
      <c r="I352" s="11"/>
    </row>
    <row r="353" spans="1:9" ht="12.75">
      <c r="A353" s="11"/>
      <c r="B353" s="11"/>
      <c r="C353" s="11"/>
      <c r="D353" s="11"/>
      <c r="E353" s="239"/>
      <c r="F353" s="11"/>
      <c r="G353" s="11"/>
      <c r="H353" s="11"/>
      <c r="I353" s="11"/>
    </row>
    <row r="354" spans="1:9" ht="12.75">
      <c r="A354" s="11"/>
      <c r="B354" s="11"/>
      <c r="C354" s="11"/>
      <c r="D354" s="11"/>
      <c r="E354" s="239"/>
      <c r="F354" s="11"/>
      <c r="G354" s="11"/>
      <c r="H354" s="11"/>
      <c r="I354" s="11"/>
    </row>
    <row r="355" spans="1:9" ht="12.75">
      <c r="A355" s="11"/>
      <c r="B355" s="11"/>
      <c r="C355" s="11"/>
      <c r="D355" s="11"/>
      <c r="E355" s="239"/>
      <c r="F355" s="11"/>
      <c r="G355" s="11"/>
      <c r="H355" s="11"/>
      <c r="I355" s="11"/>
    </row>
    <row r="356" spans="1:9" ht="12.75">
      <c r="A356" s="11"/>
      <c r="B356" s="11"/>
      <c r="C356" s="11"/>
      <c r="D356" s="11"/>
      <c r="E356" s="239"/>
      <c r="F356" s="11"/>
      <c r="G356" s="11"/>
      <c r="H356" s="11"/>
      <c r="I356" s="11"/>
    </row>
    <row r="357" spans="1:9" ht="12.75">
      <c r="A357" s="11"/>
      <c r="B357" s="11"/>
      <c r="C357" s="11"/>
      <c r="D357" s="11"/>
      <c r="E357" s="239"/>
      <c r="F357" s="11"/>
      <c r="G357" s="11"/>
      <c r="H357" s="11"/>
      <c r="I357" s="11"/>
    </row>
    <row r="358" spans="1:9" ht="12.75">
      <c r="A358" s="11"/>
      <c r="B358" s="11"/>
      <c r="C358" s="11"/>
      <c r="D358" s="11"/>
      <c r="E358" s="239"/>
      <c r="F358" s="11"/>
      <c r="G358" s="11"/>
      <c r="H358" s="11"/>
      <c r="I358" s="11"/>
    </row>
    <row r="359" spans="1:9" ht="12.75">
      <c r="A359" s="11"/>
      <c r="B359" s="11"/>
      <c r="C359" s="11"/>
      <c r="D359" s="11"/>
      <c r="E359" s="239"/>
      <c r="F359" s="11"/>
      <c r="G359" s="11"/>
      <c r="H359" s="11"/>
      <c r="I359" s="11"/>
    </row>
    <row r="360" spans="1:9" ht="12.75">
      <c r="A360" s="11"/>
      <c r="B360" s="11"/>
      <c r="C360" s="11"/>
      <c r="D360" s="11"/>
      <c r="E360" s="239"/>
      <c r="F360" s="11"/>
      <c r="G360" s="11"/>
      <c r="H360" s="11"/>
      <c r="I360" s="11"/>
    </row>
    <row r="361" spans="1:9" ht="12.75">
      <c r="A361" s="11"/>
      <c r="B361" s="11"/>
      <c r="C361" s="11"/>
      <c r="D361" s="11"/>
      <c r="E361" s="239"/>
      <c r="F361" s="11"/>
      <c r="G361" s="11"/>
      <c r="H361" s="11"/>
      <c r="I361" s="11"/>
    </row>
    <row r="362" spans="1:9" ht="12.75">
      <c r="A362" s="11"/>
      <c r="B362" s="11"/>
      <c r="C362" s="11"/>
      <c r="D362" s="11"/>
      <c r="E362" s="239"/>
      <c r="F362" s="11"/>
      <c r="G362" s="11"/>
      <c r="H362" s="11"/>
      <c r="I362" s="11"/>
    </row>
    <row r="363" spans="1:9" ht="12.75">
      <c r="A363" s="11"/>
      <c r="B363" s="11"/>
      <c r="C363" s="11"/>
      <c r="D363" s="11"/>
      <c r="E363" s="239"/>
      <c r="F363" s="11"/>
      <c r="G363" s="11"/>
      <c r="H363" s="11"/>
      <c r="I363" s="11"/>
    </row>
    <row r="364" spans="1:9" ht="12.75">
      <c r="A364" s="11"/>
      <c r="B364" s="11"/>
      <c r="C364" s="11"/>
      <c r="D364" s="11"/>
      <c r="E364" s="239"/>
      <c r="F364" s="11"/>
      <c r="G364" s="11"/>
      <c r="H364" s="11"/>
      <c r="I364" s="11"/>
    </row>
    <row r="365" spans="1:9" ht="12.75">
      <c r="A365" s="11"/>
      <c r="B365" s="11"/>
      <c r="C365" s="11"/>
      <c r="D365" s="11"/>
      <c r="E365" s="239"/>
      <c r="F365" s="11"/>
      <c r="G365" s="11"/>
      <c r="H365" s="11"/>
      <c r="I365" s="11"/>
    </row>
    <row r="366" spans="1:9" ht="12.75">
      <c r="A366" s="11"/>
      <c r="B366" s="11"/>
      <c r="C366" s="11"/>
      <c r="D366" s="11"/>
      <c r="E366" s="239"/>
      <c r="F366" s="11"/>
      <c r="G366" s="11"/>
      <c r="H366" s="11"/>
      <c r="I366" s="11"/>
    </row>
    <row r="367" spans="1:9" ht="12.75">
      <c r="A367" s="11"/>
      <c r="B367" s="11"/>
      <c r="C367" s="11"/>
      <c r="D367" s="11"/>
      <c r="E367" s="239"/>
      <c r="F367" s="11"/>
      <c r="G367" s="11"/>
      <c r="H367" s="11"/>
      <c r="I367" s="11"/>
    </row>
    <row r="368" spans="1:9" ht="12.75">
      <c r="A368" s="11"/>
      <c r="B368" s="11"/>
      <c r="C368" s="11"/>
      <c r="D368" s="11"/>
      <c r="E368" s="239"/>
      <c r="F368" s="11"/>
      <c r="G368" s="11"/>
      <c r="H368" s="11"/>
      <c r="I368" s="11"/>
    </row>
    <row r="369" spans="1:9" ht="12.75">
      <c r="A369" s="11"/>
      <c r="B369" s="11"/>
      <c r="C369" s="11"/>
      <c r="D369" s="11"/>
      <c r="E369" s="239"/>
      <c r="F369" s="11"/>
      <c r="G369" s="11"/>
      <c r="H369" s="11"/>
      <c r="I369" s="11"/>
    </row>
    <row r="370" spans="1:9" ht="12.75">
      <c r="A370" s="11"/>
      <c r="B370" s="11"/>
      <c r="C370" s="11"/>
      <c r="D370" s="11"/>
      <c r="E370" s="239"/>
      <c r="F370" s="11"/>
      <c r="G370" s="11"/>
      <c r="H370" s="11"/>
      <c r="I370" s="11"/>
    </row>
    <row r="371" spans="1:9" ht="12.75">
      <c r="A371" s="11"/>
      <c r="B371" s="11"/>
      <c r="C371" s="11"/>
      <c r="D371" s="11"/>
      <c r="E371" s="239"/>
      <c r="F371" s="11"/>
      <c r="G371" s="11"/>
      <c r="H371" s="11"/>
      <c r="I371" s="11"/>
    </row>
    <row r="372" spans="1:9" ht="12.75">
      <c r="A372" s="11"/>
      <c r="B372" s="11"/>
      <c r="C372" s="11"/>
      <c r="D372" s="11"/>
      <c r="E372" s="239"/>
      <c r="F372" s="11"/>
      <c r="G372" s="11"/>
      <c r="H372" s="11"/>
      <c r="I372" s="11"/>
    </row>
    <row r="373" spans="1:9" ht="12.75">
      <c r="A373" s="11"/>
      <c r="B373" s="11"/>
      <c r="C373" s="11"/>
      <c r="D373" s="11"/>
      <c r="E373" s="239"/>
      <c r="F373" s="11"/>
      <c r="G373" s="11"/>
      <c r="H373" s="11"/>
      <c r="I373" s="11"/>
    </row>
    <row r="374" spans="1:9" ht="12.75">
      <c r="A374" s="11"/>
      <c r="B374" s="11"/>
      <c r="C374" s="11"/>
      <c r="D374" s="11"/>
      <c r="E374" s="239"/>
      <c r="F374" s="11"/>
      <c r="G374" s="11"/>
      <c r="H374" s="11"/>
      <c r="I374" s="11"/>
    </row>
    <row r="375" spans="1:9" ht="12.75">
      <c r="A375" s="11"/>
      <c r="B375" s="11"/>
      <c r="C375" s="11"/>
      <c r="D375" s="11"/>
      <c r="E375" s="239"/>
      <c r="F375" s="11"/>
      <c r="G375" s="11"/>
      <c r="H375" s="11"/>
      <c r="I375" s="11"/>
    </row>
    <row r="376" spans="1:9" ht="12.75">
      <c r="A376" s="11"/>
      <c r="B376" s="11"/>
      <c r="C376" s="11"/>
      <c r="D376" s="11"/>
      <c r="E376" s="239"/>
      <c r="F376" s="11"/>
      <c r="G376" s="11"/>
      <c r="H376" s="11"/>
      <c r="I376" s="11"/>
    </row>
    <row r="377" spans="1:9" ht="12.75">
      <c r="A377" s="11"/>
      <c r="B377" s="11"/>
      <c r="C377" s="11"/>
      <c r="D377" s="11"/>
      <c r="E377" s="239"/>
      <c r="F377" s="11"/>
      <c r="G377" s="11"/>
      <c r="H377" s="11"/>
      <c r="I377" s="11"/>
    </row>
    <row r="378" spans="1:9" ht="12.75">
      <c r="A378" s="11"/>
      <c r="B378" s="11"/>
      <c r="C378" s="11"/>
      <c r="D378" s="11"/>
      <c r="E378" s="239"/>
      <c r="F378" s="11"/>
      <c r="G378" s="11"/>
      <c r="H378" s="11"/>
      <c r="I378" s="11"/>
    </row>
    <row r="379" spans="1:9" ht="12.75">
      <c r="A379" s="11"/>
      <c r="B379" s="11"/>
      <c r="C379" s="11"/>
      <c r="D379" s="11"/>
      <c r="E379" s="239"/>
      <c r="F379" s="11"/>
      <c r="G379" s="11"/>
      <c r="H379" s="11"/>
      <c r="I379" s="11"/>
    </row>
    <row r="380" spans="1:9" ht="12.75">
      <c r="A380" s="11"/>
      <c r="B380" s="11"/>
      <c r="C380" s="11"/>
      <c r="D380" s="11"/>
      <c r="E380" s="239"/>
      <c r="F380" s="11"/>
      <c r="G380" s="11"/>
      <c r="H380" s="11"/>
      <c r="I380" s="11"/>
    </row>
    <row r="381" spans="1:9" ht="12.75">
      <c r="A381" s="11"/>
      <c r="B381" s="11"/>
      <c r="C381" s="11"/>
      <c r="D381" s="11"/>
      <c r="E381" s="239"/>
      <c r="F381" s="11"/>
      <c r="G381" s="11"/>
      <c r="H381" s="11"/>
      <c r="I381" s="11"/>
    </row>
    <row r="382" spans="1:9" ht="12.75">
      <c r="A382" s="11"/>
      <c r="B382" s="11"/>
      <c r="C382" s="11"/>
      <c r="D382" s="11"/>
      <c r="E382" s="239"/>
      <c r="F382" s="11"/>
      <c r="G382" s="11"/>
      <c r="H382" s="11"/>
      <c r="I382" s="11"/>
    </row>
    <row r="383" spans="1:9" ht="12.75">
      <c r="A383" s="11"/>
      <c r="B383" s="11"/>
      <c r="C383" s="11"/>
      <c r="D383" s="11"/>
      <c r="E383" s="239"/>
      <c r="F383" s="11"/>
      <c r="G383" s="11"/>
      <c r="H383" s="11"/>
      <c r="I383" s="11"/>
    </row>
    <row r="384" spans="1:9" ht="12.75">
      <c r="A384" s="11"/>
      <c r="B384" s="11"/>
      <c r="C384" s="11"/>
      <c r="D384" s="11"/>
      <c r="E384" s="239"/>
      <c r="F384" s="11"/>
      <c r="G384" s="11"/>
      <c r="H384" s="11"/>
      <c r="I384" s="11"/>
    </row>
    <row r="385" spans="1:9" ht="12.75">
      <c r="A385" s="11"/>
      <c r="B385" s="11"/>
      <c r="C385" s="11"/>
      <c r="D385" s="11"/>
      <c r="E385" s="239"/>
      <c r="F385" s="11"/>
      <c r="G385" s="11"/>
      <c r="H385" s="11"/>
      <c r="I385" s="11"/>
    </row>
    <row r="386" spans="1:9" ht="12.75">
      <c r="A386" s="11"/>
      <c r="B386" s="11"/>
      <c r="C386" s="11"/>
      <c r="D386" s="11"/>
      <c r="E386" s="239"/>
      <c r="F386" s="11"/>
      <c r="G386" s="11"/>
      <c r="H386" s="11"/>
      <c r="I386" s="11"/>
    </row>
    <row r="387" spans="1:9" ht="12.75">
      <c r="A387" s="11"/>
      <c r="B387" s="11"/>
      <c r="C387" s="11"/>
      <c r="D387" s="11"/>
      <c r="E387" s="239"/>
      <c r="F387" s="11"/>
      <c r="G387" s="11"/>
      <c r="H387" s="11"/>
      <c r="I387" s="11"/>
    </row>
    <row r="388" spans="1:9" ht="12.75">
      <c r="A388" s="11"/>
      <c r="B388" s="11"/>
      <c r="C388" s="11"/>
      <c r="D388" s="11"/>
      <c r="E388" s="239"/>
      <c r="F388" s="11"/>
      <c r="G388" s="11"/>
      <c r="H388" s="11"/>
      <c r="I388" s="11"/>
    </row>
    <row r="389" spans="1:9" ht="12.75">
      <c r="A389" s="11"/>
      <c r="B389" s="11"/>
      <c r="C389" s="11"/>
      <c r="D389" s="11"/>
      <c r="E389" s="239"/>
      <c r="F389" s="11"/>
      <c r="G389" s="11"/>
      <c r="H389" s="11"/>
      <c r="I389" s="11"/>
    </row>
    <row r="390" spans="1:9" ht="12.75">
      <c r="A390" s="11"/>
      <c r="B390" s="11"/>
      <c r="C390" s="11"/>
      <c r="D390" s="11"/>
      <c r="E390" s="239"/>
      <c r="F390" s="11"/>
      <c r="G390" s="11"/>
      <c r="H390" s="11"/>
      <c r="I390" s="11"/>
    </row>
    <row r="391" spans="1:9" ht="12.75">
      <c r="A391" s="11"/>
      <c r="B391" s="11"/>
      <c r="C391" s="11"/>
      <c r="D391" s="11"/>
      <c r="E391" s="239"/>
      <c r="F391" s="11"/>
      <c r="G391" s="11"/>
      <c r="H391" s="11"/>
      <c r="I391" s="11"/>
    </row>
    <row r="392" spans="1:9" ht="12.75">
      <c r="A392" s="11"/>
      <c r="B392" s="11"/>
      <c r="C392" s="11"/>
      <c r="D392" s="11"/>
      <c r="E392" s="239"/>
      <c r="F392" s="11"/>
      <c r="G392" s="11"/>
      <c r="H392" s="11"/>
      <c r="I392" s="11"/>
    </row>
    <row r="393" spans="1:9" ht="12.75">
      <c r="A393" s="11"/>
      <c r="B393" s="11"/>
      <c r="C393" s="11"/>
      <c r="D393" s="11"/>
      <c r="E393" s="239"/>
      <c r="F393" s="11"/>
      <c r="G393" s="11"/>
      <c r="H393" s="11"/>
      <c r="I393" s="11"/>
    </row>
    <row r="394" spans="1:9" ht="12.75">
      <c r="A394" s="11"/>
      <c r="B394" s="11"/>
      <c r="C394" s="11"/>
      <c r="D394" s="11"/>
      <c r="E394" s="239"/>
      <c r="F394" s="11"/>
      <c r="G394" s="11"/>
      <c r="H394" s="11"/>
      <c r="I394" s="11"/>
    </row>
    <row r="395" spans="1:9" ht="12.75">
      <c r="A395" s="11"/>
      <c r="B395" s="11"/>
      <c r="C395" s="11"/>
      <c r="D395" s="11"/>
      <c r="E395" s="239"/>
      <c r="F395" s="11"/>
      <c r="G395" s="11"/>
      <c r="H395" s="11"/>
      <c r="I395" s="11"/>
    </row>
    <row r="396" spans="1:9" ht="12.75">
      <c r="A396" s="11"/>
      <c r="B396" s="11"/>
      <c r="C396" s="11"/>
      <c r="D396" s="11"/>
      <c r="E396" s="239"/>
      <c r="F396" s="11"/>
      <c r="G396" s="11"/>
      <c r="H396" s="11"/>
      <c r="I396" s="11"/>
    </row>
    <row r="397" spans="1:9" ht="12.75">
      <c r="A397" s="11"/>
      <c r="B397" s="11"/>
      <c r="C397" s="11"/>
      <c r="D397" s="11"/>
      <c r="E397" s="239"/>
      <c r="F397" s="11"/>
      <c r="G397" s="11"/>
      <c r="H397" s="11"/>
      <c r="I397" s="11"/>
    </row>
    <row r="398" spans="1:9" ht="12.75">
      <c r="A398" s="11"/>
      <c r="B398" s="11"/>
      <c r="C398" s="11"/>
      <c r="D398" s="11"/>
      <c r="E398" s="239"/>
      <c r="F398" s="11"/>
      <c r="G398" s="11"/>
      <c r="H398" s="11"/>
      <c r="I398" s="11"/>
    </row>
    <row r="399" spans="1:9" ht="12.75">
      <c r="A399" s="11"/>
      <c r="B399" s="11"/>
      <c r="C399" s="11"/>
      <c r="D399" s="11"/>
      <c r="E399" s="239"/>
      <c r="F399" s="11"/>
      <c r="G399" s="11"/>
      <c r="H399" s="11"/>
      <c r="I399" s="11"/>
    </row>
    <row r="400" spans="1:9" ht="12.75">
      <c r="A400" s="11"/>
      <c r="B400" s="11"/>
      <c r="C400" s="11"/>
      <c r="D400" s="11"/>
      <c r="E400" s="239"/>
      <c r="F400" s="11"/>
      <c r="G400" s="11"/>
      <c r="H400" s="11"/>
      <c r="I400" s="11"/>
    </row>
    <row r="401" spans="1:9" ht="12.75">
      <c r="A401" s="11"/>
      <c r="B401" s="11"/>
      <c r="C401" s="11"/>
      <c r="D401" s="11"/>
      <c r="E401" s="239"/>
      <c r="F401" s="11"/>
      <c r="G401" s="11"/>
      <c r="H401" s="11"/>
      <c r="I401" s="11"/>
    </row>
    <row r="402" spans="1:9" ht="12.75">
      <c r="A402" s="11"/>
      <c r="B402" s="11"/>
      <c r="C402" s="11"/>
      <c r="D402" s="11"/>
      <c r="E402" s="239"/>
      <c r="F402" s="11"/>
      <c r="G402" s="11"/>
      <c r="H402" s="11"/>
      <c r="I402" s="11"/>
    </row>
    <row r="403" spans="1:9" ht="12.75">
      <c r="A403" s="11"/>
      <c r="B403" s="11"/>
      <c r="C403" s="11"/>
      <c r="D403" s="11"/>
      <c r="E403" s="239"/>
      <c r="F403" s="11"/>
      <c r="G403" s="11"/>
      <c r="H403" s="11"/>
      <c r="I403" s="11"/>
    </row>
    <row r="404" spans="1:9" ht="12.75">
      <c r="A404" s="11"/>
      <c r="B404" s="11"/>
      <c r="C404" s="11"/>
      <c r="D404" s="11"/>
      <c r="E404" s="239"/>
      <c r="F404" s="11"/>
      <c r="G404" s="11"/>
      <c r="H404" s="11"/>
      <c r="I404" s="11"/>
    </row>
    <row r="405" spans="1:9" ht="12.75">
      <c r="A405" s="11"/>
      <c r="B405" s="11"/>
      <c r="C405" s="11"/>
      <c r="D405" s="11"/>
      <c r="E405" s="239"/>
      <c r="F405" s="11"/>
      <c r="G405" s="11"/>
      <c r="H405" s="11"/>
      <c r="I405" s="11"/>
    </row>
  </sheetData>
  <sheetProtection password="EF65" sheet="1" objects="1" scenarios="1"/>
  <mergeCells count="13">
    <mergeCell ref="A1:I1"/>
    <mergeCell ref="B6:C6"/>
    <mergeCell ref="A9:B13"/>
    <mergeCell ref="A16:B21"/>
    <mergeCell ref="A39:B40"/>
    <mergeCell ref="A41:I41"/>
    <mergeCell ref="D3:D5"/>
    <mergeCell ref="A2:C2"/>
    <mergeCell ref="A3:C5"/>
    <mergeCell ref="E3:E5"/>
    <mergeCell ref="F2:H3"/>
    <mergeCell ref="A24:B31"/>
    <mergeCell ref="A34:B36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41"/>
  <sheetViews>
    <sheetView showOutlineSymbols="0" workbookViewId="0" topLeftCell="A1">
      <selection activeCell="F8" sqref="F8"/>
    </sheetView>
  </sheetViews>
  <sheetFormatPr defaultColWidth="9.140625" defaultRowHeight="12.75"/>
  <cols>
    <col min="1" max="3" width="2.7109375" style="52" customWidth="1"/>
    <col min="4" max="4" width="58.421875" style="52" customWidth="1"/>
    <col min="5" max="5" width="5.7109375" style="242" customWidth="1"/>
    <col min="6" max="7" width="13.7109375" style="53" customWidth="1"/>
    <col min="8" max="36" width="9.140625" style="57" customWidth="1"/>
    <col min="37" max="16384" width="9.140625" style="54" customWidth="1"/>
  </cols>
  <sheetData>
    <row r="1" spans="1:7" ht="16.5" customHeight="1" thickBot="1">
      <c r="A1" s="372"/>
      <c r="B1" s="373"/>
      <c r="C1" s="373"/>
      <c r="D1" s="373"/>
      <c r="E1" s="373"/>
      <c r="F1" s="373"/>
      <c r="G1" s="373"/>
    </row>
    <row r="2" spans="1:7" ht="15" customHeight="1">
      <c r="A2" s="307" t="s">
        <v>320</v>
      </c>
      <c r="B2" s="376"/>
      <c r="C2" s="377"/>
      <c r="D2" s="14" t="s">
        <v>99</v>
      </c>
      <c r="E2" s="238" t="s">
        <v>17</v>
      </c>
      <c r="F2" s="60" t="s">
        <v>137</v>
      </c>
      <c r="G2" s="15" t="s">
        <v>49</v>
      </c>
    </row>
    <row r="3" spans="1:7" ht="15" customHeight="1">
      <c r="A3" s="308" t="s">
        <v>2</v>
      </c>
      <c r="B3" s="351"/>
      <c r="C3" s="352"/>
      <c r="D3" s="275" t="s">
        <v>8</v>
      </c>
      <c r="E3" s="357" t="s">
        <v>18</v>
      </c>
      <c r="F3" s="35" t="s">
        <v>50</v>
      </c>
      <c r="G3" s="19" t="s">
        <v>50</v>
      </c>
    </row>
    <row r="4" spans="1:7" ht="15" customHeight="1" thickBot="1">
      <c r="A4" s="354"/>
      <c r="B4" s="355"/>
      <c r="C4" s="356"/>
      <c r="D4" s="375"/>
      <c r="E4" s="374"/>
      <c r="F4" s="22">
        <v>5</v>
      </c>
      <c r="G4" s="25">
        <v>6</v>
      </c>
    </row>
    <row r="5" spans="1:7" ht="18" customHeight="1">
      <c r="A5" s="304"/>
      <c r="B5" s="378"/>
      <c r="C5" s="379"/>
      <c r="D5" s="61" t="s">
        <v>494</v>
      </c>
      <c r="E5" s="200" t="s">
        <v>113</v>
      </c>
      <c r="F5" s="65">
        <f>F6+F24+'R4'!G21</f>
        <v>0</v>
      </c>
      <c r="G5" s="42">
        <f>G6+G24+'R4'!H21</f>
        <v>0</v>
      </c>
    </row>
    <row r="6" spans="1:7" ht="18" customHeight="1">
      <c r="A6" s="27" t="s">
        <v>0</v>
      </c>
      <c r="B6" s="302"/>
      <c r="C6" s="380"/>
      <c r="D6" s="50" t="s">
        <v>493</v>
      </c>
      <c r="E6" s="200" t="s">
        <v>114</v>
      </c>
      <c r="F6" s="43">
        <f>F7+F11+F16+F19+F22</f>
        <v>0</v>
      </c>
      <c r="G6" s="44">
        <f>G7+G11+G16+G19+G22</f>
        <v>0</v>
      </c>
    </row>
    <row r="7" spans="1:7" ht="18" customHeight="1">
      <c r="A7" s="33" t="s">
        <v>0</v>
      </c>
      <c r="B7" s="34" t="s">
        <v>3</v>
      </c>
      <c r="C7" s="62"/>
      <c r="D7" s="50" t="s">
        <v>492</v>
      </c>
      <c r="E7" s="200" t="s">
        <v>115</v>
      </c>
      <c r="F7" s="43">
        <f>F8+F10+F9</f>
        <v>0</v>
      </c>
      <c r="G7" s="44">
        <f>G8+G10+G9</f>
        <v>0</v>
      </c>
    </row>
    <row r="8" spans="1:7" ht="18" customHeight="1">
      <c r="A8" s="308"/>
      <c r="B8" s="351"/>
      <c r="C8" s="20">
        <v>1</v>
      </c>
      <c r="D8" s="45" t="s">
        <v>323</v>
      </c>
      <c r="E8" s="200" t="s">
        <v>116</v>
      </c>
      <c r="F8" s="30">
        <v>0</v>
      </c>
      <c r="G8" s="32">
        <v>0</v>
      </c>
    </row>
    <row r="9" spans="1:7" ht="18" customHeight="1">
      <c r="A9" s="308"/>
      <c r="B9" s="351"/>
      <c r="C9" s="20">
        <v>2</v>
      </c>
      <c r="D9" s="45" t="s">
        <v>420</v>
      </c>
      <c r="E9" s="200" t="s">
        <v>117</v>
      </c>
      <c r="F9" s="30">
        <v>0</v>
      </c>
      <c r="G9" s="32">
        <v>0</v>
      </c>
    </row>
    <row r="10" spans="1:7" ht="18" customHeight="1">
      <c r="A10" s="381"/>
      <c r="B10" s="382"/>
      <c r="C10" s="55">
        <v>3</v>
      </c>
      <c r="D10" s="45" t="s">
        <v>350</v>
      </c>
      <c r="E10" s="200" t="s">
        <v>118</v>
      </c>
      <c r="F10" s="30">
        <v>0</v>
      </c>
      <c r="G10" s="32">
        <v>0</v>
      </c>
    </row>
    <row r="11" spans="1:7" ht="18" customHeight="1">
      <c r="A11" s="33" t="s">
        <v>0</v>
      </c>
      <c r="B11" s="34" t="s">
        <v>4</v>
      </c>
      <c r="C11" s="62"/>
      <c r="D11" s="50" t="s">
        <v>491</v>
      </c>
      <c r="E11" s="200" t="s">
        <v>119</v>
      </c>
      <c r="F11" s="43">
        <f>SUM(F12:F15)</f>
        <v>0</v>
      </c>
      <c r="G11" s="44">
        <f>SUM(G12:G15)</f>
        <v>0</v>
      </c>
    </row>
    <row r="12" spans="1:7" ht="18" customHeight="1">
      <c r="A12" s="16" t="s">
        <v>0</v>
      </c>
      <c r="B12" s="35" t="s">
        <v>4</v>
      </c>
      <c r="C12" s="20">
        <v>1</v>
      </c>
      <c r="D12" s="45" t="s">
        <v>100</v>
      </c>
      <c r="E12" s="200" t="s">
        <v>120</v>
      </c>
      <c r="F12" s="30">
        <v>0</v>
      </c>
      <c r="G12" s="32">
        <v>0</v>
      </c>
    </row>
    <row r="13" spans="1:7" ht="18" customHeight="1">
      <c r="A13" s="308"/>
      <c r="B13" s="351"/>
      <c r="C13" s="20">
        <v>2</v>
      </c>
      <c r="D13" s="45" t="s">
        <v>101</v>
      </c>
      <c r="E13" s="200" t="s">
        <v>121</v>
      </c>
      <c r="F13" s="30">
        <v>0</v>
      </c>
      <c r="G13" s="32">
        <v>0</v>
      </c>
    </row>
    <row r="14" spans="1:7" ht="18" customHeight="1">
      <c r="A14" s="353"/>
      <c r="B14" s="351"/>
      <c r="C14" s="20">
        <v>3</v>
      </c>
      <c r="D14" s="45" t="s">
        <v>351</v>
      </c>
      <c r="E14" s="200" t="s">
        <v>122</v>
      </c>
      <c r="F14" s="30">
        <v>0</v>
      </c>
      <c r="G14" s="32">
        <v>0</v>
      </c>
    </row>
    <row r="15" spans="1:7" ht="18" customHeight="1">
      <c r="A15" s="381"/>
      <c r="B15" s="382"/>
      <c r="C15" s="55">
        <v>4</v>
      </c>
      <c r="D15" s="45" t="s">
        <v>352</v>
      </c>
      <c r="E15" s="200" t="s">
        <v>481</v>
      </c>
      <c r="F15" s="30">
        <v>0</v>
      </c>
      <c r="G15" s="32">
        <v>0</v>
      </c>
    </row>
    <row r="16" spans="1:7" ht="18" customHeight="1">
      <c r="A16" s="33" t="s">
        <v>0</v>
      </c>
      <c r="B16" s="34" t="s">
        <v>5</v>
      </c>
      <c r="C16" s="62"/>
      <c r="D16" s="50" t="s">
        <v>490</v>
      </c>
      <c r="E16" s="200" t="s">
        <v>123</v>
      </c>
      <c r="F16" s="43">
        <f>SUM(F17:F18)</f>
        <v>0</v>
      </c>
      <c r="G16" s="44">
        <f>SUM(G17:G18)</f>
        <v>0</v>
      </c>
    </row>
    <row r="17" spans="1:7" ht="18" customHeight="1">
      <c r="A17" s="16" t="s">
        <v>0</v>
      </c>
      <c r="B17" s="35" t="s">
        <v>5</v>
      </c>
      <c r="C17" s="20">
        <v>1</v>
      </c>
      <c r="D17" s="45" t="s">
        <v>418</v>
      </c>
      <c r="E17" s="200" t="s">
        <v>124</v>
      </c>
      <c r="F17" s="30">
        <v>0</v>
      </c>
      <c r="G17" s="32">
        <v>0</v>
      </c>
    </row>
    <row r="18" spans="1:7" ht="18" customHeight="1">
      <c r="A18" s="381"/>
      <c r="B18" s="382"/>
      <c r="C18" s="55">
        <v>3</v>
      </c>
      <c r="D18" s="45" t="s">
        <v>102</v>
      </c>
      <c r="E18" s="200" t="s">
        <v>125</v>
      </c>
      <c r="F18" s="30">
        <v>0</v>
      </c>
      <c r="G18" s="32">
        <v>0</v>
      </c>
    </row>
    <row r="19" spans="1:7" ht="18" customHeight="1">
      <c r="A19" s="33" t="s">
        <v>0</v>
      </c>
      <c r="B19" s="34" t="s">
        <v>53</v>
      </c>
      <c r="C19" s="62"/>
      <c r="D19" s="50" t="s">
        <v>489</v>
      </c>
      <c r="E19" s="200" t="s">
        <v>126</v>
      </c>
      <c r="F19" s="43">
        <f>F20+F21</f>
        <v>0</v>
      </c>
      <c r="G19" s="44">
        <f>G20+G21</f>
        <v>0</v>
      </c>
    </row>
    <row r="20" spans="1:7" ht="18" customHeight="1">
      <c r="A20" s="16" t="s">
        <v>0</v>
      </c>
      <c r="B20" s="35" t="s">
        <v>53</v>
      </c>
      <c r="C20" s="20">
        <v>1</v>
      </c>
      <c r="D20" s="45" t="s">
        <v>103</v>
      </c>
      <c r="E20" s="200" t="s">
        <v>127</v>
      </c>
      <c r="F20" s="30">
        <v>0</v>
      </c>
      <c r="G20" s="32">
        <v>0</v>
      </c>
    </row>
    <row r="21" spans="1:7" ht="18" customHeight="1">
      <c r="A21" s="383"/>
      <c r="B21" s="382"/>
      <c r="C21" s="55">
        <v>2</v>
      </c>
      <c r="D21" s="45" t="s">
        <v>104</v>
      </c>
      <c r="E21" s="200" t="s">
        <v>128</v>
      </c>
      <c r="F21" s="30">
        <v>0</v>
      </c>
      <c r="G21" s="32">
        <v>0</v>
      </c>
    </row>
    <row r="22" spans="1:7" ht="18" customHeight="1">
      <c r="A22" s="33" t="s">
        <v>0</v>
      </c>
      <c r="B22" s="34" t="s">
        <v>98</v>
      </c>
      <c r="C22" s="62"/>
      <c r="D22" s="63" t="s">
        <v>419</v>
      </c>
      <c r="E22" s="202" t="s">
        <v>129</v>
      </c>
      <c r="F22" s="385">
        <f>'R1'!K14-F7-F11-F16-F19-F24-'R4'!G21</f>
        <v>0</v>
      </c>
      <c r="G22" s="385">
        <f>'R1'!L14-G7-G11-G16-G19-G24-'R4'!H21</f>
        <v>0</v>
      </c>
    </row>
    <row r="23" spans="1:7" ht="18" customHeight="1">
      <c r="A23" s="383"/>
      <c r="B23" s="382"/>
      <c r="C23" s="384"/>
      <c r="D23" s="64" t="s">
        <v>488</v>
      </c>
      <c r="E23" s="203"/>
      <c r="F23" s="386"/>
      <c r="G23" s="386"/>
    </row>
    <row r="24" spans="1:7" ht="18" customHeight="1">
      <c r="A24" s="27" t="s">
        <v>1</v>
      </c>
      <c r="B24" s="302"/>
      <c r="C24" s="380"/>
      <c r="D24" s="50" t="s">
        <v>487</v>
      </c>
      <c r="E24" s="200" t="s">
        <v>130</v>
      </c>
      <c r="F24" s="43">
        <f>F25+F30+'R4'!G5+'R4'!G17</f>
        <v>0</v>
      </c>
      <c r="G24" s="44">
        <f>G25+G30+'R4'!H5+'R4'!H17</f>
        <v>0</v>
      </c>
    </row>
    <row r="25" spans="1:7" ht="18" customHeight="1">
      <c r="A25" s="33" t="s">
        <v>1</v>
      </c>
      <c r="B25" s="34" t="s">
        <v>3</v>
      </c>
      <c r="C25" s="62"/>
      <c r="D25" s="50" t="s">
        <v>486</v>
      </c>
      <c r="E25" s="200" t="s">
        <v>131</v>
      </c>
      <c r="F25" s="43">
        <f>SUM(F26:F29)</f>
        <v>0</v>
      </c>
      <c r="G25" s="44">
        <f>SUM(G26:G29)</f>
        <v>0</v>
      </c>
    </row>
    <row r="26" spans="1:7" ht="18" customHeight="1">
      <c r="A26" s="16" t="s">
        <v>1</v>
      </c>
      <c r="B26" s="35" t="s">
        <v>3</v>
      </c>
      <c r="C26" s="20">
        <v>1</v>
      </c>
      <c r="D26" s="45" t="s">
        <v>421</v>
      </c>
      <c r="E26" s="200" t="s">
        <v>132</v>
      </c>
      <c r="F26" s="30">
        <v>0</v>
      </c>
      <c r="G26" s="32">
        <v>0</v>
      </c>
    </row>
    <row r="27" spans="1:7" ht="18" customHeight="1">
      <c r="A27" s="308"/>
      <c r="B27" s="351"/>
      <c r="C27" s="20">
        <v>2</v>
      </c>
      <c r="D27" s="45" t="s">
        <v>422</v>
      </c>
      <c r="E27" s="200" t="s">
        <v>133</v>
      </c>
      <c r="F27" s="30">
        <v>0</v>
      </c>
      <c r="G27" s="32">
        <v>0</v>
      </c>
    </row>
    <row r="28" spans="1:7" ht="18" customHeight="1">
      <c r="A28" s="308"/>
      <c r="B28" s="351"/>
      <c r="C28" s="20">
        <v>3</v>
      </c>
      <c r="D28" s="45" t="s">
        <v>353</v>
      </c>
      <c r="E28" s="200" t="s">
        <v>134</v>
      </c>
      <c r="F28" s="30">
        <v>0</v>
      </c>
      <c r="G28" s="32">
        <v>0</v>
      </c>
    </row>
    <row r="29" spans="1:7" ht="18" customHeight="1">
      <c r="A29" s="381"/>
      <c r="B29" s="382"/>
      <c r="C29" s="55">
        <v>4</v>
      </c>
      <c r="D29" s="45" t="s">
        <v>105</v>
      </c>
      <c r="E29" s="200" t="s">
        <v>135</v>
      </c>
      <c r="F29" s="30">
        <v>0</v>
      </c>
      <c r="G29" s="32">
        <v>0</v>
      </c>
    </row>
    <row r="30" spans="1:7" ht="18" customHeight="1">
      <c r="A30" s="33" t="s">
        <v>1</v>
      </c>
      <c r="B30" s="34" t="s">
        <v>4</v>
      </c>
      <c r="C30" s="62"/>
      <c r="D30" s="50" t="s">
        <v>485</v>
      </c>
      <c r="E30" s="200" t="s">
        <v>136</v>
      </c>
      <c r="F30" s="43">
        <f>SUM(F31:F40)</f>
        <v>0</v>
      </c>
      <c r="G30" s="44">
        <f>SUM(G31:G40)</f>
        <v>0</v>
      </c>
    </row>
    <row r="31" spans="1:7" ht="18" customHeight="1">
      <c r="A31" s="16" t="s">
        <v>1</v>
      </c>
      <c r="B31" s="35" t="s">
        <v>4</v>
      </c>
      <c r="C31" s="20">
        <v>1</v>
      </c>
      <c r="D31" s="45" t="s">
        <v>426</v>
      </c>
      <c r="E31" s="200" t="s">
        <v>147</v>
      </c>
      <c r="F31" s="30">
        <v>0</v>
      </c>
      <c r="G31" s="32">
        <v>0</v>
      </c>
    </row>
    <row r="32" spans="1:7" ht="18" customHeight="1">
      <c r="A32" s="308"/>
      <c r="B32" s="351"/>
      <c r="C32" s="20">
        <v>2</v>
      </c>
      <c r="D32" s="45" t="s">
        <v>427</v>
      </c>
      <c r="E32" s="200" t="s">
        <v>148</v>
      </c>
      <c r="F32" s="30">
        <v>0</v>
      </c>
      <c r="G32" s="32">
        <v>0</v>
      </c>
    </row>
    <row r="33" spans="1:7" ht="18" customHeight="1">
      <c r="A33" s="353"/>
      <c r="B33" s="351"/>
      <c r="C33" s="20">
        <v>3</v>
      </c>
      <c r="D33" s="233" t="s">
        <v>428</v>
      </c>
      <c r="E33" s="200" t="s">
        <v>149</v>
      </c>
      <c r="F33" s="30">
        <v>0</v>
      </c>
      <c r="G33" s="32">
        <v>0</v>
      </c>
    </row>
    <row r="34" spans="1:7" ht="18" customHeight="1">
      <c r="A34" s="353"/>
      <c r="B34" s="351"/>
      <c r="C34" s="20">
        <v>4</v>
      </c>
      <c r="D34" s="233" t="s">
        <v>429</v>
      </c>
      <c r="E34" s="200" t="s">
        <v>150</v>
      </c>
      <c r="F34" s="30">
        <v>0</v>
      </c>
      <c r="G34" s="32">
        <v>0</v>
      </c>
    </row>
    <row r="35" spans="1:7" ht="18" customHeight="1">
      <c r="A35" s="353"/>
      <c r="B35" s="351"/>
      <c r="C35" s="20">
        <v>5</v>
      </c>
      <c r="D35" s="45" t="s">
        <v>106</v>
      </c>
      <c r="E35" s="200" t="s">
        <v>151</v>
      </c>
      <c r="F35" s="30">
        <v>0</v>
      </c>
      <c r="G35" s="32">
        <v>0</v>
      </c>
    </row>
    <row r="36" spans="1:7" ht="18" customHeight="1">
      <c r="A36" s="353"/>
      <c r="B36" s="351"/>
      <c r="C36" s="20">
        <v>6</v>
      </c>
      <c r="D36" s="45" t="s">
        <v>425</v>
      </c>
      <c r="E36" s="200" t="s">
        <v>152</v>
      </c>
      <c r="F36" s="30">
        <v>0</v>
      </c>
      <c r="G36" s="32">
        <v>0</v>
      </c>
    </row>
    <row r="37" spans="1:7" ht="18" customHeight="1">
      <c r="A37" s="353"/>
      <c r="B37" s="351"/>
      <c r="C37" s="20">
        <v>7</v>
      </c>
      <c r="D37" s="45" t="s">
        <v>107</v>
      </c>
      <c r="E37" s="200" t="s">
        <v>451</v>
      </c>
      <c r="F37" s="30">
        <v>0</v>
      </c>
      <c r="G37" s="32">
        <v>0</v>
      </c>
    </row>
    <row r="38" spans="1:7" ht="18" customHeight="1">
      <c r="A38" s="353"/>
      <c r="B38" s="351"/>
      <c r="C38" s="20">
        <v>8</v>
      </c>
      <c r="D38" s="48" t="s">
        <v>424</v>
      </c>
      <c r="E38" s="202" t="s">
        <v>153</v>
      </c>
      <c r="F38" s="30">
        <v>0</v>
      </c>
      <c r="G38" s="32">
        <v>0</v>
      </c>
    </row>
    <row r="39" spans="1:7" ht="18" customHeight="1">
      <c r="A39" s="353"/>
      <c r="B39" s="351"/>
      <c r="C39" s="20">
        <v>9</v>
      </c>
      <c r="D39" s="48" t="s">
        <v>141</v>
      </c>
      <c r="E39" s="202" t="s">
        <v>154</v>
      </c>
      <c r="F39" s="30">
        <v>0</v>
      </c>
      <c r="G39" s="32">
        <v>0</v>
      </c>
    </row>
    <row r="40" spans="1:7" ht="18" customHeight="1" thickBot="1">
      <c r="A40" s="354"/>
      <c r="B40" s="355"/>
      <c r="C40" s="22">
        <v>10</v>
      </c>
      <c r="D40" s="47" t="s">
        <v>423</v>
      </c>
      <c r="E40" s="201" t="s">
        <v>155</v>
      </c>
      <c r="F40" s="30">
        <v>0</v>
      </c>
      <c r="G40" s="32">
        <v>0</v>
      </c>
    </row>
    <row r="41" spans="1:7" ht="12.75">
      <c r="A41" s="345">
        <v>3</v>
      </c>
      <c r="B41" s="345"/>
      <c r="C41" s="345"/>
      <c r="D41" s="345"/>
      <c r="E41" s="345"/>
      <c r="F41" s="345"/>
      <c r="G41" s="345"/>
    </row>
    <row r="42" spans="1:7" ht="12.75">
      <c r="A42" s="58"/>
      <c r="B42" s="58"/>
      <c r="C42" s="58"/>
      <c r="D42" s="58"/>
      <c r="E42" s="241"/>
      <c r="F42" s="59"/>
      <c r="G42" s="59"/>
    </row>
    <row r="43" spans="1:7" ht="12.75">
      <c r="A43" s="58"/>
      <c r="B43" s="58"/>
      <c r="C43" s="58"/>
      <c r="D43" s="58"/>
      <c r="E43" s="241"/>
      <c r="F43" s="59"/>
      <c r="G43" s="59"/>
    </row>
    <row r="44" spans="1:7" ht="12.75">
      <c r="A44" s="58"/>
      <c r="B44" s="58"/>
      <c r="C44" s="58"/>
      <c r="D44" s="58"/>
      <c r="E44" s="241"/>
      <c r="F44" s="59"/>
      <c r="G44" s="59"/>
    </row>
    <row r="45" spans="1:7" ht="12.75">
      <c r="A45" s="58"/>
      <c r="B45" s="58"/>
      <c r="C45" s="58"/>
      <c r="D45" s="58"/>
      <c r="E45" s="241"/>
      <c r="F45" s="59"/>
      <c r="G45" s="59"/>
    </row>
    <row r="46" spans="1:7" ht="12.75">
      <c r="A46" s="58"/>
      <c r="B46" s="58"/>
      <c r="C46" s="58"/>
      <c r="D46" s="58"/>
      <c r="E46" s="241"/>
      <c r="F46" s="59"/>
      <c r="G46" s="59"/>
    </row>
    <row r="47" spans="1:7" ht="12.75">
      <c r="A47" s="58"/>
      <c r="B47" s="58"/>
      <c r="C47" s="58"/>
      <c r="D47" s="58"/>
      <c r="E47" s="241"/>
      <c r="F47" s="59"/>
      <c r="G47" s="59"/>
    </row>
    <row r="48" spans="1:7" ht="12.75">
      <c r="A48" s="58"/>
      <c r="B48" s="58"/>
      <c r="C48" s="58"/>
      <c r="D48" s="58"/>
      <c r="E48" s="241"/>
      <c r="F48" s="59"/>
      <c r="G48" s="59"/>
    </row>
    <row r="49" spans="1:7" ht="12.75">
      <c r="A49" s="58"/>
      <c r="B49" s="58"/>
      <c r="C49" s="58"/>
      <c r="D49" s="58"/>
      <c r="E49" s="241"/>
      <c r="F49" s="59"/>
      <c r="G49" s="59"/>
    </row>
    <row r="50" spans="1:7" ht="12.75">
      <c r="A50" s="58"/>
      <c r="B50" s="58"/>
      <c r="C50" s="58"/>
      <c r="D50" s="58"/>
      <c r="E50" s="241"/>
      <c r="F50" s="59"/>
      <c r="G50" s="59"/>
    </row>
    <row r="51" spans="1:7" ht="12.75">
      <c r="A51" s="58"/>
      <c r="B51" s="58"/>
      <c r="C51" s="58"/>
      <c r="D51" s="58"/>
      <c r="E51" s="241"/>
      <c r="F51" s="59"/>
      <c r="G51" s="59"/>
    </row>
    <row r="52" spans="1:7" ht="12.75">
      <c r="A52" s="58"/>
      <c r="B52" s="58"/>
      <c r="C52" s="58"/>
      <c r="D52" s="58"/>
      <c r="E52" s="241"/>
      <c r="F52" s="59"/>
      <c r="G52" s="59"/>
    </row>
    <row r="53" spans="1:7" ht="12.75">
      <c r="A53" s="58"/>
      <c r="B53" s="58"/>
      <c r="C53" s="58"/>
      <c r="D53" s="58"/>
      <c r="E53" s="241"/>
      <c r="F53" s="59"/>
      <c r="G53" s="59"/>
    </row>
    <row r="54" spans="1:7" ht="12.75">
      <c r="A54" s="58"/>
      <c r="B54" s="58"/>
      <c r="C54" s="58"/>
      <c r="D54" s="58"/>
      <c r="E54" s="241"/>
      <c r="F54" s="59"/>
      <c r="G54" s="59"/>
    </row>
    <row r="55" spans="1:7" ht="12.75">
      <c r="A55" s="58"/>
      <c r="B55" s="58"/>
      <c r="C55" s="58"/>
      <c r="D55" s="58"/>
      <c r="E55" s="241"/>
      <c r="F55" s="59"/>
      <c r="G55" s="59"/>
    </row>
    <row r="56" spans="1:7" ht="12.75">
      <c r="A56" s="58"/>
      <c r="B56" s="58"/>
      <c r="C56" s="58"/>
      <c r="D56" s="58"/>
      <c r="E56" s="241"/>
      <c r="F56" s="59"/>
      <c r="G56" s="59"/>
    </row>
    <row r="57" spans="1:7" ht="12.75">
      <c r="A57" s="58"/>
      <c r="B57" s="58"/>
      <c r="C57" s="58"/>
      <c r="D57" s="58"/>
      <c r="E57" s="241"/>
      <c r="F57" s="59"/>
      <c r="G57" s="59"/>
    </row>
    <row r="58" spans="1:7" ht="12.75">
      <c r="A58" s="58"/>
      <c r="B58" s="58"/>
      <c r="C58" s="58"/>
      <c r="D58" s="58"/>
      <c r="E58" s="241"/>
      <c r="F58" s="59"/>
      <c r="G58" s="59"/>
    </row>
    <row r="59" spans="1:7" ht="12.75">
      <c r="A59" s="58"/>
      <c r="B59" s="58"/>
      <c r="C59" s="58"/>
      <c r="D59" s="58"/>
      <c r="E59" s="241"/>
      <c r="F59" s="59"/>
      <c r="G59" s="59"/>
    </row>
    <row r="60" spans="1:7" ht="12.75">
      <c r="A60" s="58"/>
      <c r="B60" s="58"/>
      <c r="C60" s="58"/>
      <c r="D60" s="58"/>
      <c r="E60" s="241"/>
      <c r="F60" s="59"/>
      <c r="G60" s="59"/>
    </row>
    <row r="61" spans="1:7" ht="12.75">
      <c r="A61" s="58"/>
      <c r="B61" s="58"/>
      <c r="C61" s="58"/>
      <c r="D61" s="58"/>
      <c r="E61" s="241"/>
      <c r="F61" s="59"/>
      <c r="G61" s="59"/>
    </row>
    <row r="62" spans="1:7" ht="12.75">
      <c r="A62" s="58"/>
      <c r="B62" s="58"/>
      <c r="C62" s="58"/>
      <c r="D62" s="58"/>
      <c r="E62" s="241"/>
      <c r="F62" s="59"/>
      <c r="G62" s="59"/>
    </row>
    <row r="63" spans="1:7" ht="12.75">
      <c r="A63" s="58"/>
      <c r="B63" s="58"/>
      <c r="C63" s="58"/>
      <c r="D63" s="58"/>
      <c r="E63" s="241"/>
      <c r="F63" s="59"/>
      <c r="G63" s="59"/>
    </row>
    <row r="64" spans="1:7" ht="12.75">
      <c r="A64" s="58"/>
      <c r="B64" s="58"/>
      <c r="C64" s="58"/>
      <c r="D64" s="58"/>
      <c r="E64" s="241"/>
      <c r="F64" s="59"/>
      <c r="G64" s="59"/>
    </row>
    <row r="65" spans="1:7" ht="12.75">
      <c r="A65" s="58"/>
      <c r="B65" s="58"/>
      <c r="C65" s="58"/>
      <c r="D65" s="58"/>
      <c r="E65" s="241"/>
      <c r="F65" s="59"/>
      <c r="G65" s="59"/>
    </row>
    <row r="66" spans="1:7" ht="12.75">
      <c r="A66" s="58"/>
      <c r="B66" s="58"/>
      <c r="C66" s="58"/>
      <c r="D66" s="58"/>
      <c r="E66" s="241"/>
      <c r="F66" s="59"/>
      <c r="G66" s="59"/>
    </row>
    <row r="67" spans="1:7" ht="12.75">
      <c r="A67" s="58"/>
      <c r="B67" s="58"/>
      <c r="C67" s="58"/>
      <c r="D67" s="58"/>
      <c r="E67" s="241"/>
      <c r="F67" s="59"/>
      <c r="G67" s="59"/>
    </row>
    <row r="68" spans="1:7" ht="12.75">
      <c r="A68" s="58"/>
      <c r="B68" s="58"/>
      <c r="C68" s="58"/>
      <c r="D68" s="58"/>
      <c r="E68" s="241"/>
      <c r="F68" s="59"/>
      <c r="G68" s="59"/>
    </row>
    <row r="69" spans="1:7" ht="12.75">
      <c r="A69" s="58"/>
      <c r="B69" s="58"/>
      <c r="C69" s="58"/>
      <c r="D69" s="58"/>
      <c r="E69" s="241"/>
      <c r="F69" s="59"/>
      <c r="G69" s="59"/>
    </row>
    <row r="70" spans="1:7" ht="12.75">
      <c r="A70" s="58"/>
      <c r="B70" s="58"/>
      <c r="C70" s="58"/>
      <c r="D70" s="58"/>
      <c r="E70" s="241"/>
      <c r="F70" s="59"/>
      <c r="G70" s="59"/>
    </row>
    <row r="71" spans="1:7" ht="12.75">
      <c r="A71" s="58"/>
      <c r="B71" s="58"/>
      <c r="C71" s="58"/>
      <c r="D71" s="58"/>
      <c r="E71" s="241"/>
      <c r="F71" s="59"/>
      <c r="G71" s="59"/>
    </row>
    <row r="72" spans="1:7" ht="12.75">
      <c r="A72" s="58"/>
      <c r="B72" s="58"/>
      <c r="C72" s="58"/>
      <c r="D72" s="58"/>
      <c r="E72" s="241"/>
      <c r="F72" s="59"/>
      <c r="G72" s="59"/>
    </row>
    <row r="73" spans="1:7" ht="12.75">
      <c r="A73" s="58"/>
      <c r="B73" s="58"/>
      <c r="C73" s="58"/>
      <c r="D73" s="58"/>
      <c r="E73" s="241"/>
      <c r="F73" s="59"/>
      <c r="G73" s="59"/>
    </row>
    <row r="74" spans="1:7" ht="12.75">
      <c r="A74" s="58"/>
      <c r="B74" s="58"/>
      <c r="C74" s="58"/>
      <c r="D74" s="58"/>
      <c r="E74" s="241"/>
      <c r="F74" s="59"/>
      <c r="G74" s="59"/>
    </row>
    <row r="75" spans="1:7" ht="12.75">
      <c r="A75" s="58"/>
      <c r="B75" s="58"/>
      <c r="C75" s="58"/>
      <c r="D75" s="58"/>
      <c r="E75" s="241"/>
      <c r="F75" s="59"/>
      <c r="G75" s="59"/>
    </row>
    <row r="76" spans="1:7" ht="12.75">
      <c r="A76" s="58"/>
      <c r="B76" s="58"/>
      <c r="C76" s="58"/>
      <c r="D76" s="58"/>
      <c r="E76" s="241"/>
      <c r="F76" s="59"/>
      <c r="G76" s="59"/>
    </row>
    <row r="77" spans="1:7" ht="12.75">
      <c r="A77" s="58"/>
      <c r="B77" s="58"/>
      <c r="C77" s="58"/>
      <c r="D77" s="58"/>
      <c r="E77" s="241"/>
      <c r="F77" s="59"/>
      <c r="G77" s="59"/>
    </row>
    <row r="78" spans="1:7" ht="12.75">
      <c r="A78" s="58"/>
      <c r="B78" s="58"/>
      <c r="C78" s="58"/>
      <c r="D78" s="58"/>
      <c r="E78" s="241"/>
      <c r="F78" s="59"/>
      <c r="G78" s="59"/>
    </row>
    <row r="79" spans="1:7" ht="12.75">
      <c r="A79" s="58"/>
      <c r="B79" s="58"/>
      <c r="C79" s="58"/>
      <c r="D79" s="58"/>
      <c r="E79" s="241"/>
      <c r="F79" s="59"/>
      <c r="G79" s="59"/>
    </row>
    <row r="80" spans="1:7" ht="12.75">
      <c r="A80" s="58"/>
      <c r="B80" s="58"/>
      <c r="C80" s="58"/>
      <c r="D80" s="58"/>
      <c r="E80" s="241"/>
      <c r="F80" s="59"/>
      <c r="G80" s="59"/>
    </row>
    <row r="81" spans="1:7" ht="12.75">
      <c r="A81" s="58"/>
      <c r="B81" s="58"/>
      <c r="C81" s="58"/>
      <c r="D81" s="58"/>
      <c r="E81" s="241"/>
      <c r="F81" s="59"/>
      <c r="G81" s="59"/>
    </row>
    <row r="82" spans="1:7" ht="12.75">
      <c r="A82" s="58"/>
      <c r="B82" s="58"/>
      <c r="C82" s="58"/>
      <c r="D82" s="58"/>
      <c r="E82" s="241"/>
      <c r="F82" s="59"/>
      <c r="G82" s="59"/>
    </row>
    <row r="83" spans="1:7" ht="12.75">
      <c r="A83" s="58"/>
      <c r="B83" s="58"/>
      <c r="C83" s="58"/>
      <c r="D83" s="58"/>
      <c r="E83" s="241"/>
      <c r="F83" s="59"/>
      <c r="G83" s="59"/>
    </row>
    <row r="84" spans="1:7" ht="12.75">
      <c r="A84" s="58"/>
      <c r="B84" s="58"/>
      <c r="C84" s="58"/>
      <c r="D84" s="58"/>
      <c r="E84" s="241"/>
      <c r="F84" s="59"/>
      <c r="G84" s="59"/>
    </row>
    <row r="85" spans="1:7" ht="12.75">
      <c r="A85" s="58"/>
      <c r="B85" s="58"/>
      <c r="C85" s="58"/>
      <c r="D85" s="58"/>
      <c r="E85" s="241"/>
      <c r="F85" s="59"/>
      <c r="G85" s="59"/>
    </row>
    <row r="86" spans="1:7" ht="12.75">
      <c r="A86" s="58"/>
      <c r="B86" s="58"/>
      <c r="C86" s="58"/>
      <c r="D86" s="58"/>
      <c r="E86" s="241"/>
      <c r="F86" s="59"/>
      <c r="G86" s="59"/>
    </row>
    <row r="87" spans="1:7" ht="12.75">
      <c r="A87" s="58"/>
      <c r="B87" s="58"/>
      <c r="C87" s="58"/>
      <c r="D87" s="58"/>
      <c r="E87" s="241"/>
      <c r="F87" s="59"/>
      <c r="G87" s="59"/>
    </row>
    <row r="88" spans="1:7" ht="12.75">
      <c r="A88" s="58"/>
      <c r="B88" s="58"/>
      <c r="C88" s="58"/>
      <c r="D88" s="58"/>
      <c r="E88" s="241"/>
      <c r="F88" s="59"/>
      <c r="G88" s="59"/>
    </row>
    <row r="89" spans="1:7" ht="12.75">
      <c r="A89" s="58"/>
      <c r="B89" s="58"/>
      <c r="C89" s="58"/>
      <c r="D89" s="58"/>
      <c r="E89" s="241"/>
      <c r="F89" s="59"/>
      <c r="G89" s="59"/>
    </row>
    <row r="90" spans="1:7" ht="12.75">
      <c r="A90" s="58"/>
      <c r="B90" s="58"/>
      <c r="C90" s="58"/>
      <c r="D90" s="58"/>
      <c r="E90" s="241"/>
      <c r="F90" s="59"/>
      <c r="G90" s="59"/>
    </row>
    <row r="91" spans="1:7" ht="12.75">
      <c r="A91" s="58"/>
      <c r="B91" s="58"/>
      <c r="C91" s="58"/>
      <c r="D91" s="58"/>
      <c r="E91" s="241"/>
      <c r="F91" s="59"/>
      <c r="G91" s="59"/>
    </row>
    <row r="92" spans="1:7" ht="12.75">
      <c r="A92" s="58"/>
      <c r="B92" s="58"/>
      <c r="C92" s="58"/>
      <c r="D92" s="58"/>
      <c r="E92" s="241"/>
      <c r="F92" s="59"/>
      <c r="G92" s="59"/>
    </row>
    <row r="93" spans="1:7" ht="12.75">
      <c r="A93" s="58"/>
      <c r="B93" s="58"/>
      <c r="C93" s="58"/>
      <c r="D93" s="58"/>
      <c r="E93" s="241"/>
      <c r="F93" s="59"/>
      <c r="G93" s="59"/>
    </row>
    <row r="94" spans="1:7" ht="12.75">
      <c r="A94" s="58"/>
      <c r="B94" s="58"/>
      <c r="C94" s="58"/>
      <c r="D94" s="58"/>
      <c r="E94" s="241"/>
      <c r="F94" s="59"/>
      <c r="G94" s="59"/>
    </row>
    <row r="95" spans="1:7" ht="12.75">
      <c r="A95" s="58"/>
      <c r="B95" s="58"/>
      <c r="C95" s="58"/>
      <c r="D95" s="58"/>
      <c r="E95" s="241"/>
      <c r="F95" s="59"/>
      <c r="G95" s="59"/>
    </row>
    <row r="96" spans="1:7" ht="12.75">
      <c r="A96" s="58"/>
      <c r="B96" s="58"/>
      <c r="C96" s="58"/>
      <c r="D96" s="58"/>
      <c r="E96" s="241"/>
      <c r="F96" s="59"/>
      <c r="G96" s="59"/>
    </row>
    <row r="97" spans="1:7" ht="12.75">
      <c r="A97" s="58"/>
      <c r="B97" s="58"/>
      <c r="C97" s="58"/>
      <c r="D97" s="58"/>
      <c r="E97" s="241"/>
      <c r="F97" s="59"/>
      <c r="G97" s="59"/>
    </row>
    <row r="98" spans="1:7" ht="12.75">
      <c r="A98" s="58"/>
      <c r="B98" s="58"/>
      <c r="C98" s="58"/>
      <c r="D98" s="58"/>
      <c r="E98" s="241"/>
      <c r="F98" s="59"/>
      <c r="G98" s="59"/>
    </row>
    <row r="99" spans="1:7" ht="12.75">
      <c r="A99" s="58"/>
      <c r="B99" s="58"/>
      <c r="C99" s="58"/>
      <c r="D99" s="58"/>
      <c r="E99" s="241"/>
      <c r="F99" s="59"/>
      <c r="G99" s="59"/>
    </row>
    <row r="100" spans="1:7" ht="12.75">
      <c r="A100" s="58"/>
      <c r="B100" s="58"/>
      <c r="C100" s="58"/>
      <c r="D100" s="58"/>
      <c r="E100" s="241"/>
      <c r="F100" s="59"/>
      <c r="G100" s="59"/>
    </row>
    <row r="101" spans="1:7" ht="12.75">
      <c r="A101" s="58"/>
      <c r="B101" s="58"/>
      <c r="C101" s="58"/>
      <c r="D101" s="58"/>
      <c r="E101" s="241"/>
      <c r="F101" s="59"/>
      <c r="G101" s="59"/>
    </row>
    <row r="102" spans="1:7" ht="12.75">
      <c r="A102" s="58"/>
      <c r="B102" s="58"/>
      <c r="C102" s="58"/>
      <c r="D102" s="58"/>
      <c r="E102" s="241"/>
      <c r="F102" s="59"/>
      <c r="G102" s="59"/>
    </row>
    <row r="103" spans="1:7" ht="12.75">
      <c r="A103" s="58"/>
      <c r="B103" s="58"/>
      <c r="C103" s="58"/>
      <c r="D103" s="58"/>
      <c r="E103" s="241"/>
      <c r="F103" s="59"/>
      <c r="G103" s="59"/>
    </row>
    <row r="104" spans="1:7" ht="12.75">
      <c r="A104" s="58"/>
      <c r="B104" s="58"/>
      <c r="C104" s="58"/>
      <c r="D104" s="58"/>
      <c r="E104" s="241"/>
      <c r="F104" s="59"/>
      <c r="G104" s="59"/>
    </row>
    <row r="105" spans="1:7" ht="12.75">
      <c r="A105" s="58"/>
      <c r="B105" s="58"/>
      <c r="C105" s="58"/>
      <c r="D105" s="58"/>
      <c r="E105" s="241"/>
      <c r="F105" s="59"/>
      <c r="G105" s="59"/>
    </row>
    <row r="106" spans="1:7" ht="12.75">
      <c r="A106" s="58"/>
      <c r="B106" s="58"/>
      <c r="C106" s="58"/>
      <c r="D106" s="58"/>
      <c r="E106" s="241"/>
      <c r="F106" s="59"/>
      <c r="G106" s="59"/>
    </row>
    <row r="107" spans="1:7" ht="12.75">
      <c r="A107" s="58"/>
      <c r="B107" s="58"/>
      <c r="C107" s="58"/>
      <c r="D107" s="58"/>
      <c r="E107" s="241"/>
      <c r="F107" s="59"/>
      <c r="G107" s="59"/>
    </row>
    <row r="108" spans="1:7" ht="12.75">
      <c r="A108" s="58"/>
      <c r="B108" s="58"/>
      <c r="C108" s="58"/>
      <c r="D108" s="58"/>
      <c r="E108" s="241"/>
      <c r="F108" s="59"/>
      <c r="G108" s="59"/>
    </row>
    <row r="109" spans="1:7" ht="12.75">
      <c r="A109" s="58"/>
      <c r="B109" s="58"/>
      <c r="C109" s="58"/>
      <c r="D109" s="58"/>
      <c r="E109" s="241"/>
      <c r="F109" s="59"/>
      <c r="G109" s="59"/>
    </row>
    <row r="110" spans="1:7" ht="12.75">
      <c r="A110" s="58"/>
      <c r="B110" s="58"/>
      <c r="C110" s="58"/>
      <c r="D110" s="58"/>
      <c r="E110" s="241"/>
      <c r="F110" s="59"/>
      <c r="G110" s="59"/>
    </row>
    <row r="111" spans="1:7" ht="12.75">
      <c r="A111" s="58"/>
      <c r="B111" s="58"/>
      <c r="C111" s="58"/>
      <c r="D111" s="58"/>
      <c r="E111" s="241"/>
      <c r="F111" s="59"/>
      <c r="G111" s="59"/>
    </row>
    <row r="112" spans="1:7" ht="12.75">
      <c r="A112" s="58"/>
      <c r="B112" s="58"/>
      <c r="C112" s="58"/>
      <c r="D112" s="58"/>
      <c r="E112" s="241"/>
      <c r="F112" s="59"/>
      <c r="G112" s="59"/>
    </row>
    <row r="113" spans="1:7" ht="12.75">
      <c r="A113" s="58"/>
      <c r="B113" s="58"/>
      <c r="C113" s="58"/>
      <c r="D113" s="58"/>
      <c r="E113" s="241"/>
      <c r="F113" s="59"/>
      <c r="G113" s="59"/>
    </row>
    <row r="114" spans="1:7" ht="12.75">
      <c r="A114" s="58"/>
      <c r="B114" s="58"/>
      <c r="C114" s="58"/>
      <c r="D114" s="58"/>
      <c r="E114" s="241"/>
      <c r="F114" s="59"/>
      <c r="G114" s="59"/>
    </row>
    <row r="115" spans="1:7" ht="12.75">
      <c r="A115" s="58"/>
      <c r="B115" s="58"/>
      <c r="C115" s="58"/>
      <c r="D115" s="58"/>
      <c r="E115" s="241"/>
      <c r="F115" s="59"/>
      <c r="G115" s="59"/>
    </row>
    <row r="116" spans="1:7" ht="12.75">
      <c r="A116" s="58"/>
      <c r="B116" s="58"/>
      <c r="C116" s="58"/>
      <c r="D116" s="58"/>
      <c r="E116" s="241"/>
      <c r="F116" s="59"/>
      <c r="G116" s="59"/>
    </row>
    <row r="117" spans="1:7" ht="12.75">
      <c r="A117" s="58"/>
      <c r="B117" s="58"/>
      <c r="C117" s="58"/>
      <c r="D117" s="58"/>
      <c r="E117" s="241"/>
      <c r="F117" s="59"/>
      <c r="G117" s="59"/>
    </row>
    <row r="118" spans="1:7" ht="12.75">
      <c r="A118" s="58"/>
      <c r="B118" s="58"/>
      <c r="C118" s="58"/>
      <c r="D118" s="58"/>
      <c r="E118" s="241"/>
      <c r="F118" s="59"/>
      <c r="G118" s="59"/>
    </row>
    <row r="119" spans="1:7" ht="12.75">
      <c r="A119" s="58"/>
      <c r="B119" s="58"/>
      <c r="C119" s="58"/>
      <c r="D119" s="58"/>
      <c r="E119" s="241"/>
      <c r="F119" s="59"/>
      <c r="G119" s="59"/>
    </row>
    <row r="120" spans="1:7" ht="12.75">
      <c r="A120" s="58"/>
      <c r="B120" s="58"/>
      <c r="C120" s="58"/>
      <c r="D120" s="58"/>
      <c r="E120" s="241"/>
      <c r="F120" s="59"/>
      <c r="G120" s="59"/>
    </row>
    <row r="121" spans="1:7" ht="12.75">
      <c r="A121" s="58"/>
      <c r="B121" s="58"/>
      <c r="C121" s="58"/>
      <c r="D121" s="58"/>
      <c r="E121" s="241"/>
      <c r="F121" s="59"/>
      <c r="G121" s="59"/>
    </row>
    <row r="122" spans="1:7" ht="12.75">
      <c r="A122" s="58"/>
      <c r="B122" s="58"/>
      <c r="C122" s="58"/>
      <c r="D122" s="58"/>
      <c r="E122" s="241"/>
      <c r="F122" s="59"/>
      <c r="G122" s="59"/>
    </row>
    <row r="123" spans="1:7" ht="12.75">
      <c r="A123" s="58"/>
      <c r="B123" s="58"/>
      <c r="C123" s="58"/>
      <c r="D123" s="58"/>
      <c r="E123" s="241"/>
      <c r="F123" s="59"/>
      <c r="G123" s="59"/>
    </row>
    <row r="124" spans="1:7" ht="12.75">
      <c r="A124" s="58"/>
      <c r="B124" s="58"/>
      <c r="C124" s="58"/>
      <c r="D124" s="58"/>
      <c r="E124" s="241"/>
      <c r="F124" s="59"/>
      <c r="G124" s="59"/>
    </row>
    <row r="125" spans="1:7" ht="12.75">
      <c r="A125" s="58"/>
      <c r="B125" s="58"/>
      <c r="C125" s="58"/>
      <c r="D125" s="58"/>
      <c r="E125" s="241"/>
      <c r="F125" s="59"/>
      <c r="G125" s="59"/>
    </row>
    <row r="126" spans="1:7" ht="12.75">
      <c r="A126" s="58"/>
      <c r="B126" s="58"/>
      <c r="C126" s="58"/>
      <c r="D126" s="58"/>
      <c r="E126" s="241"/>
      <c r="F126" s="59"/>
      <c r="G126" s="59"/>
    </row>
    <row r="127" spans="1:7" ht="12.75">
      <c r="A127" s="58"/>
      <c r="B127" s="58"/>
      <c r="C127" s="58"/>
      <c r="D127" s="58"/>
      <c r="E127" s="241"/>
      <c r="F127" s="59"/>
      <c r="G127" s="59"/>
    </row>
    <row r="128" spans="1:7" ht="12.75">
      <c r="A128" s="58"/>
      <c r="B128" s="58"/>
      <c r="C128" s="58"/>
      <c r="D128" s="58"/>
      <c r="E128" s="241"/>
      <c r="F128" s="59"/>
      <c r="G128" s="59"/>
    </row>
    <row r="129" spans="1:7" ht="12.75">
      <c r="A129" s="58"/>
      <c r="B129" s="58"/>
      <c r="C129" s="58"/>
      <c r="D129" s="58"/>
      <c r="E129" s="241"/>
      <c r="F129" s="59"/>
      <c r="G129" s="59"/>
    </row>
    <row r="130" spans="1:7" ht="12.75">
      <c r="A130" s="58"/>
      <c r="B130" s="58"/>
      <c r="C130" s="58"/>
      <c r="D130" s="58"/>
      <c r="E130" s="241"/>
      <c r="F130" s="59"/>
      <c r="G130" s="59"/>
    </row>
    <row r="131" spans="1:7" ht="12.75">
      <c r="A131" s="58"/>
      <c r="B131" s="58"/>
      <c r="C131" s="58"/>
      <c r="D131" s="58"/>
      <c r="E131" s="241"/>
      <c r="F131" s="59"/>
      <c r="G131" s="59"/>
    </row>
    <row r="132" spans="1:7" ht="12.75">
      <c r="A132" s="58"/>
      <c r="B132" s="58"/>
      <c r="C132" s="58"/>
      <c r="D132" s="58"/>
      <c r="E132" s="241"/>
      <c r="F132" s="59"/>
      <c r="G132" s="59"/>
    </row>
    <row r="133" spans="1:7" ht="12.75">
      <c r="A133" s="58"/>
      <c r="B133" s="58"/>
      <c r="C133" s="58"/>
      <c r="D133" s="58"/>
      <c r="E133" s="241"/>
      <c r="F133" s="59"/>
      <c r="G133" s="59"/>
    </row>
    <row r="134" spans="1:7" ht="12.75">
      <c r="A134" s="58"/>
      <c r="B134" s="58"/>
      <c r="C134" s="58"/>
      <c r="D134" s="58"/>
      <c r="E134" s="241"/>
      <c r="F134" s="59"/>
      <c r="G134" s="59"/>
    </row>
    <row r="135" spans="1:7" ht="12.75">
      <c r="A135" s="58"/>
      <c r="B135" s="58"/>
      <c r="C135" s="58"/>
      <c r="D135" s="58"/>
      <c r="E135" s="241"/>
      <c r="F135" s="59"/>
      <c r="G135" s="59"/>
    </row>
    <row r="136" spans="1:7" ht="12.75">
      <c r="A136" s="58"/>
      <c r="B136" s="58"/>
      <c r="C136" s="58"/>
      <c r="D136" s="58"/>
      <c r="E136" s="241"/>
      <c r="F136" s="59"/>
      <c r="G136" s="59"/>
    </row>
    <row r="137" spans="1:7" ht="12.75">
      <c r="A137" s="58"/>
      <c r="B137" s="58"/>
      <c r="C137" s="58"/>
      <c r="D137" s="58"/>
      <c r="E137" s="241"/>
      <c r="F137" s="59"/>
      <c r="G137" s="59"/>
    </row>
    <row r="138" spans="1:7" ht="12.75">
      <c r="A138" s="58"/>
      <c r="B138" s="58"/>
      <c r="C138" s="58"/>
      <c r="D138" s="58"/>
      <c r="E138" s="241"/>
      <c r="F138" s="59"/>
      <c r="G138" s="59"/>
    </row>
    <row r="139" spans="1:7" ht="12.75">
      <c r="A139" s="58"/>
      <c r="B139" s="58"/>
      <c r="C139" s="58"/>
      <c r="D139" s="58"/>
      <c r="E139" s="241"/>
      <c r="F139" s="59"/>
      <c r="G139" s="59"/>
    </row>
    <row r="140" spans="1:7" ht="12.75">
      <c r="A140" s="58"/>
      <c r="B140" s="58"/>
      <c r="C140" s="58"/>
      <c r="D140" s="58"/>
      <c r="E140" s="241"/>
      <c r="F140" s="59"/>
      <c r="G140" s="59"/>
    </row>
    <row r="141" spans="1:7" ht="12.75">
      <c r="A141" s="58"/>
      <c r="B141" s="58"/>
      <c r="C141" s="58"/>
      <c r="D141" s="58"/>
      <c r="E141" s="241"/>
      <c r="F141" s="59"/>
      <c r="G141" s="59"/>
    </row>
    <row r="142" spans="1:7" ht="12.75">
      <c r="A142" s="58"/>
      <c r="B142" s="58"/>
      <c r="C142" s="58"/>
      <c r="D142" s="58"/>
      <c r="E142" s="241"/>
      <c r="F142" s="59"/>
      <c r="G142" s="59"/>
    </row>
    <row r="143" spans="1:7" ht="12.75">
      <c r="A143" s="58"/>
      <c r="B143" s="58"/>
      <c r="C143" s="58"/>
      <c r="D143" s="58"/>
      <c r="E143" s="241"/>
      <c r="F143" s="59"/>
      <c r="G143" s="59"/>
    </row>
    <row r="144" spans="1:7" ht="12.75">
      <c r="A144" s="58"/>
      <c r="B144" s="58"/>
      <c r="C144" s="58"/>
      <c r="D144" s="58"/>
      <c r="E144" s="241"/>
      <c r="F144" s="59"/>
      <c r="G144" s="59"/>
    </row>
    <row r="145" spans="1:7" ht="12.75">
      <c r="A145" s="58"/>
      <c r="B145" s="58"/>
      <c r="C145" s="58"/>
      <c r="D145" s="58"/>
      <c r="E145" s="241"/>
      <c r="F145" s="59"/>
      <c r="G145" s="59"/>
    </row>
    <row r="146" spans="1:7" ht="12.75">
      <c r="A146" s="58"/>
      <c r="B146" s="58"/>
      <c r="C146" s="58"/>
      <c r="D146" s="58"/>
      <c r="E146" s="241"/>
      <c r="F146" s="59"/>
      <c r="G146" s="59"/>
    </row>
    <row r="147" spans="1:7" ht="12.75">
      <c r="A147" s="58"/>
      <c r="B147" s="58"/>
      <c r="C147" s="58"/>
      <c r="D147" s="58"/>
      <c r="E147" s="241"/>
      <c r="F147" s="59"/>
      <c r="G147" s="59"/>
    </row>
    <row r="148" spans="1:7" ht="12.75">
      <c r="A148" s="58"/>
      <c r="B148" s="58"/>
      <c r="C148" s="58"/>
      <c r="D148" s="58"/>
      <c r="E148" s="241"/>
      <c r="F148" s="59"/>
      <c r="G148" s="59"/>
    </row>
    <row r="149" spans="1:7" ht="12.75">
      <c r="A149" s="58"/>
      <c r="B149" s="58"/>
      <c r="C149" s="58"/>
      <c r="D149" s="58"/>
      <c r="E149" s="241"/>
      <c r="F149" s="59"/>
      <c r="G149" s="59"/>
    </row>
    <row r="150" spans="1:7" ht="12.75">
      <c r="A150" s="58"/>
      <c r="B150" s="58"/>
      <c r="C150" s="58"/>
      <c r="D150" s="58"/>
      <c r="E150" s="241"/>
      <c r="F150" s="59"/>
      <c r="G150" s="59"/>
    </row>
    <row r="151" spans="1:7" ht="12.75">
      <c r="A151" s="58"/>
      <c r="B151" s="58"/>
      <c r="C151" s="58"/>
      <c r="D151" s="58"/>
      <c r="E151" s="241"/>
      <c r="F151" s="59"/>
      <c r="G151" s="59"/>
    </row>
    <row r="152" spans="1:7" ht="12.75">
      <c r="A152" s="58"/>
      <c r="B152" s="58"/>
      <c r="C152" s="58"/>
      <c r="D152" s="58"/>
      <c r="E152" s="241"/>
      <c r="F152" s="59"/>
      <c r="G152" s="59"/>
    </row>
    <row r="153" spans="1:7" ht="12.75">
      <c r="A153" s="58"/>
      <c r="B153" s="58"/>
      <c r="C153" s="58"/>
      <c r="D153" s="58"/>
      <c r="E153" s="241"/>
      <c r="F153" s="59"/>
      <c r="G153" s="59"/>
    </row>
    <row r="154" spans="1:7" ht="12.75">
      <c r="A154" s="58"/>
      <c r="B154" s="58"/>
      <c r="C154" s="58"/>
      <c r="D154" s="58"/>
      <c r="E154" s="241"/>
      <c r="F154" s="59"/>
      <c r="G154" s="59"/>
    </row>
    <row r="155" spans="1:7" ht="12.75">
      <c r="A155" s="58"/>
      <c r="B155" s="58"/>
      <c r="C155" s="58"/>
      <c r="D155" s="58"/>
      <c r="E155" s="241"/>
      <c r="F155" s="59"/>
      <c r="G155" s="59"/>
    </row>
    <row r="156" spans="1:7" ht="12.75">
      <c r="A156" s="58"/>
      <c r="B156" s="58"/>
      <c r="C156" s="58"/>
      <c r="D156" s="58"/>
      <c r="E156" s="241"/>
      <c r="F156" s="59"/>
      <c r="G156" s="59"/>
    </row>
    <row r="157" spans="1:7" ht="12.75">
      <c r="A157" s="58"/>
      <c r="B157" s="58"/>
      <c r="C157" s="58"/>
      <c r="D157" s="58"/>
      <c r="E157" s="241"/>
      <c r="F157" s="59"/>
      <c r="G157" s="59"/>
    </row>
    <row r="158" spans="1:7" ht="12.75">
      <c r="A158" s="58"/>
      <c r="B158" s="58"/>
      <c r="C158" s="58"/>
      <c r="D158" s="58"/>
      <c r="E158" s="241"/>
      <c r="F158" s="59"/>
      <c r="G158" s="59"/>
    </row>
    <row r="159" spans="1:7" ht="12.75">
      <c r="A159" s="58"/>
      <c r="B159" s="58"/>
      <c r="C159" s="58"/>
      <c r="D159" s="58"/>
      <c r="E159" s="241"/>
      <c r="F159" s="59"/>
      <c r="G159" s="59"/>
    </row>
    <row r="160" spans="1:7" ht="12.75">
      <c r="A160" s="58"/>
      <c r="B160" s="58"/>
      <c r="C160" s="58"/>
      <c r="D160" s="58"/>
      <c r="E160" s="241"/>
      <c r="F160" s="59"/>
      <c r="G160" s="59"/>
    </row>
    <row r="161" spans="1:7" ht="12.75">
      <c r="A161" s="58"/>
      <c r="B161" s="58"/>
      <c r="C161" s="58"/>
      <c r="D161" s="58"/>
      <c r="E161" s="241"/>
      <c r="F161" s="59"/>
      <c r="G161" s="59"/>
    </row>
    <row r="162" spans="1:7" ht="12.75">
      <c r="A162" s="58"/>
      <c r="B162" s="58"/>
      <c r="C162" s="58"/>
      <c r="D162" s="58"/>
      <c r="E162" s="241"/>
      <c r="F162" s="59"/>
      <c r="G162" s="59"/>
    </row>
    <row r="163" spans="1:7" ht="12.75">
      <c r="A163" s="58"/>
      <c r="B163" s="58"/>
      <c r="C163" s="58"/>
      <c r="D163" s="58"/>
      <c r="E163" s="241"/>
      <c r="F163" s="59"/>
      <c r="G163" s="59"/>
    </row>
    <row r="164" spans="1:7" ht="12.75">
      <c r="A164" s="58"/>
      <c r="B164" s="58"/>
      <c r="C164" s="58"/>
      <c r="D164" s="58"/>
      <c r="E164" s="241"/>
      <c r="F164" s="59"/>
      <c r="G164" s="59"/>
    </row>
    <row r="165" spans="1:7" ht="12.75">
      <c r="A165" s="58"/>
      <c r="B165" s="58"/>
      <c r="C165" s="58"/>
      <c r="D165" s="58"/>
      <c r="E165" s="241"/>
      <c r="F165" s="59"/>
      <c r="G165" s="59"/>
    </row>
    <row r="166" spans="1:7" ht="12.75">
      <c r="A166" s="58"/>
      <c r="B166" s="58"/>
      <c r="C166" s="58"/>
      <c r="D166" s="58"/>
      <c r="E166" s="241"/>
      <c r="F166" s="59"/>
      <c r="G166" s="59"/>
    </row>
    <row r="167" spans="1:7" ht="12.75">
      <c r="A167" s="58"/>
      <c r="B167" s="58"/>
      <c r="C167" s="58"/>
      <c r="D167" s="58"/>
      <c r="E167" s="241"/>
      <c r="F167" s="59"/>
      <c r="G167" s="59"/>
    </row>
    <row r="168" spans="1:7" ht="12.75">
      <c r="A168" s="58"/>
      <c r="B168" s="58"/>
      <c r="C168" s="58"/>
      <c r="D168" s="58"/>
      <c r="E168" s="241"/>
      <c r="F168" s="59"/>
      <c r="G168" s="59"/>
    </row>
    <row r="169" spans="1:7" ht="12.75">
      <c r="A169" s="58"/>
      <c r="B169" s="58"/>
      <c r="C169" s="58"/>
      <c r="D169" s="58"/>
      <c r="E169" s="241"/>
      <c r="F169" s="59"/>
      <c r="G169" s="59"/>
    </row>
    <row r="170" spans="1:7" ht="12.75">
      <c r="A170" s="58"/>
      <c r="B170" s="58"/>
      <c r="C170" s="58"/>
      <c r="D170" s="58"/>
      <c r="E170" s="241"/>
      <c r="F170" s="59"/>
      <c r="G170" s="59"/>
    </row>
    <row r="171" spans="1:7" ht="12.75">
      <c r="A171" s="58"/>
      <c r="B171" s="58"/>
      <c r="C171" s="58"/>
      <c r="D171" s="58"/>
      <c r="E171" s="241"/>
      <c r="F171" s="59"/>
      <c r="G171" s="59"/>
    </row>
    <row r="172" spans="1:7" ht="12.75">
      <c r="A172" s="58"/>
      <c r="B172" s="58"/>
      <c r="C172" s="58"/>
      <c r="D172" s="58"/>
      <c r="E172" s="241"/>
      <c r="F172" s="59"/>
      <c r="G172" s="59"/>
    </row>
    <row r="173" spans="1:7" ht="12.75">
      <c r="A173" s="58"/>
      <c r="B173" s="58"/>
      <c r="C173" s="58"/>
      <c r="D173" s="58"/>
      <c r="E173" s="241"/>
      <c r="F173" s="59"/>
      <c r="G173" s="59"/>
    </row>
    <row r="174" spans="1:7" ht="12.75">
      <c r="A174" s="58"/>
      <c r="B174" s="58"/>
      <c r="C174" s="58"/>
      <c r="D174" s="58"/>
      <c r="E174" s="241"/>
      <c r="F174" s="59"/>
      <c r="G174" s="59"/>
    </row>
    <row r="175" spans="1:7" ht="12.75">
      <c r="A175" s="58"/>
      <c r="B175" s="58"/>
      <c r="C175" s="58"/>
      <c r="D175" s="58"/>
      <c r="E175" s="241"/>
      <c r="F175" s="59"/>
      <c r="G175" s="59"/>
    </row>
    <row r="176" spans="1:7" ht="12.75">
      <c r="A176" s="58"/>
      <c r="B176" s="58"/>
      <c r="C176" s="58"/>
      <c r="D176" s="58"/>
      <c r="E176" s="241"/>
      <c r="F176" s="59"/>
      <c r="G176" s="59"/>
    </row>
    <row r="177" spans="1:7" ht="12.75">
      <c r="A177" s="58"/>
      <c r="B177" s="58"/>
      <c r="C177" s="58"/>
      <c r="D177" s="58"/>
      <c r="E177" s="241"/>
      <c r="F177" s="59"/>
      <c r="G177" s="59"/>
    </row>
    <row r="178" spans="1:7" ht="12.75">
      <c r="A178" s="58"/>
      <c r="B178" s="58"/>
      <c r="C178" s="58"/>
      <c r="D178" s="58"/>
      <c r="E178" s="241"/>
      <c r="F178" s="59"/>
      <c r="G178" s="59"/>
    </row>
    <row r="179" spans="1:7" ht="12.75">
      <c r="A179" s="58"/>
      <c r="B179" s="58"/>
      <c r="C179" s="58"/>
      <c r="D179" s="58"/>
      <c r="E179" s="241"/>
      <c r="F179" s="59"/>
      <c r="G179" s="59"/>
    </row>
    <row r="180" spans="1:7" ht="12.75">
      <c r="A180" s="58"/>
      <c r="B180" s="58"/>
      <c r="C180" s="58"/>
      <c r="D180" s="58"/>
      <c r="E180" s="241"/>
      <c r="F180" s="59"/>
      <c r="G180" s="59"/>
    </row>
    <row r="181" spans="1:7" ht="12.75">
      <c r="A181" s="58"/>
      <c r="B181" s="58"/>
      <c r="C181" s="58"/>
      <c r="D181" s="58"/>
      <c r="E181" s="241"/>
      <c r="F181" s="59"/>
      <c r="G181" s="59"/>
    </row>
    <row r="182" spans="1:7" ht="12.75">
      <c r="A182" s="58"/>
      <c r="B182" s="58"/>
      <c r="C182" s="58"/>
      <c r="D182" s="58"/>
      <c r="E182" s="241"/>
      <c r="F182" s="59"/>
      <c r="G182" s="59"/>
    </row>
    <row r="183" spans="1:7" ht="12.75">
      <c r="A183" s="58"/>
      <c r="B183" s="58"/>
      <c r="C183" s="58"/>
      <c r="D183" s="58"/>
      <c r="E183" s="241"/>
      <c r="F183" s="59"/>
      <c r="G183" s="59"/>
    </row>
    <row r="184" spans="1:7" ht="12.75">
      <c r="A184" s="58"/>
      <c r="B184" s="58"/>
      <c r="C184" s="58"/>
      <c r="D184" s="58"/>
      <c r="E184" s="241"/>
      <c r="F184" s="59"/>
      <c r="G184" s="59"/>
    </row>
    <row r="185" spans="1:7" ht="12.75">
      <c r="A185" s="58"/>
      <c r="B185" s="58"/>
      <c r="C185" s="58"/>
      <c r="D185" s="58"/>
      <c r="E185" s="241"/>
      <c r="F185" s="59"/>
      <c r="G185" s="59"/>
    </row>
    <row r="186" spans="1:7" ht="12.75">
      <c r="A186" s="58"/>
      <c r="B186" s="58"/>
      <c r="C186" s="58"/>
      <c r="D186" s="58"/>
      <c r="E186" s="241"/>
      <c r="F186" s="59"/>
      <c r="G186" s="59"/>
    </row>
    <row r="187" spans="1:7" ht="12.75">
      <c r="A187" s="58"/>
      <c r="B187" s="58"/>
      <c r="C187" s="58"/>
      <c r="D187" s="58"/>
      <c r="E187" s="241"/>
      <c r="F187" s="59"/>
      <c r="G187" s="59"/>
    </row>
    <row r="188" spans="1:7" ht="12.75">
      <c r="A188" s="58"/>
      <c r="B188" s="58"/>
      <c r="C188" s="58"/>
      <c r="D188" s="58"/>
      <c r="E188" s="241"/>
      <c r="F188" s="59"/>
      <c r="G188" s="59"/>
    </row>
    <row r="189" spans="1:7" ht="12.75">
      <c r="A189" s="58"/>
      <c r="B189" s="58"/>
      <c r="C189" s="58"/>
      <c r="D189" s="58"/>
      <c r="E189" s="241"/>
      <c r="F189" s="59"/>
      <c r="G189" s="59"/>
    </row>
    <row r="190" spans="1:7" ht="12.75">
      <c r="A190" s="58"/>
      <c r="B190" s="58"/>
      <c r="C190" s="58"/>
      <c r="D190" s="58"/>
      <c r="E190" s="241"/>
      <c r="F190" s="59"/>
      <c r="G190" s="59"/>
    </row>
    <row r="191" spans="1:7" ht="12.75">
      <c r="A191" s="58"/>
      <c r="B191" s="58"/>
      <c r="C191" s="58"/>
      <c r="D191" s="58"/>
      <c r="E191" s="241"/>
      <c r="F191" s="59"/>
      <c r="G191" s="59"/>
    </row>
    <row r="192" spans="1:7" ht="12.75">
      <c r="A192" s="58"/>
      <c r="B192" s="58"/>
      <c r="C192" s="58"/>
      <c r="D192" s="58"/>
      <c r="E192" s="241"/>
      <c r="F192" s="59"/>
      <c r="G192" s="59"/>
    </row>
    <row r="193" spans="1:7" ht="12.75">
      <c r="A193" s="58"/>
      <c r="B193" s="58"/>
      <c r="C193" s="58"/>
      <c r="D193" s="58"/>
      <c r="E193" s="241"/>
      <c r="F193" s="59"/>
      <c r="G193" s="59"/>
    </row>
    <row r="194" spans="1:7" ht="12.75">
      <c r="A194" s="58"/>
      <c r="B194" s="58"/>
      <c r="C194" s="58"/>
      <c r="D194" s="58"/>
      <c r="E194" s="241"/>
      <c r="F194" s="59"/>
      <c r="G194" s="59"/>
    </row>
    <row r="195" spans="1:7" ht="12.75">
      <c r="A195" s="58"/>
      <c r="B195" s="58"/>
      <c r="C195" s="58"/>
      <c r="D195" s="58"/>
      <c r="E195" s="241"/>
      <c r="F195" s="59"/>
      <c r="G195" s="59"/>
    </row>
    <row r="196" spans="1:7" ht="12.75">
      <c r="A196" s="58"/>
      <c r="B196" s="58"/>
      <c r="C196" s="58"/>
      <c r="D196" s="58"/>
      <c r="E196" s="241"/>
      <c r="F196" s="59"/>
      <c r="G196" s="59"/>
    </row>
    <row r="197" spans="1:7" ht="12.75">
      <c r="A197" s="58"/>
      <c r="B197" s="58"/>
      <c r="C197" s="58"/>
      <c r="D197" s="58"/>
      <c r="E197" s="241"/>
      <c r="F197" s="59"/>
      <c r="G197" s="59"/>
    </row>
    <row r="198" spans="1:7" ht="12.75">
      <c r="A198" s="58"/>
      <c r="B198" s="58"/>
      <c r="C198" s="58"/>
      <c r="D198" s="58"/>
      <c r="E198" s="241"/>
      <c r="F198" s="59"/>
      <c r="G198" s="59"/>
    </row>
    <row r="199" spans="1:7" ht="12.75">
      <c r="A199" s="58"/>
      <c r="B199" s="58"/>
      <c r="C199" s="58"/>
      <c r="D199" s="58"/>
      <c r="E199" s="241"/>
      <c r="F199" s="59"/>
      <c r="G199" s="59"/>
    </row>
    <row r="200" spans="1:7" ht="12.75">
      <c r="A200" s="58"/>
      <c r="B200" s="58"/>
      <c r="C200" s="58"/>
      <c r="D200" s="58"/>
      <c r="E200" s="241"/>
      <c r="F200" s="59"/>
      <c r="G200" s="59"/>
    </row>
    <row r="201" spans="1:7" ht="12.75">
      <c r="A201" s="58"/>
      <c r="B201" s="58"/>
      <c r="C201" s="58"/>
      <c r="D201" s="58"/>
      <c r="E201" s="241"/>
      <c r="F201" s="59"/>
      <c r="G201" s="59"/>
    </row>
    <row r="202" spans="1:7" ht="12.75">
      <c r="A202" s="58"/>
      <c r="B202" s="58"/>
      <c r="C202" s="58"/>
      <c r="D202" s="58"/>
      <c r="E202" s="241"/>
      <c r="F202" s="59"/>
      <c r="G202" s="59"/>
    </row>
    <row r="203" spans="1:7" ht="12.75">
      <c r="A203" s="58"/>
      <c r="B203" s="58"/>
      <c r="C203" s="58"/>
      <c r="D203" s="58"/>
      <c r="E203" s="241"/>
      <c r="F203" s="59"/>
      <c r="G203" s="59"/>
    </row>
    <row r="204" spans="1:7" ht="12.75">
      <c r="A204" s="58"/>
      <c r="B204" s="58"/>
      <c r="C204" s="58"/>
      <c r="D204" s="58"/>
      <c r="E204" s="241"/>
      <c r="F204" s="59"/>
      <c r="G204" s="59"/>
    </row>
    <row r="205" spans="1:7" ht="12.75">
      <c r="A205" s="58"/>
      <c r="B205" s="58"/>
      <c r="C205" s="58"/>
      <c r="D205" s="58"/>
      <c r="E205" s="241"/>
      <c r="F205" s="59"/>
      <c r="G205" s="59"/>
    </row>
    <row r="206" spans="1:7" ht="12.75">
      <c r="A206" s="58"/>
      <c r="B206" s="58"/>
      <c r="C206" s="58"/>
      <c r="D206" s="58"/>
      <c r="E206" s="241"/>
      <c r="F206" s="59"/>
      <c r="G206" s="59"/>
    </row>
    <row r="207" spans="1:7" ht="12.75">
      <c r="A207" s="58"/>
      <c r="B207" s="58"/>
      <c r="C207" s="58"/>
      <c r="D207" s="58"/>
      <c r="E207" s="241"/>
      <c r="F207" s="59"/>
      <c r="G207" s="59"/>
    </row>
    <row r="208" spans="1:7" ht="12.75">
      <c r="A208" s="58"/>
      <c r="B208" s="58"/>
      <c r="C208" s="58"/>
      <c r="D208" s="58"/>
      <c r="E208" s="241"/>
      <c r="F208" s="59"/>
      <c r="G208" s="59"/>
    </row>
    <row r="209" spans="1:7" ht="12.75">
      <c r="A209" s="58"/>
      <c r="B209" s="58"/>
      <c r="C209" s="58"/>
      <c r="D209" s="58"/>
      <c r="E209" s="241"/>
      <c r="F209" s="59"/>
      <c r="G209" s="59"/>
    </row>
    <row r="210" spans="1:7" ht="12.75">
      <c r="A210" s="58"/>
      <c r="B210" s="58"/>
      <c r="C210" s="58"/>
      <c r="D210" s="58"/>
      <c r="E210" s="241"/>
      <c r="F210" s="59"/>
      <c r="G210" s="59"/>
    </row>
    <row r="211" spans="1:7" ht="12.75">
      <c r="A211" s="58"/>
      <c r="B211" s="58"/>
      <c r="C211" s="58"/>
      <c r="D211" s="58"/>
      <c r="E211" s="241"/>
      <c r="F211" s="59"/>
      <c r="G211" s="59"/>
    </row>
    <row r="212" spans="1:7" ht="12.75">
      <c r="A212" s="58"/>
      <c r="B212" s="58"/>
      <c r="C212" s="58"/>
      <c r="D212" s="58"/>
      <c r="E212" s="241"/>
      <c r="F212" s="59"/>
      <c r="G212" s="59"/>
    </row>
    <row r="213" spans="1:7" ht="12.75">
      <c r="A213" s="58"/>
      <c r="B213" s="58"/>
      <c r="C213" s="58"/>
      <c r="D213" s="58"/>
      <c r="E213" s="241"/>
      <c r="F213" s="59"/>
      <c r="G213" s="59"/>
    </row>
    <row r="214" spans="1:7" ht="12.75">
      <c r="A214" s="58"/>
      <c r="B214" s="58"/>
      <c r="C214" s="58"/>
      <c r="D214" s="58"/>
      <c r="E214" s="241"/>
      <c r="F214" s="59"/>
      <c r="G214" s="59"/>
    </row>
    <row r="215" spans="1:7" ht="12.75">
      <c r="A215" s="58"/>
      <c r="B215" s="58"/>
      <c r="C215" s="58"/>
      <c r="D215" s="58"/>
      <c r="E215" s="241"/>
      <c r="F215" s="59"/>
      <c r="G215" s="59"/>
    </row>
    <row r="216" spans="1:7" ht="12.75">
      <c r="A216" s="58"/>
      <c r="B216" s="58"/>
      <c r="C216" s="58"/>
      <c r="D216" s="58"/>
      <c r="E216" s="241"/>
      <c r="F216" s="59"/>
      <c r="G216" s="59"/>
    </row>
    <row r="217" spans="1:7" ht="12.75">
      <c r="A217" s="58"/>
      <c r="B217" s="58"/>
      <c r="C217" s="58"/>
      <c r="D217" s="58"/>
      <c r="E217" s="241"/>
      <c r="F217" s="59"/>
      <c r="G217" s="59"/>
    </row>
    <row r="218" spans="1:7" ht="12.75">
      <c r="A218" s="58"/>
      <c r="B218" s="58"/>
      <c r="C218" s="58"/>
      <c r="D218" s="58"/>
      <c r="E218" s="241"/>
      <c r="F218" s="59"/>
      <c r="G218" s="59"/>
    </row>
    <row r="219" spans="1:7" ht="12.75">
      <c r="A219" s="58"/>
      <c r="B219" s="58"/>
      <c r="C219" s="58"/>
      <c r="D219" s="58"/>
      <c r="E219" s="241"/>
      <c r="F219" s="59"/>
      <c r="G219" s="59"/>
    </row>
    <row r="220" spans="1:7" ht="12.75">
      <c r="A220" s="58"/>
      <c r="B220" s="58"/>
      <c r="C220" s="58"/>
      <c r="D220" s="58"/>
      <c r="E220" s="241"/>
      <c r="F220" s="59"/>
      <c r="G220" s="59"/>
    </row>
    <row r="221" spans="1:7" ht="12.75">
      <c r="A221" s="58"/>
      <c r="B221" s="58"/>
      <c r="C221" s="58"/>
      <c r="D221" s="58"/>
      <c r="E221" s="241"/>
      <c r="F221" s="59"/>
      <c r="G221" s="59"/>
    </row>
    <row r="222" spans="1:7" ht="12.75">
      <c r="A222" s="58"/>
      <c r="B222" s="58"/>
      <c r="C222" s="58"/>
      <c r="D222" s="58"/>
      <c r="E222" s="241"/>
      <c r="F222" s="59"/>
      <c r="G222" s="59"/>
    </row>
    <row r="223" spans="1:7" ht="12.75">
      <c r="A223" s="58"/>
      <c r="B223" s="58"/>
      <c r="C223" s="58"/>
      <c r="D223" s="58"/>
      <c r="E223" s="241"/>
      <c r="F223" s="59"/>
      <c r="G223" s="59"/>
    </row>
    <row r="224" spans="1:7" ht="12.75">
      <c r="A224" s="58"/>
      <c r="B224" s="58"/>
      <c r="C224" s="58"/>
      <c r="D224" s="58"/>
      <c r="E224" s="241"/>
      <c r="F224" s="59"/>
      <c r="G224" s="59"/>
    </row>
    <row r="225" spans="1:7" ht="12.75">
      <c r="A225" s="58"/>
      <c r="B225" s="58"/>
      <c r="C225" s="58"/>
      <c r="D225" s="58"/>
      <c r="E225" s="241"/>
      <c r="F225" s="59"/>
      <c r="G225" s="59"/>
    </row>
    <row r="226" spans="1:7" ht="12.75">
      <c r="A226" s="58"/>
      <c r="B226" s="58"/>
      <c r="C226" s="58"/>
      <c r="D226" s="58"/>
      <c r="E226" s="241"/>
      <c r="F226" s="59"/>
      <c r="G226" s="59"/>
    </row>
    <row r="227" spans="1:7" ht="12.75">
      <c r="A227" s="58"/>
      <c r="B227" s="58"/>
      <c r="C227" s="58"/>
      <c r="D227" s="58"/>
      <c r="E227" s="241"/>
      <c r="F227" s="59"/>
      <c r="G227" s="59"/>
    </row>
    <row r="228" spans="1:7" ht="12.75">
      <c r="A228" s="58"/>
      <c r="B228" s="58"/>
      <c r="C228" s="58"/>
      <c r="D228" s="58"/>
      <c r="E228" s="241"/>
      <c r="F228" s="59"/>
      <c r="G228" s="59"/>
    </row>
    <row r="229" spans="1:7" ht="12.75">
      <c r="A229" s="58"/>
      <c r="B229" s="58"/>
      <c r="C229" s="58"/>
      <c r="D229" s="58"/>
      <c r="E229" s="241"/>
      <c r="F229" s="59"/>
      <c r="G229" s="59"/>
    </row>
    <row r="230" spans="1:7" ht="12.75">
      <c r="A230" s="58"/>
      <c r="B230" s="58"/>
      <c r="C230" s="58"/>
      <c r="D230" s="58"/>
      <c r="E230" s="241"/>
      <c r="F230" s="59"/>
      <c r="G230" s="59"/>
    </row>
    <row r="231" spans="1:7" ht="12.75">
      <c r="A231" s="58"/>
      <c r="B231" s="58"/>
      <c r="C231" s="58"/>
      <c r="D231" s="58"/>
      <c r="E231" s="241"/>
      <c r="F231" s="59"/>
      <c r="G231" s="59"/>
    </row>
    <row r="232" spans="1:7" ht="12.75">
      <c r="A232" s="58"/>
      <c r="B232" s="58"/>
      <c r="C232" s="58"/>
      <c r="D232" s="58"/>
      <c r="E232" s="241"/>
      <c r="F232" s="59"/>
      <c r="G232" s="59"/>
    </row>
    <row r="233" spans="1:7" ht="12.75">
      <c r="A233" s="58"/>
      <c r="B233" s="58"/>
      <c r="C233" s="58"/>
      <c r="D233" s="58"/>
      <c r="E233" s="241"/>
      <c r="F233" s="59"/>
      <c r="G233" s="59"/>
    </row>
    <row r="234" spans="1:7" ht="12.75">
      <c r="A234" s="58"/>
      <c r="B234" s="58"/>
      <c r="C234" s="58"/>
      <c r="D234" s="58"/>
      <c r="E234" s="241"/>
      <c r="F234" s="59"/>
      <c r="G234" s="59"/>
    </row>
    <row r="235" spans="1:7" ht="12.75">
      <c r="A235" s="58"/>
      <c r="B235" s="58"/>
      <c r="C235" s="58"/>
      <c r="D235" s="58"/>
      <c r="E235" s="241"/>
      <c r="F235" s="59"/>
      <c r="G235" s="59"/>
    </row>
    <row r="236" spans="1:7" ht="12.75">
      <c r="A236" s="58"/>
      <c r="B236" s="58"/>
      <c r="C236" s="58"/>
      <c r="D236" s="58"/>
      <c r="E236" s="241"/>
      <c r="F236" s="59"/>
      <c r="G236" s="59"/>
    </row>
    <row r="237" spans="1:7" ht="12.75">
      <c r="A237" s="58"/>
      <c r="B237" s="58"/>
      <c r="C237" s="58"/>
      <c r="D237" s="58"/>
      <c r="E237" s="241"/>
      <c r="F237" s="59"/>
      <c r="G237" s="59"/>
    </row>
    <row r="238" spans="1:7" ht="12.75">
      <c r="A238" s="58"/>
      <c r="B238" s="58"/>
      <c r="C238" s="58"/>
      <c r="D238" s="58"/>
      <c r="E238" s="241"/>
      <c r="F238" s="59"/>
      <c r="G238" s="59"/>
    </row>
    <row r="239" spans="1:7" ht="12.75">
      <c r="A239" s="58"/>
      <c r="B239" s="58"/>
      <c r="C239" s="58"/>
      <c r="D239" s="58"/>
      <c r="E239" s="241"/>
      <c r="F239" s="59"/>
      <c r="G239" s="59"/>
    </row>
    <row r="240" spans="1:7" ht="12.75">
      <c r="A240" s="58"/>
      <c r="B240" s="58"/>
      <c r="C240" s="58"/>
      <c r="D240" s="58"/>
      <c r="E240" s="241"/>
      <c r="F240" s="59"/>
      <c r="G240" s="59"/>
    </row>
    <row r="241" spans="1:7" ht="12.75">
      <c r="A241" s="58"/>
      <c r="B241" s="58"/>
      <c r="C241" s="58"/>
      <c r="D241" s="58"/>
      <c r="E241" s="241"/>
      <c r="F241" s="59"/>
      <c r="G241" s="59"/>
    </row>
  </sheetData>
  <sheetProtection password="EF65" sheet="1" objects="1" scenarios="1"/>
  <mergeCells count="18">
    <mergeCell ref="F22:F23"/>
    <mergeCell ref="G22:G23"/>
    <mergeCell ref="A27:B29"/>
    <mergeCell ref="A32:B40"/>
    <mergeCell ref="A13:B15"/>
    <mergeCell ref="A21:B21"/>
    <mergeCell ref="A23:C23"/>
    <mergeCell ref="B24:C24"/>
    <mergeCell ref="A41:G41"/>
    <mergeCell ref="A1:G1"/>
    <mergeCell ref="E3:E4"/>
    <mergeCell ref="D3:D4"/>
    <mergeCell ref="A3:C4"/>
    <mergeCell ref="A2:C2"/>
    <mergeCell ref="A5:C5"/>
    <mergeCell ref="B6:C6"/>
    <mergeCell ref="A8:B10"/>
    <mergeCell ref="A18:B18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93"/>
  <sheetViews>
    <sheetView showOutlineSymbols="0" workbookViewId="0" topLeftCell="A1">
      <selection activeCell="H6" sqref="H6"/>
    </sheetView>
  </sheetViews>
  <sheetFormatPr defaultColWidth="9.140625" defaultRowHeight="12.75"/>
  <cols>
    <col min="1" max="3" width="2.7109375" style="3" customWidth="1"/>
    <col min="4" max="4" width="44.7109375" style="3" customWidth="1"/>
    <col min="5" max="5" width="13.7109375" style="3" customWidth="1"/>
    <col min="6" max="6" width="5.7109375" style="3" customWidth="1"/>
    <col min="7" max="8" width="13.7109375" style="3" customWidth="1"/>
    <col min="9" max="61" width="9.140625" style="10" customWidth="1"/>
    <col min="62" max="16384" width="9.140625" style="4" customWidth="1"/>
  </cols>
  <sheetData>
    <row r="1" spans="1:8" ht="13.5" thickBot="1">
      <c r="A1" s="368"/>
      <c r="B1" s="368"/>
      <c r="C1" s="368"/>
      <c r="D1" s="368"/>
      <c r="E1" s="368"/>
      <c r="F1" s="368"/>
      <c r="G1" s="368"/>
      <c r="H1" s="368"/>
    </row>
    <row r="2" spans="1:8" ht="12.75">
      <c r="A2" s="391" t="s">
        <v>320</v>
      </c>
      <c r="B2" s="392"/>
      <c r="C2" s="393"/>
      <c r="D2" s="400" t="s">
        <v>99</v>
      </c>
      <c r="E2" s="401"/>
      <c r="F2" s="68" t="s">
        <v>17</v>
      </c>
      <c r="G2" s="69" t="s">
        <v>137</v>
      </c>
      <c r="H2" s="70" t="s">
        <v>49</v>
      </c>
    </row>
    <row r="3" spans="1:8" ht="12.75">
      <c r="A3" s="394" t="s">
        <v>2</v>
      </c>
      <c r="B3" s="395"/>
      <c r="C3" s="396"/>
      <c r="D3" s="402" t="s">
        <v>8</v>
      </c>
      <c r="E3" s="403"/>
      <c r="F3" s="406" t="s">
        <v>18</v>
      </c>
      <c r="G3" s="72" t="s">
        <v>50</v>
      </c>
      <c r="H3" s="73" t="s">
        <v>50</v>
      </c>
    </row>
    <row r="4" spans="1:8" ht="13.5" thickBot="1">
      <c r="A4" s="397"/>
      <c r="B4" s="398"/>
      <c r="C4" s="399"/>
      <c r="D4" s="404"/>
      <c r="E4" s="405"/>
      <c r="F4" s="407"/>
      <c r="G4" s="74">
        <v>5</v>
      </c>
      <c r="H4" s="73">
        <v>6</v>
      </c>
    </row>
    <row r="5" spans="1:256" ht="19.5" customHeight="1">
      <c r="A5" s="67" t="s">
        <v>1</v>
      </c>
      <c r="B5" s="69" t="s">
        <v>5</v>
      </c>
      <c r="C5" s="75"/>
      <c r="D5" s="408" t="s">
        <v>484</v>
      </c>
      <c r="E5" s="409"/>
      <c r="F5" s="29">
        <v>101</v>
      </c>
      <c r="G5" s="41">
        <f>SUM(G6:G16)</f>
        <v>0</v>
      </c>
      <c r="H5" s="42">
        <f>SUM(H6:H16)</f>
        <v>0</v>
      </c>
      <c r="IV5" s="3" t="s">
        <v>5</v>
      </c>
    </row>
    <row r="6" spans="1:256" ht="19.5" customHeight="1">
      <c r="A6" s="71" t="s">
        <v>1</v>
      </c>
      <c r="B6" s="72" t="s">
        <v>5</v>
      </c>
      <c r="C6" s="74">
        <v>1</v>
      </c>
      <c r="D6" s="282" t="s">
        <v>426</v>
      </c>
      <c r="E6" s="410"/>
      <c r="F6" s="29">
        <v>102</v>
      </c>
      <c r="G6" s="30">
        <v>0</v>
      </c>
      <c r="H6" s="32">
        <v>0</v>
      </c>
      <c r="IV6" s="3"/>
    </row>
    <row r="7" spans="1:256" ht="19.5" customHeight="1">
      <c r="A7" s="71"/>
      <c r="B7" s="72"/>
      <c r="C7" s="74">
        <v>2</v>
      </c>
      <c r="D7" s="282" t="s">
        <v>427</v>
      </c>
      <c r="E7" s="410"/>
      <c r="F7" s="29">
        <v>103</v>
      </c>
      <c r="G7" s="30">
        <v>0</v>
      </c>
      <c r="H7" s="32">
        <v>0</v>
      </c>
      <c r="IV7" s="3"/>
    </row>
    <row r="8" spans="1:256" ht="19.5" customHeight="1">
      <c r="A8" s="71"/>
      <c r="B8" s="72"/>
      <c r="C8" s="74">
        <v>3</v>
      </c>
      <c r="D8" s="317" t="s">
        <v>428</v>
      </c>
      <c r="E8" s="413"/>
      <c r="F8" s="29" t="s">
        <v>156</v>
      </c>
      <c r="G8" s="30">
        <v>0</v>
      </c>
      <c r="H8" s="32">
        <v>0</v>
      </c>
      <c r="IV8" s="3"/>
    </row>
    <row r="9" spans="1:256" ht="19.5" customHeight="1">
      <c r="A9" s="71"/>
      <c r="B9" s="72"/>
      <c r="C9" s="74">
        <v>4</v>
      </c>
      <c r="D9" s="317" t="s">
        <v>429</v>
      </c>
      <c r="E9" s="413"/>
      <c r="F9" s="29" t="s">
        <v>157</v>
      </c>
      <c r="G9" s="30">
        <v>0</v>
      </c>
      <c r="H9" s="32">
        <v>0</v>
      </c>
      <c r="IV9" s="3"/>
    </row>
    <row r="10" spans="1:256" ht="19.5" customHeight="1">
      <c r="A10" s="71"/>
      <c r="B10" s="72"/>
      <c r="C10" s="74">
        <v>5</v>
      </c>
      <c r="D10" s="195" t="s">
        <v>139</v>
      </c>
      <c r="E10" s="227"/>
      <c r="F10" s="29" t="s">
        <v>158</v>
      </c>
      <c r="G10" s="30">
        <v>0</v>
      </c>
      <c r="H10" s="32">
        <v>0</v>
      </c>
      <c r="IV10" s="3"/>
    </row>
    <row r="11" spans="1:256" ht="19.5" customHeight="1">
      <c r="A11" s="71"/>
      <c r="B11" s="72"/>
      <c r="C11" s="74">
        <v>6</v>
      </c>
      <c r="D11" s="195" t="s">
        <v>430</v>
      </c>
      <c r="E11" s="227"/>
      <c r="F11" s="29" t="s">
        <v>159</v>
      </c>
      <c r="G11" s="30">
        <v>0</v>
      </c>
      <c r="H11" s="32">
        <v>0</v>
      </c>
      <c r="IV11" s="3"/>
    </row>
    <row r="12" spans="1:256" ht="19.5" customHeight="1">
      <c r="A12" s="71"/>
      <c r="B12" s="72"/>
      <c r="C12" s="74">
        <v>7</v>
      </c>
      <c r="D12" s="411" t="s">
        <v>140</v>
      </c>
      <c r="E12" s="412"/>
      <c r="F12" s="29" t="s">
        <v>160</v>
      </c>
      <c r="G12" s="30">
        <v>0</v>
      </c>
      <c r="H12" s="32">
        <v>0</v>
      </c>
      <c r="IV12" s="3"/>
    </row>
    <row r="13" spans="1:256" ht="19.5" customHeight="1">
      <c r="A13" s="71"/>
      <c r="B13" s="72"/>
      <c r="C13" s="74">
        <v>8</v>
      </c>
      <c r="D13" s="411" t="s">
        <v>431</v>
      </c>
      <c r="E13" s="412"/>
      <c r="F13" s="29">
        <v>109</v>
      </c>
      <c r="G13" s="30">
        <v>0</v>
      </c>
      <c r="H13" s="32">
        <v>0</v>
      </c>
      <c r="IV13" s="3"/>
    </row>
    <row r="14" spans="1:256" ht="19.5" customHeight="1">
      <c r="A14" s="71"/>
      <c r="B14" s="72"/>
      <c r="C14" s="74">
        <v>9</v>
      </c>
      <c r="D14" s="411" t="s">
        <v>425</v>
      </c>
      <c r="E14" s="412"/>
      <c r="F14" s="29">
        <v>110</v>
      </c>
      <c r="G14" s="30">
        <v>0</v>
      </c>
      <c r="H14" s="32">
        <v>0</v>
      </c>
      <c r="IV14" s="3"/>
    </row>
    <row r="15" spans="1:256" ht="19.5" customHeight="1">
      <c r="A15" s="71"/>
      <c r="B15" s="72"/>
      <c r="C15" s="74">
        <v>10</v>
      </c>
      <c r="D15" s="411" t="s">
        <v>146</v>
      </c>
      <c r="E15" s="412"/>
      <c r="F15" s="29">
        <v>111</v>
      </c>
      <c r="G15" s="30">
        <v>0</v>
      </c>
      <c r="H15" s="32">
        <v>0</v>
      </c>
      <c r="IV15" s="3"/>
    </row>
    <row r="16" spans="1:256" ht="19.5" customHeight="1">
      <c r="A16" s="76"/>
      <c r="B16" s="77"/>
      <c r="C16" s="78">
        <v>11</v>
      </c>
      <c r="D16" s="411" t="s">
        <v>141</v>
      </c>
      <c r="E16" s="412"/>
      <c r="F16" s="29">
        <v>112</v>
      </c>
      <c r="G16" s="30">
        <v>0</v>
      </c>
      <c r="H16" s="32">
        <v>0</v>
      </c>
      <c r="IV16" s="3"/>
    </row>
    <row r="17" spans="1:256" ht="19.5" customHeight="1">
      <c r="A17" s="79" t="s">
        <v>1</v>
      </c>
      <c r="B17" s="80" t="s">
        <v>53</v>
      </c>
      <c r="C17" s="81"/>
      <c r="D17" s="422" t="s">
        <v>483</v>
      </c>
      <c r="E17" s="423"/>
      <c r="F17" s="29">
        <v>113</v>
      </c>
      <c r="G17" s="43">
        <f>G18+G19+G20</f>
        <v>0</v>
      </c>
      <c r="H17" s="44">
        <f>H18+H19+H20</f>
        <v>0</v>
      </c>
      <c r="IV17" s="3"/>
    </row>
    <row r="18" spans="1:256" ht="19.5" customHeight="1">
      <c r="A18" s="71" t="s">
        <v>1</v>
      </c>
      <c r="B18" s="72" t="s">
        <v>53</v>
      </c>
      <c r="C18" s="74">
        <v>1</v>
      </c>
      <c r="D18" s="411" t="s">
        <v>142</v>
      </c>
      <c r="E18" s="284"/>
      <c r="F18" s="29">
        <v>114</v>
      </c>
      <c r="G18" s="30">
        <v>0</v>
      </c>
      <c r="H18" s="32">
        <v>0</v>
      </c>
      <c r="IV18" s="3"/>
    </row>
    <row r="19" spans="1:256" ht="19.5" customHeight="1">
      <c r="A19" s="71"/>
      <c r="B19" s="72"/>
      <c r="C19" s="74">
        <v>2</v>
      </c>
      <c r="D19" s="411" t="s">
        <v>528</v>
      </c>
      <c r="E19" s="284"/>
      <c r="F19" s="29">
        <v>115</v>
      </c>
      <c r="G19" s="30">
        <v>0</v>
      </c>
      <c r="H19" s="32">
        <v>0</v>
      </c>
      <c r="IV19" s="3"/>
    </row>
    <row r="20" spans="1:256" ht="19.5" customHeight="1">
      <c r="A20" s="76"/>
      <c r="B20" s="77"/>
      <c r="C20" s="78">
        <v>3</v>
      </c>
      <c r="D20" s="411" t="s">
        <v>143</v>
      </c>
      <c r="E20" s="284"/>
      <c r="F20" s="29">
        <v>116</v>
      </c>
      <c r="G20" s="30">
        <v>0</v>
      </c>
      <c r="H20" s="32">
        <v>0</v>
      </c>
      <c r="IV20" s="3"/>
    </row>
    <row r="21" spans="1:256" ht="19.5" customHeight="1">
      <c r="A21" s="79" t="s">
        <v>51</v>
      </c>
      <c r="B21" s="80" t="s">
        <v>3</v>
      </c>
      <c r="C21" s="81"/>
      <c r="D21" s="422" t="s">
        <v>482</v>
      </c>
      <c r="E21" s="322"/>
      <c r="F21" s="29">
        <v>117</v>
      </c>
      <c r="G21" s="43">
        <f>G22+G23</f>
        <v>0</v>
      </c>
      <c r="H21" s="44">
        <f>H22+H23</f>
        <v>0</v>
      </c>
      <c r="IV21" s="3"/>
    </row>
    <row r="22" spans="1:256" ht="19.5" customHeight="1">
      <c r="A22" s="71" t="s">
        <v>51</v>
      </c>
      <c r="B22" s="72" t="s">
        <v>3</v>
      </c>
      <c r="C22" s="74">
        <v>1</v>
      </c>
      <c r="D22" s="411" t="s">
        <v>144</v>
      </c>
      <c r="E22" s="284"/>
      <c r="F22" s="29">
        <v>118</v>
      </c>
      <c r="G22" s="30">
        <v>0</v>
      </c>
      <c r="H22" s="32">
        <v>0</v>
      </c>
      <c r="IV22" s="3"/>
    </row>
    <row r="23" spans="1:256" ht="19.5" customHeight="1" thickBot="1">
      <c r="A23" s="71"/>
      <c r="B23" s="72"/>
      <c r="C23" s="74">
        <v>2</v>
      </c>
      <c r="D23" s="411" t="s">
        <v>145</v>
      </c>
      <c r="E23" s="284"/>
      <c r="F23" s="29">
        <v>119</v>
      </c>
      <c r="G23" s="30">
        <v>0</v>
      </c>
      <c r="H23" s="32">
        <v>0</v>
      </c>
      <c r="IV23" s="3"/>
    </row>
    <row r="24" spans="1:256" ht="24.75" customHeight="1" thickBot="1">
      <c r="A24" s="228"/>
      <c r="B24" s="229"/>
      <c r="C24" s="229"/>
      <c r="D24" s="229"/>
      <c r="E24" s="229"/>
      <c r="F24" s="229"/>
      <c r="G24" s="229"/>
      <c r="H24" s="229"/>
      <c r="IV24" s="3"/>
    </row>
    <row r="25" spans="1:256" ht="39.75" customHeight="1">
      <c r="A25" s="424" t="s">
        <v>432</v>
      </c>
      <c r="B25" s="425"/>
      <c r="C25" s="425"/>
      <c r="D25" s="426"/>
      <c r="E25" s="439"/>
      <c r="F25" s="440"/>
      <c r="G25" s="440"/>
      <c r="H25" s="441"/>
      <c r="IV25" s="3"/>
    </row>
    <row r="26" spans="1:256" ht="60" customHeight="1" thickBot="1">
      <c r="A26" s="442" t="s">
        <v>433</v>
      </c>
      <c r="B26" s="443"/>
      <c r="C26" s="443"/>
      <c r="D26" s="444"/>
      <c r="E26" s="445"/>
      <c r="F26" s="446"/>
      <c r="G26" s="446"/>
      <c r="H26" s="447"/>
      <c r="IV26" s="3"/>
    </row>
    <row r="27" spans="1:256" ht="24.75" customHeight="1" thickBot="1">
      <c r="A27" s="230"/>
      <c r="B27" s="230"/>
      <c r="C27" s="230"/>
      <c r="D27" s="230"/>
      <c r="E27" s="230"/>
      <c r="F27" s="230"/>
      <c r="G27" s="230"/>
      <c r="H27" s="230"/>
      <c r="IV27" s="3"/>
    </row>
    <row r="28" spans="1:256" ht="15.75" customHeight="1">
      <c r="A28" s="414" t="s">
        <v>434</v>
      </c>
      <c r="B28" s="415"/>
      <c r="C28" s="416"/>
      <c r="D28" s="420" t="s">
        <v>436</v>
      </c>
      <c r="E28" s="427" t="s">
        <v>435</v>
      </c>
      <c r="F28" s="428"/>
      <c r="G28" s="428"/>
      <c r="H28" s="429"/>
      <c r="IV28" s="3"/>
    </row>
    <row r="29" spans="1:256" ht="15.75" customHeight="1">
      <c r="A29" s="417"/>
      <c r="B29" s="418"/>
      <c r="C29" s="419"/>
      <c r="D29" s="421"/>
      <c r="E29" s="430"/>
      <c r="F29" s="431"/>
      <c r="G29" s="431"/>
      <c r="H29" s="432"/>
      <c r="IV29" s="3"/>
    </row>
    <row r="30" spans="1:256" ht="15.75" customHeight="1">
      <c r="A30" s="451">
        <f ca="1">TODAY()</f>
        <v>39420</v>
      </c>
      <c r="B30" s="452"/>
      <c r="C30" s="453"/>
      <c r="D30" s="448"/>
      <c r="E30" s="433"/>
      <c r="F30" s="434"/>
      <c r="G30" s="434"/>
      <c r="H30" s="435"/>
      <c r="IV30" s="3"/>
    </row>
    <row r="31" spans="1:256" ht="15.75" customHeight="1">
      <c r="A31" s="454"/>
      <c r="B31" s="452"/>
      <c r="C31" s="453"/>
      <c r="D31" s="449"/>
      <c r="E31" s="433"/>
      <c r="F31" s="434"/>
      <c r="G31" s="434"/>
      <c r="H31" s="435"/>
      <c r="IV31" s="3"/>
    </row>
    <row r="32" spans="1:256" ht="15.75" customHeight="1">
      <c r="A32" s="455">
        <f ca="1">NOW()</f>
        <v>39420.479090162036</v>
      </c>
      <c r="B32" s="456"/>
      <c r="C32" s="457"/>
      <c r="D32" s="449"/>
      <c r="E32" s="433"/>
      <c r="F32" s="434"/>
      <c r="G32" s="434"/>
      <c r="H32" s="435"/>
      <c r="IV32" s="3"/>
    </row>
    <row r="33" spans="1:256" ht="15.75" customHeight="1">
      <c r="A33" s="455"/>
      <c r="B33" s="456"/>
      <c r="C33" s="457"/>
      <c r="D33" s="449"/>
      <c r="E33" s="433"/>
      <c r="F33" s="434"/>
      <c r="G33" s="434"/>
      <c r="H33" s="435"/>
      <c r="IV33" s="3"/>
    </row>
    <row r="34" spans="1:256" ht="15.75" customHeight="1" thickBot="1">
      <c r="A34" s="458"/>
      <c r="B34" s="459"/>
      <c r="C34" s="460"/>
      <c r="D34" s="450"/>
      <c r="E34" s="436"/>
      <c r="F34" s="437"/>
      <c r="G34" s="437"/>
      <c r="H34" s="438"/>
      <c r="IV34" s="3"/>
    </row>
    <row r="35" spans="1:256" ht="12.75">
      <c r="A35" s="387" t="str">
        <f>+'R1'!A44:L44</f>
        <v>Formulář zpracovala ASPEKT HM, daňová, účetní a auditorská kancelář, Vodňanského 4, Praha 6-Břevnov, tel. 233 356 811</v>
      </c>
      <c r="B35" s="388"/>
      <c r="C35" s="388"/>
      <c r="D35" s="388"/>
      <c r="E35" s="388"/>
      <c r="F35" s="388"/>
      <c r="G35" s="388"/>
      <c r="H35" s="388"/>
      <c r="IV35" s="3"/>
    </row>
    <row r="36" spans="1:256" s="10" customFormat="1" ht="12.75">
      <c r="A36" s="389">
        <v>4</v>
      </c>
      <c r="B36" s="390"/>
      <c r="C36" s="390"/>
      <c r="D36" s="390"/>
      <c r="E36" s="390"/>
      <c r="F36" s="390"/>
      <c r="G36" s="390"/>
      <c r="H36" s="390"/>
      <c r="IV36" s="11"/>
    </row>
    <row r="37" spans="1:256" s="10" customFormat="1" ht="12.75">
      <c r="A37" s="11"/>
      <c r="B37" s="11"/>
      <c r="C37" s="11"/>
      <c r="D37" s="11"/>
      <c r="E37" s="11"/>
      <c r="F37" s="11"/>
      <c r="G37" s="11"/>
      <c r="H37" s="11"/>
      <c r="IV37" s="11"/>
    </row>
    <row r="38" spans="1:256" s="10" customFormat="1" ht="12.75">
      <c r="A38" s="11"/>
      <c r="B38" s="11"/>
      <c r="C38" s="11"/>
      <c r="D38" s="11"/>
      <c r="E38" s="11"/>
      <c r="F38" s="11"/>
      <c r="G38" s="11"/>
      <c r="H38" s="11"/>
      <c r="IV38" s="11"/>
    </row>
    <row r="39" spans="1:256" s="10" customFormat="1" ht="12.75">
      <c r="A39" s="11"/>
      <c r="B39" s="11"/>
      <c r="C39" s="11"/>
      <c r="D39" s="11"/>
      <c r="E39" s="11"/>
      <c r="F39" s="11"/>
      <c r="G39" s="11"/>
      <c r="H39" s="11"/>
      <c r="IV39" s="11"/>
    </row>
    <row r="40" spans="1:256" s="10" customFormat="1" ht="12.75">
      <c r="A40" s="11"/>
      <c r="B40" s="11"/>
      <c r="C40" s="11"/>
      <c r="D40" s="11"/>
      <c r="E40" s="11"/>
      <c r="F40" s="11"/>
      <c r="G40" s="11"/>
      <c r="H40" s="11"/>
      <c r="IV40" s="11"/>
    </row>
    <row r="41" spans="1:256" s="10" customFormat="1" ht="12.75">
      <c r="A41" s="11"/>
      <c r="B41" s="11"/>
      <c r="C41" s="11"/>
      <c r="D41" s="11"/>
      <c r="E41" s="11"/>
      <c r="F41" s="11"/>
      <c r="G41" s="11"/>
      <c r="H41" s="11"/>
      <c r="IV41" s="11"/>
    </row>
    <row r="42" spans="1:256" s="10" customFormat="1" ht="12.75">
      <c r="A42" s="11"/>
      <c r="B42" s="11"/>
      <c r="C42" s="11"/>
      <c r="D42" s="11"/>
      <c r="E42" s="11"/>
      <c r="F42" s="11"/>
      <c r="G42" s="11"/>
      <c r="H42" s="11"/>
      <c r="IV42" s="11"/>
    </row>
    <row r="43" spans="1:256" s="10" customFormat="1" ht="12.75">
      <c r="A43" s="11"/>
      <c r="B43" s="11"/>
      <c r="C43" s="11"/>
      <c r="D43" s="11"/>
      <c r="E43" s="11"/>
      <c r="F43" s="11"/>
      <c r="G43" s="11"/>
      <c r="H43" s="11"/>
      <c r="IV43" s="11"/>
    </row>
    <row r="44" spans="1:256" s="10" customFormat="1" ht="12.75">
      <c r="A44" s="11"/>
      <c r="B44" s="11"/>
      <c r="C44" s="11"/>
      <c r="D44" s="11"/>
      <c r="E44" s="11"/>
      <c r="F44" s="11"/>
      <c r="G44" s="11"/>
      <c r="H44" s="11"/>
      <c r="IV44" s="11"/>
    </row>
    <row r="45" spans="1:256" s="10" customFormat="1" ht="12.75">
      <c r="A45" s="11"/>
      <c r="B45" s="11"/>
      <c r="C45" s="11"/>
      <c r="D45" s="11"/>
      <c r="E45" s="11"/>
      <c r="F45" s="11"/>
      <c r="G45" s="11"/>
      <c r="H45" s="11"/>
      <c r="IV45" s="11"/>
    </row>
    <row r="46" spans="1:256" s="10" customFormat="1" ht="12.75">
      <c r="A46" s="11"/>
      <c r="B46" s="11"/>
      <c r="C46" s="11"/>
      <c r="D46" s="11"/>
      <c r="E46" s="11"/>
      <c r="F46" s="11"/>
      <c r="G46" s="11"/>
      <c r="H46" s="11"/>
      <c r="IV46" s="11"/>
    </row>
    <row r="47" spans="1:256" s="10" customFormat="1" ht="12.75">
      <c r="A47" s="11"/>
      <c r="B47" s="11"/>
      <c r="C47" s="11"/>
      <c r="D47" s="11"/>
      <c r="E47" s="11"/>
      <c r="F47" s="11"/>
      <c r="G47" s="11"/>
      <c r="H47" s="11"/>
      <c r="IV47" s="11"/>
    </row>
    <row r="48" spans="1:256" s="10" customFormat="1" ht="12.75">
      <c r="A48" s="11"/>
      <c r="B48" s="11"/>
      <c r="C48" s="11"/>
      <c r="D48" s="11"/>
      <c r="E48" s="11"/>
      <c r="F48" s="11"/>
      <c r="G48" s="11"/>
      <c r="H48" s="11"/>
      <c r="IV48" s="11"/>
    </row>
    <row r="49" spans="1:256" s="10" customFormat="1" ht="12.75">
      <c r="A49" s="11"/>
      <c r="B49" s="11"/>
      <c r="C49" s="11"/>
      <c r="D49" s="11"/>
      <c r="E49" s="11"/>
      <c r="F49" s="11"/>
      <c r="G49" s="11"/>
      <c r="H49" s="11"/>
      <c r="IV49" s="11"/>
    </row>
    <row r="50" spans="1:256" s="10" customFormat="1" ht="12.75">
      <c r="A50" s="11"/>
      <c r="B50" s="11"/>
      <c r="C50" s="11"/>
      <c r="D50" s="11"/>
      <c r="E50" s="11"/>
      <c r="F50" s="11"/>
      <c r="G50" s="11"/>
      <c r="H50" s="11"/>
      <c r="IV50" s="11"/>
    </row>
    <row r="51" spans="1:256" s="10" customFormat="1" ht="12.75">
      <c r="A51" s="11"/>
      <c r="B51" s="11"/>
      <c r="C51" s="11"/>
      <c r="D51" s="11"/>
      <c r="E51" s="11"/>
      <c r="F51" s="11"/>
      <c r="G51" s="11"/>
      <c r="H51" s="11"/>
      <c r="IV51" s="11"/>
    </row>
    <row r="52" spans="1:256" s="10" customFormat="1" ht="12.75">
      <c r="A52" s="11"/>
      <c r="B52" s="11"/>
      <c r="C52" s="11"/>
      <c r="D52" s="11"/>
      <c r="E52" s="11"/>
      <c r="F52" s="11"/>
      <c r="G52" s="11"/>
      <c r="H52" s="11"/>
      <c r="IV52" s="11"/>
    </row>
    <row r="53" spans="1:256" s="10" customFormat="1" ht="12.75">
      <c r="A53" s="11"/>
      <c r="B53" s="11"/>
      <c r="C53" s="11"/>
      <c r="D53" s="11"/>
      <c r="E53" s="11"/>
      <c r="F53" s="11"/>
      <c r="G53" s="11"/>
      <c r="H53" s="11"/>
      <c r="IV53" s="11"/>
    </row>
    <row r="54" spans="1:256" s="10" customFormat="1" ht="12.75">
      <c r="A54" s="11"/>
      <c r="B54" s="11"/>
      <c r="C54" s="11"/>
      <c r="D54" s="11"/>
      <c r="E54" s="11"/>
      <c r="F54" s="11"/>
      <c r="G54" s="11"/>
      <c r="H54" s="11"/>
      <c r="IV54" s="11"/>
    </row>
    <row r="55" spans="1:256" s="10" customFormat="1" ht="12.75">
      <c r="A55" s="11"/>
      <c r="B55" s="11"/>
      <c r="C55" s="11"/>
      <c r="D55" s="11"/>
      <c r="E55" s="11"/>
      <c r="F55" s="11"/>
      <c r="G55" s="11"/>
      <c r="H55" s="11"/>
      <c r="IV55" s="11"/>
    </row>
    <row r="56" spans="1:256" s="10" customFormat="1" ht="12.75">
      <c r="A56" s="11"/>
      <c r="B56" s="11"/>
      <c r="C56" s="11"/>
      <c r="D56" s="11"/>
      <c r="E56" s="11"/>
      <c r="F56" s="11"/>
      <c r="G56" s="11"/>
      <c r="H56" s="11"/>
      <c r="IV56" s="11"/>
    </row>
    <row r="57" spans="1:256" s="10" customFormat="1" ht="12.75">
      <c r="A57" s="11"/>
      <c r="B57" s="11"/>
      <c r="C57" s="11"/>
      <c r="D57" s="11"/>
      <c r="E57" s="11"/>
      <c r="F57" s="11"/>
      <c r="G57" s="11"/>
      <c r="H57" s="11"/>
      <c r="IV57" s="11"/>
    </row>
    <row r="58" spans="1:256" s="10" customFormat="1" ht="12.75">
      <c r="A58" s="11"/>
      <c r="B58" s="11"/>
      <c r="C58" s="11"/>
      <c r="D58" s="11"/>
      <c r="E58" s="11"/>
      <c r="F58" s="11"/>
      <c r="G58" s="11"/>
      <c r="H58" s="11"/>
      <c r="IV58" s="11"/>
    </row>
    <row r="59" spans="1:256" s="10" customFormat="1" ht="12.75">
      <c r="A59" s="11"/>
      <c r="B59" s="11"/>
      <c r="C59" s="11"/>
      <c r="D59" s="11"/>
      <c r="E59" s="11"/>
      <c r="F59" s="11"/>
      <c r="G59" s="11"/>
      <c r="H59" s="11"/>
      <c r="IV59" s="11"/>
    </row>
    <row r="60" spans="1:256" s="10" customFormat="1" ht="12.75">
      <c r="A60" s="11"/>
      <c r="B60" s="11"/>
      <c r="C60" s="11"/>
      <c r="D60" s="11"/>
      <c r="E60" s="11"/>
      <c r="F60" s="11"/>
      <c r="G60" s="11"/>
      <c r="H60" s="11"/>
      <c r="IV60" s="11"/>
    </row>
    <row r="61" spans="1:256" s="10" customFormat="1" ht="12.75">
      <c r="A61" s="11"/>
      <c r="B61" s="11"/>
      <c r="C61" s="11"/>
      <c r="D61" s="11"/>
      <c r="E61" s="11"/>
      <c r="F61" s="11"/>
      <c r="G61" s="11"/>
      <c r="H61" s="11"/>
      <c r="IV61" s="11"/>
    </row>
    <row r="62" spans="1:256" s="10" customFormat="1" ht="12.75">
      <c r="A62" s="11"/>
      <c r="B62" s="11"/>
      <c r="C62" s="11"/>
      <c r="D62" s="11"/>
      <c r="E62" s="11"/>
      <c r="F62" s="11"/>
      <c r="G62" s="11"/>
      <c r="H62" s="11"/>
      <c r="IV62" s="11"/>
    </row>
    <row r="63" spans="1:256" s="10" customFormat="1" ht="12.75">
      <c r="A63" s="11"/>
      <c r="B63" s="11"/>
      <c r="C63" s="11"/>
      <c r="D63" s="11"/>
      <c r="E63" s="11"/>
      <c r="F63" s="11"/>
      <c r="G63" s="11"/>
      <c r="H63" s="11"/>
      <c r="IV63" s="11"/>
    </row>
    <row r="64" spans="1:256" s="10" customFormat="1" ht="12.75">
      <c r="A64" s="11"/>
      <c r="B64" s="11"/>
      <c r="C64" s="11"/>
      <c r="D64" s="11"/>
      <c r="E64" s="11"/>
      <c r="F64" s="11"/>
      <c r="G64" s="11"/>
      <c r="H64" s="11"/>
      <c r="IV64" s="11"/>
    </row>
    <row r="65" spans="1:256" s="10" customFormat="1" ht="12.75">
      <c r="A65" s="11"/>
      <c r="B65" s="11"/>
      <c r="C65" s="11"/>
      <c r="D65" s="11"/>
      <c r="E65" s="11"/>
      <c r="F65" s="11"/>
      <c r="G65" s="11"/>
      <c r="H65" s="11"/>
      <c r="IV65" s="11"/>
    </row>
    <row r="66" spans="1:256" s="10" customFormat="1" ht="12.75">
      <c r="A66" s="11"/>
      <c r="B66" s="11"/>
      <c r="C66" s="11"/>
      <c r="D66" s="11"/>
      <c r="E66" s="11"/>
      <c r="F66" s="11"/>
      <c r="G66" s="11"/>
      <c r="H66" s="11"/>
      <c r="IV66" s="11"/>
    </row>
    <row r="67" spans="1:256" s="10" customFormat="1" ht="12.75">
      <c r="A67" s="11"/>
      <c r="B67" s="11"/>
      <c r="C67" s="11"/>
      <c r="D67" s="11"/>
      <c r="E67" s="11"/>
      <c r="F67" s="11"/>
      <c r="G67" s="11"/>
      <c r="H67" s="11"/>
      <c r="IV67" s="11"/>
    </row>
    <row r="68" spans="1:256" s="10" customFormat="1" ht="12.75">
      <c r="A68" s="11"/>
      <c r="B68" s="11"/>
      <c r="C68" s="11"/>
      <c r="D68" s="11"/>
      <c r="E68" s="11"/>
      <c r="F68" s="11"/>
      <c r="G68" s="11"/>
      <c r="H68" s="11"/>
      <c r="IV68" s="11"/>
    </row>
    <row r="69" spans="1:256" s="10" customFormat="1" ht="12.75">
      <c r="A69" s="11"/>
      <c r="B69" s="11"/>
      <c r="C69" s="11"/>
      <c r="D69" s="11"/>
      <c r="E69" s="11"/>
      <c r="F69" s="11"/>
      <c r="G69" s="11"/>
      <c r="H69" s="11"/>
      <c r="IV69" s="11"/>
    </row>
    <row r="70" spans="1:256" s="10" customFormat="1" ht="12.75">
      <c r="A70" s="11"/>
      <c r="B70" s="11"/>
      <c r="C70" s="11"/>
      <c r="D70" s="11"/>
      <c r="E70" s="11"/>
      <c r="F70" s="11"/>
      <c r="G70" s="11"/>
      <c r="H70" s="11"/>
      <c r="IV70" s="11"/>
    </row>
    <row r="71" spans="1:8" s="10" customFormat="1" ht="12.75">
      <c r="A71" s="11"/>
      <c r="B71" s="11"/>
      <c r="C71" s="11"/>
      <c r="D71" s="11"/>
      <c r="E71" s="11"/>
      <c r="F71" s="11"/>
      <c r="G71" s="11"/>
      <c r="H71" s="11"/>
    </row>
    <row r="72" spans="1:8" s="10" customFormat="1" ht="12.75">
      <c r="A72" s="11"/>
      <c r="B72" s="11"/>
      <c r="C72" s="11"/>
      <c r="D72" s="11"/>
      <c r="E72" s="11"/>
      <c r="F72" s="11"/>
      <c r="G72" s="11"/>
      <c r="H72" s="11"/>
    </row>
    <row r="73" spans="1:8" s="10" customFormat="1" ht="12.75">
      <c r="A73" s="11"/>
      <c r="B73" s="11"/>
      <c r="C73" s="11"/>
      <c r="D73" s="11"/>
      <c r="E73" s="11"/>
      <c r="F73" s="11"/>
      <c r="G73" s="11"/>
      <c r="H73" s="11"/>
    </row>
    <row r="74" spans="1:8" s="10" customFormat="1" ht="12.75">
      <c r="A74" s="11"/>
      <c r="B74" s="11"/>
      <c r="C74" s="11"/>
      <c r="D74" s="11"/>
      <c r="E74" s="11"/>
      <c r="F74" s="11"/>
      <c r="G74" s="11"/>
      <c r="H74" s="11"/>
    </row>
    <row r="75" spans="1:8" ht="12.75">
      <c r="A75" s="11"/>
      <c r="B75" s="11"/>
      <c r="C75" s="11"/>
      <c r="D75" s="11"/>
      <c r="E75" s="11"/>
      <c r="F75" s="11"/>
      <c r="G75" s="11"/>
      <c r="H75" s="11"/>
    </row>
    <row r="76" spans="1:8" ht="12.75">
      <c r="A76" s="11"/>
      <c r="B76" s="11"/>
      <c r="C76" s="11"/>
      <c r="D76" s="11"/>
      <c r="E76" s="11"/>
      <c r="F76" s="11"/>
      <c r="G76" s="11"/>
      <c r="H76" s="11"/>
    </row>
    <row r="77" spans="1:8" ht="12.75">
      <c r="A77" s="11"/>
      <c r="B77" s="11"/>
      <c r="C77" s="11"/>
      <c r="D77" s="11"/>
      <c r="E77" s="11"/>
      <c r="F77" s="11"/>
      <c r="G77" s="11"/>
      <c r="H77" s="11"/>
    </row>
    <row r="78" spans="1:8" ht="12.75">
      <c r="A78" s="11"/>
      <c r="B78" s="11"/>
      <c r="C78" s="11"/>
      <c r="D78" s="11"/>
      <c r="E78" s="11"/>
      <c r="F78" s="11"/>
      <c r="G78" s="11"/>
      <c r="H78" s="11"/>
    </row>
    <row r="79" spans="1:8" ht="12.75">
      <c r="A79" s="11"/>
      <c r="B79" s="11"/>
      <c r="C79" s="11"/>
      <c r="D79" s="11"/>
      <c r="E79" s="11"/>
      <c r="F79" s="11"/>
      <c r="G79" s="11"/>
      <c r="H79" s="11"/>
    </row>
    <row r="80" spans="1:8" ht="12.75">
      <c r="A80" s="11"/>
      <c r="B80" s="11"/>
      <c r="C80" s="11"/>
      <c r="D80" s="11"/>
      <c r="E80" s="11"/>
      <c r="F80" s="11"/>
      <c r="G80" s="11"/>
      <c r="H80" s="11"/>
    </row>
    <row r="81" spans="1:8" ht="12.75">
      <c r="A81" s="11"/>
      <c r="B81" s="11"/>
      <c r="C81" s="11"/>
      <c r="D81" s="11"/>
      <c r="E81" s="11"/>
      <c r="F81" s="11"/>
      <c r="G81" s="11"/>
      <c r="H81" s="11"/>
    </row>
    <row r="82" spans="1:8" ht="12.75">
      <c r="A82" s="11"/>
      <c r="B82" s="11"/>
      <c r="C82" s="11"/>
      <c r="D82" s="11"/>
      <c r="E82" s="11"/>
      <c r="F82" s="11"/>
      <c r="G82" s="11"/>
      <c r="H82" s="11"/>
    </row>
    <row r="83" spans="1:8" ht="12.75">
      <c r="A83" s="11"/>
      <c r="B83" s="11"/>
      <c r="C83" s="11"/>
      <c r="D83" s="11"/>
      <c r="E83" s="11"/>
      <c r="F83" s="11"/>
      <c r="G83" s="11"/>
      <c r="H83" s="11"/>
    </row>
    <row r="84" spans="1:8" ht="12.75">
      <c r="A84" s="11"/>
      <c r="B84" s="11"/>
      <c r="C84" s="11"/>
      <c r="D84" s="11"/>
      <c r="E84" s="11"/>
      <c r="F84" s="11"/>
      <c r="G84" s="11"/>
      <c r="H84" s="11"/>
    </row>
    <row r="85" spans="1:8" ht="12.75">
      <c r="A85" s="11"/>
      <c r="B85" s="11"/>
      <c r="C85" s="11"/>
      <c r="D85" s="11"/>
      <c r="E85" s="11"/>
      <c r="F85" s="11"/>
      <c r="G85" s="11"/>
      <c r="H85" s="11"/>
    </row>
    <row r="86" spans="1:8" ht="12.75">
      <c r="A86" s="11"/>
      <c r="B86" s="11"/>
      <c r="C86" s="11"/>
      <c r="D86" s="11"/>
      <c r="E86" s="11"/>
      <c r="F86" s="11"/>
      <c r="G86" s="11"/>
      <c r="H86" s="11"/>
    </row>
    <row r="87" spans="1:8" ht="12.75">
      <c r="A87" s="11"/>
      <c r="B87" s="11"/>
      <c r="C87" s="11"/>
      <c r="D87" s="11"/>
      <c r="E87" s="11"/>
      <c r="F87" s="11"/>
      <c r="G87" s="11"/>
      <c r="H87" s="11"/>
    </row>
    <row r="88" spans="1:8" ht="12.75">
      <c r="A88" s="11"/>
      <c r="B88" s="11"/>
      <c r="C88" s="11"/>
      <c r="D88" s="11"/>
      <c r="E88" s="11"/>
      <c r="F88" s="11"/>
      <c r="G88" s="11"/>
      <c r="H88" s="11"/>
    </row>
    <row r="89" spans="1:8" ht="12.75">
      <c r="A89" s="11"/>
      <c r="B89" s="11"/>
      <c r="C89" s="11"/>
      <c r="D89" s="11"/>
      <c r="E89" s="11"/>
      <c r="F89" s="11"/>
      <c r="G89" s="11"/>
      <c r="H89" s="11"/>
    </row>
    <row r="90" spans="1:8" ht="12.75">
      <c r="A90" s="11"/>
      <c r="B90" s="11"/>
      <c r="C90" s="11"/>
      <c r="D90" s="11"/>
      <c r="E90" s="11"/>
      <c r="F90" s="11"/>
      <c r="G90" s="11"/>
      <c r="H90" s="11"/>
    </row>
    <row r="91" spans="1:8" ht="12.75">
      <c r="A91" s="11"/>
      <c r="B91" s="11"/>
      <c r="C91" s="11"/>
      <c r="D91" s="11"/>
      <c r="E91" s="11"/>
      <c r="F91" s="11"/>
      <c r="G91" s="11"/>
      <c r="H91" s="11"/>
    </row>
    <row r="92" spans="1:8" ht="12.75">
      <c r="A92" s="11"/>
      <c r="B92" s="11"/>
      <c r="C92" s="11"/>
      <c r="D92" s="11"/>
      <c r="E92" s="11"/>
      <c r="F92" s="11"/>
      <c r="G92" s="11"/>
      <c r="H92" s="11"/>
    </row>
    <row r="93" spans="1:8" ht="12.75">
      <c r="A93" s="11"/>
      <c r="B93" s="11"/>
      <c r="C93" s="11"/>
      <c r="D93" s="11"/>
      <c r="E93" s="11"/>
      <c r="F93" s="11"/>
      <c r="G93" s="11"/>
      <c r="H93" s="11"/>
    </row>
  </sheetData>
  <sheetProtection password="EF65" sheet="1" objects="1" scenarios="1"/>
  <mergeCells count="36">
    <mergeCell ref="E30:H34"/>
    <mergeCell ref="E25:H25"/>
    <mergeCell ref="A26:D26"/>
    <mergeCell ref="E26:H26"/>
    <mergeCell ref="D30:D34"/>
    <mergeCell ref="A30:C31"/>
    <mergeCell ref="A32:C34"/>
    <mergeCell ref="D21:E21"/>
    <mergeCell ref="D22:E22"/>
    <mergeCell ref="D23:E23"/>
    <mergeCell ref="E28:H29"/>
    <mergeCell ref="D14:E14"/>
    <mergeCell ref="D15:E15"/>
    <mergeCell ref="D16:E16"/>
    <mergeCell ref="A28:C29"/>
    <mergeCell ref="D28:D29"/>
    <mergeCell ref="D17:E17"/>
    <mergeCell ref="D18:E18"/>
    <mergeCell ref="D19:E19"/>
    <mergeCell ref="D20:E20"/>
    <mergeCell ref="A25:D25"/>
    <mergeCell ref="D7:E7"/>
    <mergeCell ref="D12:E12"/>
    <mergeCell ref="D13:E13"/>
    <mergeCell ref="D8:E8"/>
    <mergeCell ref="D9:E9"/>
    <mergeCell ref="A35:H35"/>
    <mergeCell ref="A36:H36"/>
    <mergeCell ref="A1:H1"/>
    <mergeCell ref="A2:C2"/>
    <mergeCell ref="A3:C4"/>
    <mergeCell ref="D2:E2"/>
    <mergeCell ref="D3:E4"/>
    <mergeCell ref="F3:F4"/>
    <mergeCell ref="D5:E5"/>
    <mergeCell ref="D6:E6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15"/>
  <sheetViews>
    <sheetView showOutlineSymbols="0" workbookViewId="0" topLeftCell="A1">
      <selection activeCell="K13" sqref="K13"/>
    </sheetView>
  </sheetViews>
  <sheetFormatPr defaultColWidth="9.140625" defaultRowHeight="12.75"/>
  <cols>
    <col min="1" max="3" width="2.7109375" style="3" customWidth="1"/>
    <col min="4" max="4" width="21.421875" style="3" customWidth="1"/>
    <col min="5" max="5" width="5.7109375" style="3" customWidth="1"/>
    <col min="6" max="6" width="10.7109375" style="3" customWidth="1"/>
    <col min="7" max="8" width="5.7109375" style="3" customWidth="1"/>
    <col min="9" max="9" width="10.8515625" style="3" customWidth="1"/>
    <col min="10" max="10" width="5.7109375" style="3" customWidth="1"/>
    <col min="11" max="12" width="12.28125" style="3" customWidth="1"/>
    <col min="13" max="57" width="9.140625" style="10" customWidth="1"/>
    <col min="58" max="16384" width="9.140625" style="4" customWidth="1"/>
  </cols>
  <sheetData>
    <row r="1" spans="1:12" ht="27" customHeight="1">
      <c r="A1" s="515" t="s">
        <v>438</v>
      </c>
      <c r="B1" s="515"/>
      <c r="C1" s="515"/>
      <c r="D1" s="515"/>
      <c r="E1" s="480" t="s">
        <v>437</v>
      </c>
      <c r="F1" s="481"/>
      <c r="G1" s="481"/>
      <c r="H1" s="481"/>
      <c r="I1" s="481"/>
      <c r="J1" s="507"/>
      <c r="K1" s="483" t="s">
        <v>475</v>
      </c>
      <c r="L1" s="484"/>
    </row>
    <row r="2" spans="1:12" ht="15.75" customHeight="1">
      <c r="A2" s="516"/>
      <c r="B2" s="516"/>
      <c r="C2" s="516"/>
      <c r="D2" s="516"/>
      <c r="E2" s="482" t="str">
        <f>+'R1'!E3</f>
        <v>ke dni  31.12.2003</v>
      </c>
      <c r="F2" s="342"/>
      <c r="G2" s="342"/>
      <c r="H2" s="342"/>
      <c r="I2" s="342"/>
      <c r="J2" s="508"/>
      <c r="K2" s="509" t="str">
        <f>+'R1'!K2:L2</f>
        <v>ABC s.r.o.</v>
      </c>
      <c r="L2" s="510"/>
    </row>
    <row r="3" spans="1:14" ht="12.75">
      <c r="A3" s="517"/>
      <c r="B3" s="518"/>
      <c r="C3" s="518"/>
      <c r="D3" s="518"/>
      <c r="E3" s="476" t="s">
        <v>6</v>
      </c>
      <c r="F3" s="476"/>
      <c r="G3" s="476"/>
      <c r="H3" s="476"/>
      <c r="I3" s="476"/>
      <c r="J3" s="508"/>
      <c r="K3" s="285">
        <f>+'R1'!K3:L3</f>
        <v>0</v>
      </c>
      <c r="L3" s="485"/>
      <c r="M3" s="11"/>
      <c r="N3" s="11"/>
    </row>
    <row r="4" spans="1:14" ht="13.5" customHeight="1" thickBot="1">
      <c r="A4" s="468"/>
      <c r="B4" s="469"/>
      <c r="C4" s="469"/>
      <c r="D4" s="469"/>
      <c r="E4" s="476"/>
      <c r="F4" s="476"/>
      <c r="G4" s="476"/>
      <c r="H4" s="476"/>
      <c r="I4" s="476"/>
      <c r="J4" s="508"/>
      <c r="K4" s="477" t="s">
        <v>474</v>
      </c>
      <c r="L4" s="478"/>
      <c r="M4" s="11"/>
      <c r="N4" s="11"/>
    </row>
    <row r="5" spans="1:14" ht="13.5" customHeight="1">
      <c r="A5" s="469"/>
      <c r="B5" s="469"/>
      <c r="C5" s="469"/>
      <c r="D5" s="469"/>
      <c r="E5" s="327" t="s">
        <v>476</v>
      </c>
      <c r="F5" s="328"/>
      <c r="G5" s="328"/>
      <c r="H5" s="328"/>
      <c r="I5" s="329"/>
      <c r="J5" s="508"/>
      <c r="K5" s="479"/>
      <c r="L5" s="479"/>
      <c r="M5" s="11"/>
      <c r="N5" s="11"/>
    </row>
    <row r="6" spans="1:14" ht="13.5" customHeight="1">
      <c r="A6" s="469"/>
      <c r="B6" s="469"/>
      <c r="C6" s="469"/>
      <c r="D6" s="469"/>
      <c r="E6" s="330"/>
      <c r="F6" s="331"/>
      <c r="G6" s="331"/>
      <c r="H6" s="331"/>
      <c r="I6" s="332"/>
      <c r="J6" s="508"/>
      <c r="K6" s="461" t="str">
        <f>+'R1'!K6:L6</f>
        <v>Nová 20</v>
      </c>
      <c r="L6" s="462"/>
      <c r="M6" s="84"/>
      <c r="N6" s="84"/>
    </row>
    <row r="7" spans="1:14" ht="13.5" customHeight="1">
      <c r="A7" s="469"/>
      <c r="B7" s="469"/>
      <c r="C7" s="469"/>
      <c r="D7" s="469"/>
      <c r="E7" s="470">
        <f>+'R1'!E7:I8</f>
        <v>99999999</v>
      </c>
      <c r="F7" s="471"/>
      <c r="G7" s="471"/>
      <c r="H7" s="471"/>
      <c r="I7" s="472"/>
      <c r="J7" s="508"/>
      <c r="K7" s="461" t="str">
        <f>+'R1'!K7:L7</f>
        <v>Nové Město</v>
      </c>
      <c r="L7" s="462"/>
      <c r="M7" s="84"/>
      <c r="N7" s="84"/>
    </row>
    <row r="8" spans="1:14" ht="13.5" customHeight="1" thickBot="1">
      <c r="A8" s="418"/>
      <c r="B8" s="418"/>
      <c r="C8" s="418"/>
      <c r="D8" s="418"/>
      <c r="E8" s="473"/>
      <c r="F8" s="474"/>
      <c r="G8" s="474"/>
      <c r="H8" s="474"/>
      <c r="I8" s="475"/>
      <c r="J8" s="508"/>
      <c r="K8" s="461" t="str">
        <f>+'R1'!K8:L8</f>
        <v>999 99</v>
      </c>
      <c r="L8" s="462"/>
      <c r="M8" s="11"/>
      <c r="N8" s="11"/>
    </row>
    <row r="9" spans="1:12" ht="13.5" customHeight="1" thickBot="1">
      <c r="A9" s="418"/>
      <c r="B9" s="418"/>
      <c r="C9" s="418"/>
      <c r="D9" s="418"/>
      <c r="E9" s="246"/>
      <c r="F9" s="246"/>
      <c r="G9" s="246"/>
      <c r="H9" s="246"/>
      <c r="I9" s="246"/>
      <c r="J9" s="508"/>
      <c r="K9" s="511"/>
      <c r="L9" s="511"/>
    </row>
    <row r="10" spans="1:12" ht="13.5" customHeight="1">
      <c r="A10" s="512" t="s">
        <v>324</v>
      </c>
      <c r="B10" s="376"/>
      <c r="C10" s="377"/>
      <c r="D10" s="494" t="s">
        <v>186</v>
      </c>
      <c r="E10" s="376"/>
      <c r="F10" s="376"/>
      <c r="G10" s="376"/>
      <c r="H10" s="376"/>
      <c r="I10" s="377"/>
      <c r="J10" s="86" t="s">
        <v>188</v>
      </c>
      <c r="K10" s="495" t="s">
        <v>326</v>
      </c>
      <c r="L10" s="496"/>
    </row>
    <row r="11" spans="1:12" ht="13.5" customHeight="1">
      <c r="A11" s="486" t="s">
        <v>2</v>
      </c>
      <c r="B11" s="487"/>
      <c r="C11" s="488"/>
      <c r="D11" s="492" t="s">
        <v>187</v>
      </c>
      <c r="E11" s="351"/>
      <c r="F11" s="351"/>
      <c r="G11" s="351"/>
      <c r="H11" s="351"/>
      <c r="I11" s="352"/>
      <c r="J11" s="88" t="s">
        <v>189</v>
      </c>
      <c r="K11" s="89" t="s">
        <v>206</v>
      </c>
      <c r="L11" s="90" t="s">
        <v>207</v>
      </c>
    </row>
    <row r="12" spans="1:12" ht="13.5" customHeight="1" thickBot="1">
      <c r="A12" s="489"/>
      <c r="B12" s="490"/>
      <c r="C12" s="491"/>
      <c r="D12" s="493"/>
      <c r="E12" s="355"/>
      <c r="F12" s="355"/>
      <c r="G12" s="355"/>
      <c r="H12" s="355"/>
      <c r="I12" s="356"/>
      <c r="J12" s="91" t="s">
        <v>18</v>
      </c>
      <c r="K12" s="92">
        <v>1</v>
      </c>
      <c r="L12" s="93">
        <v>2</v>
      </c>
    </row>
    <row r="13" spans="1:12" ht="15.75" customHeight="1">
      <c r="A13" s="463" t="s">
        <v>3</v>
      </c>
      <c r="B13" s="464"/>
      <c r="C13" s="465"/>
      <c r="D13" s="561" t="s">
        <v>168</v>
      </c>
      <c r="E13" s="562"/>
      <c r="F13" s="562"/>
      <c r="G13" s="562"/>
      <c r="H13" s="562"/>
      <c r="I13" s="563"/>
      <c r="J13" s="85" t="s">
        <v>16</v>
      </c>
      <c r="K13" s="94">
        <v>0</v>
      </c>
      <c r="L13" s="95">
        <v>0</v>
      </c>
    </row>
    <row r="14" spans="1:12" ht="15.75" customHeight="1">
      <c r="A14" s="98" t="s">
        <v>0</v>
      </c>
      <c r="B14" s="466"/>
      <c r="C14" s="467"/>
      <c r="D14" s="519" t="s">
        <v>169</v>
      </c>
      <c r="E14" s="520"/>
      <c r="F14" s="520"/>
      <c r="G14" s="520"/>
      <c r="H14" s="520"/>
      <c r="I14" s="521"/>
      <c r="J14" s="99" t="s">
        <v>190</v>
      </c>
      <c r="K14" s="30">
        <v>0</v>
      </c>
      <c r="L14" s="96">
        <v>0</v>
      </c>
    </row>
    <row r="15" spans="1:12" ht="15.75" customHeight="1">
      <c r="A15" s="497" t="s">
        <v>166</v>
      </c>
      <c r="B15" s="498"/>
      <c r="C15" s="499"/>
      <c r="D15" s="558" t="s">
        <v>170</v>
      </c>
      <c r="E15" s="559"/>
      <c r="F15" s="559"/>
      <c r="G15" s="559"/>
      <c r="H15" s="559"/>
      <c r="I15" s="560"/>
      <c r="J15" s="99" t="s">
        <v>191</v>
      </c>
      <c r="K15" s="105">
        <f>K13-K14</f>
        <v>0</v>
      </c>
      <c r="L15" s="106">
        <f>L13-L14</f>
        <v>0</v>
      </c>
    </row>
    <row r="16" spans="1:12" ht="15.75" customHeight="1">
      <c r="A16" s="500" t="s">
        <v>4</v>
      </c>
      <c r="B16" s="501"/>
      <c r="C16" s="502"/>
      <c r="D16" s="551" t="s">
        <v>171</v>
      </c>
      <c r="E16" s="523"/>
      <c r="F16" s="523"/>
      <c r="G16" s="523"/>
      <c r="H16" s="523"/>
      <c r="I16" s="524"/>
      <c r="J16" s="99" t="s">
        <v>192</v>
      </c>
      <c r="K16" s="105">
        <f>K17+K18+K19</f>
        <v>0</v>
      </c>
      <c r="L16" s="106">
        <f>L17+L18+L19</f>
        <v>0</v>
      </c>
    </row>
    <row r="17" spans="1:12" ht="15.75" customHeight="1">
      <c r="A17" s="87"/>
      <c r="B17" s="88" t="s">
        <v>4</v>
      </c>
      <c r="C17" s="88">
        <v>1</v>
      </c>
      <c r="D17" s="522" t="s">
        <v>172</v>
      </c>
      <c r="E17" s="523"/>
      <c r="F17" s="523"/>
      <c r="G17" s="523"/>
      <c r="H17" s="523"/>
      <c r="I17" s="524"/>
      <c r="J17" s="99" t="s">
        <v>193</v>
      </c>
      <c r="K17" s="30">
        <v>0</v>
      </c>
      <c r="L17" s="96">
        <v>0</v>
      </c>
    </row>
    <row r="18" spans="1:12" ht="15.75" customHeight="1">
      <c r="A18" s="486"/>
      <c r="B18" s="513"/>
      <c r="C18" s="88">
        <v>2</v>
      </c>
      <c r="D18" s="522" t="s">
        <v>529</v>
      </c>
      <c r="E18" s="523"/>
      <c r="F18" s="523"/>
      <c r="G18" s="523"/>
      <c r="H18" s="523"/>
      <c r="I18" s="524"/>
      <c r="J18" s="99" t="s">
        <v>194</v>
      </c>
      <c r="K18" s="30">
        <v>0</v>
      </c>
      <c r="L18" s="96">
        <v>0</v>
      </c>
    </row>
    <row r="19" spans="1:12" ht="15.75" customHeight="1">
      <c r="A19" s="514"/>
      <c r="B19" s="506"/>
      <c r="C19" s="101">
        <v>3</v>
      </c>
      <c r="D19" s="522" t="s">
        <v>173</v>
      </c>
      <c r="E19" s="523"/>
      <c r="F19" s="523"/>
      <c r="G19" s="523"/>
      <c r="H19" s="523"/>
      <c r="I19" s="524"/>
      <c r="J19" s="99" t="s">
        <v>195</v>
      </c>
      <c r="K19" s="30">
        <v>0</v>
      </c>
      <c r="L19" s="96">
        <v>0</v>
      </c>
    </row>
    <row r="20" spans="1:12" ht="15.75" customHeight="1">
      <c r="A20" s="100" t="s">
        <v>1</v>
      </c>
      <c r="B20" s="503"/>
      <c r="C20" s="504"/>
      <c r="D20" s="531" t="s">
        <v>174</v>
      </c>
      <c r="E20" s="520"/>
      <c r="F20" s="520"/>
      <c r="G20" s="520"/>
      <c r="H20" s="520"/>
      <c r="I20" s="521"/>
      <c r="J20" s="99" t="s">
        <v>196</v>
      </c>
      <c r="K20" s="43">
        <f>K21+K22</f>
        <v>0</v>
      </c>
      <c r="L20" s="97">
        <f>L21+L22</f>
        <v>0</v>
      </c>
    </row>
    <row r="21" spans="1:12" ht="15.75" customHeight="1">
      <c r="A21" s="87" t="s">
        <v>1</v>
      </c>
      <c r="B21" s="505"/>
      <c r="C21" s="88">
        <v>1</v>
      </c>
      <c r="D21" s="519" t="s">
        <v>175</v>
      </c>
      <c r="E21" s="520"/>
      <c r="F21" s="520"/>
      <c r="G21" s="520"/>
      <c r="H21" s="520"/>
      <c r="I21" s="521"/>
      <c r="J21" s="99" t="s">
        <v>197</v>
      </c>
      <c r="K21" s="30">
        <v>0</v>
      </c>
      <c r="L21" s="96">
        <v>0</v>
      </c>
    </row>
    <row r="22" spans="1:12" ht="15.75" customHeight="1">
      <c r="A22" s="102" t="s">
        <v>1</v>
      </c>
      <c r="B22" s="506"/>
      <c r="C22" s="101">
        <v>2</v>
      </c>
      <c r="D22" s="519" t="s">
        <v>176</v>
      </c>
      <c r="E22" s="520"/>
      <c r="F22" s="520"/>
      <c r="G22" s="520"/>
      <c r="H22" s="520"/>
      <c r="I22" s="521"/>
      <c r="J22" s="99" t="s">
        <v>198</v>
      </c>
      <c r="K22" s="30">
        <v>0</v>
      </c>
      <c r="L22" s="96">
        <v>0</v>
      </c>
    </row>
    <row r="23" spans="1:12" ht="15.75" customHeight="1">
      <c r="A23" s="497" t="s">
        <v>166</v>
      </c>
      <c r="B23" s="498"/>
      <c r="C23" s="499"/>
      <c r="D23" s="558" t="s">
        <v>177</v>
      </c>
      <c r="E23" s="565"/>
      <c r="F23" s="565"/>
      <c r="G23" s="565"/>
      <c r="H23" s="565"/>
      <c r="I23" s="566"/>
      <c r="J23" s="99" t="s">
        <v>199</v>
      </c>
      <c r="K23" s="43">
        <f>K15+K16-K20</f>
        <v>0</v>
      </c>
      <c r="L23" s="97">
        <f>L15+L16-L20</f>
        <v>0</v>
      </c>
    </row>
    <row r="24" spans="1:12" ht="15.75" customHeight="1">
      <c r="A24" s="100" t="s">
        <v>51</v>
      </c>
      <c r="B24" s="503"/>
      <c r="C24" s="504"/>
      <c r="D24" s="531" t="s">
        <v>178</v>
      </c>
      <c r="E24" s="554"/>
      <c r="F24" s="554"/>
      <c r="G24" s="554"/>
      <c r="H24" s="554"/>
      <c r="I24" s="555"/>
      <c r="J24" s="99" t="s">
        <v>200</v>
      </c>
      <c r="K24" s="43">
        <f>K25+K26+K27+K28</f>
        <v>0</v>
      </c>
      <c r="L24" s="97">
        <f>L25+L26+L27+L28</f>
        <v>0</v>
      </c>
    </row>
    <row r="25" spans="1:12" ht="15.75" customHeight="1">
      <c r="A25" s="87" t="s">
        <v>51</v>
      </c>
      <c r="B25" s="505"/>
      <c r="C25" s="88">
        <v>1</v>
      </c>
      <c r="D25" s="519" t="s">
        <v>179</v>
      </c>
      <c r="E25" s="520"/>
      <c r="F25" s="520"/>
      <c r="G25" s="520"/>
      <c r="H25" s="520"/>
      <c r="I25" s="521"/>
      <c r="J25" s="99" t="s">
        <v>201</v>
      </c>
      <c r="K25" s="30">
        <v>0</v>
      </c>
      <c r="L25" s="96">
        <v>0</v>
      </c>
    </row>
    <row r="26" spans="1:12" ht="15.75" customHeight="1">
      <c r="A26" s="87" t="s">
        <v>51</v>
      </c>
      <c r="B26" s="513"/>
      <c r="C26" s="88">
        <v>2</v>
      </c>
      <c r="D26" s="519" t="s">
        <v>180</v>
      </c>
      <c r="E26" s="520"/>
      <c r="F26" s="520"/>
      <c r="G26" s="520"/>
      <c r="H26" s="520"/>
      <c r="I26" s="521"/>
      <c r="J26" s="99" t="s">
        <v>202</v>
      </c>
      <c r="K26" s="30">
        <v>0</v>
      </c>
      <c r="L26" s="96">
        <v>0</v>
      </c>
    </row>
    <row r="27" spans="1:12" ht="15.75" customHeight="1">
      <c r="A27" s="87" t="s">
        <v>51</v>
      </c>
      <c r="B27" s="513"/>
      <c r="C27" s="88">
        <v>3</v>
      </c>
      <c r="D27" s="519" t="s">
        <v>439</v>
      </c>
      <c r="E27" s="520"/>
      <c r="F27" s="520"/>
      <c r="G27" s="520"/>
      <c r="H27" s="520"/>
      <c r="I27" s="521"/>
      <c r="J27" s="99" t="s">
        <v>203</v>
      </c>
      <c r="K27" s="30">
        <v>0</v>
      </c>
      <c r="L27" s="96">
        <v>0</v>
      </c>
    </row>
    <row r="28" spans="1:12" ht="15.75" customHeight="1">
      <c r="A28" s="102" t="s">
        <v>51</v>
      </c>
      <c r="B28" s="506"/>
      <c r="C28" s="101">
        <v>4</v>
      </c>
      <c r="D28" s="519" t="s">
        <v>181</v>
      </c>
      <c r="E28" s="520"/>
      <c r="F28" s="520"/>
      <c r="G28" s="520"/>
      <c r="H28" s="520"/>
      <c r="I28" s="521"/>
      <c r="J28" s="99" t="s">
        <v>204</v>
      </c>
      <c r="K28" s="30">
        <v>0</v>
      </c>
      <c r="L28" s="96">
        <v>0</v>
      </c>
    </row>
    <row r="29" spans="1:12" ht="15.75" customHeight="1">
      <c r="A29" s="98" t="s">
        <v>52</v>
      </c>
      <c r="B29" s="525"/>
      <c r="C29" s="526"/>
      <c r="D29" s="519" t="s">
        <v>182</v>
      </c>
      <c r="E29" s="520"/>
      <c r="F29" s="520"/>
      <c r="G29" s="520"/>
      <c r="H29" s="520"/>
      <c r="I29" s="521"/>
      <c r="J29" s="99" t="s">
        <v>205</v>
      </c>
      <c r="K29" s="30">
        <v>0</v>
      </c>
      <c r="L29" s="96">
        <v>0</v>
      </c>
    </row>
    <row r="30" spans="1:12" ht="15.75" customHeight="1">
      <c r="A30" s="98" t="s">
        <v>161</v>
      </c>
      <c r="B30" s="466"/>
      <c r="C30" s="467"/>
      <c r="D30" s="519" t="s">
        <v>341</v>
      </c>
      <c r="E30" s="520"/>
      <c r="F30" s="520"/>
      <c r="G30" s="520"/>
      <c r="H30" s="520"/>
      <c r="I30" s="521"/>
      <c r="J30" s="99">
        <v>18</v>
      </c>
      <c r="K30" s="30">
        <v>0</v>
      </c>
      <c r="L30" s="96">
        <v>0</v>
      </c>
    </row>
    <row r="31" spans="1:12" ht="15.75" customHeight="1">
      <c r="A31" s="500" t="s">
        <v>5</v>
      </c>
      <c r="B31" s="501"/>
      <c r="C31" s="502"/>
      <c r="D31" s="551" t="s">
        <v>460</v>
      </c>
      <c r="E31" s="552"/>
      <c r="F31" s="552"/>
      <c r="G31" s="552"/>
      <c r="H31" s="552"/>
      <c r="I31" s="553"/>
      <c r="J31" s="99">
        <v>19</v>
      </c>
      <c r="K31" s="43">
        <f>K32+K33</f>
        <v>0</v>
      </c>
      <c r="L31" s="97">
        <f>L32+L33</f>
        <v>0</v>
      </c>
    </row>
    <row r="32" spans="1:12" ht="15.75" customHeight="1">
      <c r="A32" s="87"/>
      <c r="B32" s="88" t="s">
        <v>5</v>
      </c>
      <c r="C32" s="234">
        <v>1</v>
      </c>
      <c r="D32" s="522" t="s">
        <v>440</v>
      </c>
      <c r="E32" s="543"/>
      <c r="F32" s="543"/>
      <c r="G32" s="543"/>
      <c r="H32" s="543"/>
      <c r="I32" s="544"/>
      <c r="J32" s="99">
        <v>20</v>
      </c>
      <c r="K32" s="30">
        <v>0</v>
      </c>
      <c r="L32" s="96">
        <v>0</v>
      </c>
    </row>
    <row r="33" spans="1:12" ht="15.75" customHeight="1">
      <c r="A33" s="102"/>
      <c r="B33" s="231"/>
      <c r="C33" s="235">
        <v>2</v>
      </c>
      <c r="D33" s="522" t="s">
        <v>441</v>
      </c>
      <c r="E33" s="543"/>
      <c r="F33" s="543"/>
      <c r="G33" s="543"/>
      <c r="H33" s="543"/>
      <c r="I33" s="544"/>
      <c r="J33" s="99">
        <v>21</v>
      </c>
      <c r="K33" s="30">
        <v>0</v>
      </c>
      <c r="L33" s="96">
        <v>0</v>
      </c>
    </row>
    <row r="34" spans="1:12" ht="15.75" customHeight="1">
      <c r="A34" s="100" t="s">
        <v>162</v>
      </c>
      <c r="B34" s="503"/>
      <c r="C34" s="504"/>
      <c r="D34" s="531" t="s">
        <v>461</v>
      </c>
      <c r="E34" s="532"/>
      <c r="F34" s="532"/>
      <c r="G34" s="532"/>
      <c r="H34" s="532"/>
      <c r="I34" s="533"/>
      <c r="J34" s="99">
        <v>22</v>
      </c>
      <c r="K34" s="43">
        <f>K35+K36</f>
        <v>0</v>
      </c>
      <c r="L34" s="97">
        <f>L35+L36</f>
        <v>0</v>
      </c>
    </row>
    <row r="35" spans="1:12" ht="15.75" customHeight="1">
      <c r="A35" s="87" t="s">
        <v>162</v>
      </c>
      <c r="B35" s="88"/>
      <c r="C35" s="234">
        <v>1</v>
      </c>
      <c r="D35" s="519" t="s">
        <v>442</v>
      </c>
      <c r="E35" s="527"/>
      <c r="F35" s="527"/>
      <c r="G35" s="527"/>
      <c r="H35" s="527"/>
      <c r="I35" s="528"/>
      <c r="J35" s="103">
        <v>23</v>
      </c>
      <c r="K35" s="30">
        <v>0</v>
      </c>
      <c r="L35" s="96">
        <v>0</v>
      </c>
    </row>
    <row r="36" spans="1:12" ht="15.75" customHeight="1">
      <c r="A36" s="102" t="s">
        <v>162</v>
      </c>
      <c r="B36" s="231"/>
      <c r="C36" s="235">
        <v>2</v>
      </c>
      <c r="D36" s="519" t="s">
        <v>469</v>
      </c>
      <c r="E36" s="527"/>
      <c r="F36" s="527"/>
      <c r="G36" s="527"/>
      <c r="H36" s="527"/>
      <c r="I36" s="528"/>
      <c r="J36" s="103">
        <v>24</v>
      </c>
      <c r="K36" s="30">
        <v>0</v>
      </c>
      <c r="L36" s="96">
        <v>0</v>
      </c>
    </row>
    <row r="37" spans="1:12" ht="24" customHeight="1">
      <c r="A37" s="236" t="s">
        <v>163</v>
      </c>
      <c r="B37" s="529"/>
      <c r="C37" s="530"/>
      <c r="D37" s="540" t="s">
        <v>443</v>
      </c>
      <c r="E37" s="541"/>
      <c r="F37" s="541"/>
      <c r="G37" s="541"/>
      <c r="H37" s="541"/>
      <c r="I37" s="542"/>
      <c r="J37" s="103">
        <v>25</v>
      </c>
      <c r="K37" s="30">
        <v>0</v>
      </c>
      <c r="L37" s="96">
        <v>0</v>
      </c>
    </row>
    <row r="38" spans="1:12" ht="15.75" customHeight="1">
      <c r="A38" s="497" t="s">
        <v>53</v>
      </c>
      <c r="B38" s="498"/>
      <c r="C38" s="499"/>
      <c r="D38" s="522" t="s">
        <v>183</v>
      </c>
      <c r="E38" s="543"/>
      <c r="F38" s="543"/>
      <c r="G38" s="543"/>
      <c r="H38" s="543"/>
      <c r="I38" s="544"/>
      <c r="J38" s="99">
        <v>26</v>
      </c>
      <c r="K38" s="30">
        <v>0</v>
      </c>
      <c r="L38" s="96">
        <v>0</v>
      </c>
    </row>
    <row r="39" spans="1:12" ht="15.75" customHeight="1">
      <c r="A39" s="98" t="s">
        <v>164</v>
      </c>
      <c r="B39" s="466"/>
      <c r="C39" s="467"/>
      <c r="D39" s="519" t="s">
        <v>184</v>
      </c>
      <c r="E39" s="527"/>
      <c r="F39" s="527"/>
      <c r="G39" s="527"/>
      <c r="H39" s="527"/>
      <c r="I39" s="528"/>
      <c r="J39" s="99">
        <v>27</v>
      </c>
      <c r="K39" s="30">
        <v>0</v>
      </c>
      <c r="L39" s="96">
        <v>0</v>
      </c>
    </row>
    <row r="40" spans="1:12" ht="15.75" customHeight="1">
      <c r="A40" s="497" t="s">
        <v>98</v>
      </c>
      <c r="B40" s="498"/>
      <c r="C40" s="499"/>
      <c r="D40" s="522" t="s">
        <v>185</v>
      </c>
      <c r="E40" s="523"/>
      <c r="F40" s="523"/>
      <c r="G40" s="523"/>
      <c r="H40" s="523"/>
      <c r="I40" s="524"/>
      <c r="J40" s="99">
        <v>28</v>
      </c>
      <c r="K40" s="30">
        <v>0</v>
      </c>
      <c r="L40" s="96">
        <v>0</v>
      </c>
    </row>
    <row r="41" spans="1:12" ht="15.75" customHeight="1">
      <c r="A41" s="98" t="s">
        <v>3</v>
      </c>
      <c r="B41" s="466"/>
      <c r="C41" s="467"/>
      <c r="D41" s="519" t="s">
        <v>325</v>
      </c>
      <c r="E41" s="520"/>
      <c r="F41" s="520"/>
      <c r="G41" s="520"/>
      <c r="H41" s="520"/>
      <c r="I41" s="521"/>
      <c r="J41" s="99">
        <v>29</v>
      </c>
      <c r="K41" s="30">
        <v>0</v>
      </c>
      <c r="L41" s="96">
        <v>0</v>
      </c>
    </row>
    <row r="42" spans="1:12" ht="15.75" customHeight="1">
      <c r="A42" s="534" t="s">
        <v>167</v>
      </c>
      <c r="B42" s="535"/>
      <c r="C42" s="536"/>
      <c r="D42" s="548" t="s">
        <v>359</v>
      </c>
      <c r="E42" s="549"/>
      <c r="F42" s="549"/>
      <c r="G42" s="549"/>
      <c r="H42" s="549"/>
      <c r="I42" s="550"/>
      <c r="J42" s="103">
        <v>30</v>
      </c>
      <c r="K42" s="385">
        <f>K23-K24-K29-K30+K31-K34-K37+K38-K39-K40+K41</f>
        <v>0</v>
      </c>
      <c r="L42" s="556">
        <f>L23-L24-L29-L30+L31-L34-L37+L38-L39-L40+L41</f>
        <v>0</v>
      </c>
    </row>
    <row r="43" spans="1:12" ht="15.75" customHeight="1" thickBot="1">
      <c r="A43" s="537"/>
      <c r="B43" s="538"/>
      <c r="C43" s="539"/>
      <c r="D43" s="545" t="s">
        <v>525</v>
      </c>
      <c r="E43" s="546"/>
      <c r="F43" s="546"/>
      <c r="G43" s="546"/>
      <c r="H43" s="546"/>
      <c r="I43" s="547"/>
      <c r="J43" s="104"/>
      <c r="K43" s="564"/>
      <c r="L43" s="557"/>
    </row>
    <row r="44" spans="1:12" ht="12.75">
      <c r="A44" s="261" t="str">
        <f>+'R4'!A35:H35</f>
        <v>Formulář zpracovala ASPEKT HM, daňová, účetní a auditorská kancelář, Vodňanského 4, Praha 6-Břevnov, tel. 233 356 811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</row>
    <row r="45" spans="1:12" ht="12.75">
      <c r="A45" s="260">
        <v>1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</sheetData>
  <sheetProtection password="EF65" sheet="1" objects="1" scenarios="1"/>
  <mergeCells count="78">
    <mergeCell ref="L42:L43"/>
    <mergeCell ref="D15:I15"/>
    <mergeCell ref="D14:I14"/>
    <mergeCell ref="D13:I13"/>
    <mergeCell ref="K42:K43"/>
    <mergeCell ref="D19:I19"/>
    <mergeCell ref="D18:I18"/>
    <mergeCell ref="D17:I17"/>
    <mergeCell ref="D16:I16"/>
    <mergeCell ref="D23:I23"/>
    <mergeCell ref="D20:I20"/>
    <mergeCell ref="D21:I21"/>
    <mergeCell ref="D22:I22"/>
    <mergeCell ref="D27:I27"/>
    <mergeCell ref="D26:I26"/>
    <mergeCell ref="D25:I25"/>
    <mergeCell ref="D24:I24"/>
    <mergeCell ref="D29:I29"/>
    <mergeCell ref="D33:I33"/>
    <mergeCell ref="D31:I31"/>
    <mergeCell ref="D28:I28"/>
    <mergeCell ref="D43:I43"/>
    <mergeCell ref="D42:I42"/>
    <mergeCell ref="D32:I32"/>
    <mergeCell ref="D30:I30"/>
    <mergeCell ref="B37:C37"/>
    <mergeCell ref="D34:I34"/>
    <mergeCell ref="A42:C43"/>
    <mergeCell ref="D37:I37"/>
    <mergeCell ref="B39:C39"/>
    <mergeCell ref="A38:C38"/>
    <mergeCell ref="D39:I39"/>
    <mergeCell ref="D38:I38"/>
    <mergeCell ref="B41:C41"/>
    <mergeCell ref="A40:C40"/>
    <mergeCell ref="B24:C24"/>
    <mergeCell ref="B25:B28"/>
    <mergeCell ref="D41:I41"/>
    <mergeCell ref="D40:I40"/>
    <mergeCell ref="B29:C29"/>
    <mergeCell ref="B30:C30"/>
    <mergeCell ref="B34:C34"/>
    <mergeCell ref="A31:C31"/>
    <mergeCell ref="D35:I35"/>
    <mergeCell ref="D36:I36"/>
    <mergeCell ref="A45:L45"/>
    <mergeCell ref="J1:J9"/>
    <mergeCell ref="K2:L2"/>
    <mergeCell ref="K9:L9"/>
    <mergeCell ref="A10:C10"/>
    <mergeCell ref="A18:B19"/>
    <mergeCell ref="A1:D2"/>
    <mergeCell ref="A3:D3"/>
    <mergeCell ref="E3:I3"/>
    <mergeCell ref="K8:L8"/>
    <mergeCell ref="A44:L44"/>
    <mergeCell ref="A11:C12"/>
    <mergeCell ref="D11:I12"/>
    <mergeCell ref="D10:I10"/>
    <mergeCell ref="K10:L10"/>
    <mergeCell ref="A15:C15"/>
    <mergeCell ref="A16:C16"/>
    <mergeCell ref="B20:C20"/>
    <mergeCell ref="B21:B22"/>
    <mergeCell ref="A23:C23"/>
    <mergeCell ref="E1:I1"/>
    <mergeCell ref="E2:I2"/>
    <mergeCell ref="K1:L1"/>
    <mergeCell ref="K3:L3"/>
    <mergeCell ref="K6:L6"/>
    <mergeCell ref="K7:L7"/>
    <mergeCell ref="A13:C13"/>
    <mergeCell ref="B14:C14"/>
    <mergeCell ref="A4:D9"/>
    <mergeCell ref="E5:I6"/>
    <mergeCell ref="E7:I8"/>
    <mergeCell ref="E4:I4"/>
    <mergeCell ref="K4:L5"/>
  </mergeCells>
  <printOptions horizontalCentered="1" verticalCentered="1"/>
  <pageMargins left="0.3937007874015748" right="0.3937007874015748" top="0.6299212598425197" bottom="0.4330708661417323" header="0.31496062992125984" footer="0.31496062992125984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26"/>
  <sheetViews>
    <sheetView showOutlineSymbols="0" workbookViewId="0" topLeftCell="A1">
      <selection activeCell="G5" sqref="G5"/>
    </sheetView>
  </sheetViews>
  <sheetFormatPr defaultColWidth="9.140625" defaultRowHeight="12.75"/>
  <cols>
    <col min="1" max="3" width="2.7109375" style="3" customWidth="1"/>
    <col min="4" max="4" width="37.140625" style="3" customWidth="1"/>
    <col min="5" max="5" width="21.7109375" style="5" customWidth="1"/>
    <col min="6" max="6" width="5.7109375" style="3" customWidth="1"/>
    <col min="7" max="8" width="13.7109375" style="3" customWidth="1"/>
    <col min="9" max="54" width="9.140625" style="10" customWidth="1"/>
    <col min="55" max="16384" width="9.140625" style="4" customWidth="1"/>
  </cols>
  <sheetData>
    <row r="1" spans="1:8" ht="15" customHeight="1" thickBot="1">
      <c r="A1" s="368"/>
      <c r="B1" s="597"/>
      <c r="C1" s="597"/>
      <c r="D1" s="597"/>
      <c r="E1" s="597"/>
      <c r="F1" s="597"/>
      <c r="G1" s="597"/>
      <c r="H1" s="597"/>
    </row>
    <row r="2" spans="1:8" ht="15" customHeight="1">
      <c r="A2" s="588" t="s">
        <v>327</v>
      </c>
      <c r="B2" s="589"/>
      <c r="C2" s="590"/>
      <c r="D2" s="400" t="s">
        <v>186</v>
      </c>
      <c r="E2" s="591"/>
      <c r="F2" s="69" t="s">
        <v>188</v>
      </c>
      <c r="G2" s="592" t="s">
        <v>326</v>
      </c>
      <c r="H2" s="496"/>
    </row>
    <row r="3" spans="1:8" ht="15" customHeight="1">
      <c r="A3" s="394" t="s">
        <v>2</v>
      </c>
      <c r="B3" s="487"/>
      <c r="C3" s="488"/>
      <c r="D3" s="402" t="s">
        <v>187</v>
      </c>
      <c r="E3" s="352"/>
      <c r="F3" s="72" t="s">
        <v>189</v>
      </c>
      <c r="G3" s="107" t="s">
        <v>206</v>
      </c>
      <c r="H3" s="108" t="s">
        <v>207</v>
      </c>
    </row>
    <row r="4" spans="1:8" ht="15" customHeight="1" thickBot="1">
      <c r="A4" s="489"/>
      <c r="B4" s="490"/>
      <c r="C4" s="491"/>
      <c r="D4" s="493"/>
      <c r="E4" s="356"/>
      <c r="F4" s="109" t="s">
        <v>18</v>
      </c>
      <c r="G4" s="110">
        <v>1</v>
      </c>
      <c r="H4" s="111">
        <v>2</v>
      </c>
    </row>
    <row r="5" spans="1:9" ht="15" customHeight="1">
      <c r="A5" s="304" t="s">
        <v>517</v>
      </c>
      <c r="B5" s="378"/>
      <c r="C5" s="379"/>
      <c r="D5" s="611" t="s">
        <v>530</v>
      </c>
      <c r="E5" s="612"/>
      <c r="F5" s="29">
        <v>31</v>
      </c>
      <c r="G5" s="94">
        <v>0</v>
      </c>
      <c r="H5" s="95">
        <v>0</v>
      </c>
      <c r="I5" s="11"/>
    </row>
    <row r="6" spans="1:9" ht="15" customHeight="1">
      <c r="A6" s="27" t="s">
        <v>165</v>
      </c>
      <c r="B6" s="302"/>
      <c r="C6" s="303"/>
      <c r="D6" s="567" t="s">
        <v>531</v>
      </c>
      <c r="E6" s="571"/>
      <c r="F6" s="29">
        <v>32</v>
      </c>
      <c r="G6" s="30">
        <v>0</v>
      </c>
      <c r="H6" s="96">
        <v>0</v>
      </c>
      <c r="I6" s="11"/>
    </row>
    <row r="7" spans="1:9" ht="15" customHeight="1">
      <c r="A7" s="33"/>
      <c r="B7" s="34" t="s">
        <v>518</v>
      </c>
      <c r="C7" s="34"/>
      <c r="D7" s="596" t="s">
        <v>462</v>
      </c>
      <c r="E7" s="570"/>
      <c r="F7" s="29">
        <v>33</v>
      </c>
      <c r="G7" s="43">
        <f>G8+G9+G10</f>
        <v>0</v>
      </c>
      <c r="H7" s="97">
        <f>H8+H9+H10</f>
        <v>0</v>
      </c>
      <c r="I7" s="11"/>
    </row>
    <row r="8" spans="1:9" ht="24" customHeight="1">
      <c r="A8" s="16"/>
      <c r="B8" s="232" t="s">
        <v>518</v>
      </c>
      <c r="C8" s="232">
        <v>1</v>
      </c>
      <c r="D8" s="594" t="s">
        <v>444</v>
      </c>
      <c r="E8" s="595"/>
      <c r="F8" s="29">
        <v>34</v>
      </c>
      <c r="G8" s="30">
        <v>0</v>
      </c>
      <c r="H8" s="96">
        <v>0</v>
      </c>
      <c r="I8" s="11"/>
    </row>
    <row r="9" spans="1:9" ht="15" customHeight="1">
      <c r="A9" s="16"/>
      <c r="B9" s="232" t="s">
        <v>518</v>
      </c>
      <c r="C9" s="35">
        <v>2</v>
      </c>
      <c r="D9" s="569" t="s">
        <v>532</v>
      </c>
      <c r="E9" s="570"/>
      <c r="F9" s="29">
        <v>35</v>
      </c>
      <c r="G9" s="30">
        <v>0</v>
      </c>
      <c r="H9" s="96">
        <v>0</v>
      </c>
      <c r="I9" s="11"/>
    </row>
    <row r="10" spans="1:9" ht="15" customHeight="1">
      <c r="A10" s="46"/>
      <c r="B10" s="232" t="s">
        <v>518</v>
      </c>
      <c r="C10" s="36">
        <v>3</v>
      </c>
      <c r="D10" s="569" t="s">
        <v>354</v>
      </c>
      <c r="E10" s="593"/>
      <c r="F10" s="29">
        <v>36</v>
      </c>
      <c r="G10" s="30">
        <v>0</v>
      </c>
      <c r="H10" s="96">
        <v>0</v>
      </c>
      <c r="I10" s="11"/>
    </row>
    <row r="11" spans="1:9" ht="15" customHeight="1">
      <c r="A11" s="27"/>
      <c r="B11" s="28" t="s">
        <v>214</v>
      </c>
      <c r="C11" s="28"/>
      <c r="D11" s="569" t="s">
        <v>221</v>
      </c>
      <c r="E11" s="593"/>
      <c r="F11" s="29">
        <v>37</v>
      </c>
      <c r="G11" s="30">
        <v>0</v>
      </c>
      <c r="H11" s="96">
        <v>0</v>
      </c>
      <c r="I11" s="11"/>
    </row>
    <row r="12" spans="1:9" ht="15" customHeight="1">
      <c r="A12" s="27" t="s">
        <v>356</v>
      </c>
      <c r="B12" s="28"/>
      <c r="C12" s="28"/>
      <c r="D12" s="567" t="s">
        <v>355</v>
      </c>
      <c r="E12" s="568"/>
      <c r="F12" s="29">
        <v>38</v>
      </c>
      <c r="G12" s="30">
        <v>0</v>
      </c>
      <c r="H12" s="96">
        <v>0</v>
      </c>
      <c r="I12" s="11"/>
    </row>
    <row r="13" spans="1:9" ht="15" customHeight="1">
      <c r="A13" s="27"/>
      <c r="B13" s="28" t="s">
        <v>215</v>
      </c>
      <c r="C13" s="28"/>
      <c r="D13" s="569" t="s">
        <v>445</v>
      </c>
      <c r="E13" s="613"/>
      <c r="F13" s="29">
        <v>39</v>
      </c>
      <c r="G13" s="30">
        <v>0</v>
      </c>
      <c r="H13" s="96">
        <v>0</v>
      </c>
      <c r="I13" s="11"/>
    </row>
    <row r="14" spans="1:9" ht="15" customHeight="1">
      <c r="A14" s="27" t="s">
        <v>208</v>
      </c>
      <c r="B14" s="28"/>
      <c r="C14" s="194"/>
      <c r="D14" s="567" t="s">
        <v>446</v>
      </c>
      <c r="E14" s="568"/>
      <c r="F14" s="29">
        <v>40</v>
      </c>
      <c r="G14" s="30">
        <v>0</v>
      </c>
      <c r="H14" s="96">
        <v>0</v>
      </c>
      <c r="I14" s="11"/>
    </row>
    <row r="15" spans="1:9" ht="15" customHeight="1">
      <c r="A15" s="27" t="s">
        <v>209</v>
      </c>
      <c r="B15" s="28"/>
      <c r="C15" s="194"/>
      <c r="D15" s="567" t="s">
        <v>447</v>
      </c>
      <c r="E15" s="571"/>
      <c r="F15" s="29">
        <v>41</v>
      </c>
      <c r="G15" s="30">
        <v>0</v>
      </c>
      <c r="H15" s="96">
        <v>0</v>
      </c>
      <c r="I15" s="11"/>
    </row>
    <row r="16" spans="1:9" ht="15" customHeight="1">
      <c r="A16" s="601" t="s">
        <v>216</v>
      </c>
      <c r="B16" s="609"/>
      <c r="C16" s="610"/>
      <c r="D16" s="569" t="s">
        <v>222</v>
      </c>
      <c r="E16" s="593"/>
      <c r="F16" s="29">
        <v>42</v>
      </c>
      <c r="G16" s="30">
        <v>0</v>
      </c>
      <c r="H16" s="96">
        <v>0</v>
      </c>
      <c r="I16" s="11"/>
    </row>
    <row r="17" spans="1:9" ht="15" customHeight="1">
      <c r="A17" s="27" t="s">
        <v>519</v>
      </c>
      <c r="B17" s="28"/>
      <c r="C17" s="194"/>
      <c r="D17" s="567" t="s">
        <v>223</v>
      </c>
      <c r="E17" s="571"/>
      <c r="F17" s="29">
        <v>43</v>
      </c>
      <c r="G17" s="30">
        <v>0</v>
      </c>
      <c r="H17" s="96">
        <v>0</v>
      </c>
      <c r="I17" s="11"/>
    </row>
    <row r="18" spans="1:9" ht="15" customHeight="1">
      <c r="A18" s="601" t="s">
        <v>217</v>
      </c>
      <c r="B18" s="602"/>
      <c r="C18" s="380"/>
      <c r="D18" s="569" t="s">
        <v>224</v>
      </c>
      <c r="E18" s="593"/>
      <c r="F18" s="29">
        <v>44</v>
      </c>
      <c r="G18" s="30">
        <v>0</v>
      </c>
      <c r="H18" s="96">
        <v>0</v>
      </c>
      <c r="I18" s="11"/>
    </row>
    <row r="19" spans="1:9" ht="15" customHeight="1">
      <c r="A19" s="27" t="s">
        <v>520</v>
      </c>
      <c r="B19" s="302"/>
      <c r="C19" s="303"/>
      <c r="D19" s="567" t="s">
        <v>225</v>
      </c>
      <c r="E19" s="568"/>
      <c r="F19" s="29">
        <v>45</v>
      </c>
      <c r="G19" s="30">
        <v>0</v>
      </c>
      <c r="H19" s="96">
        <v>0</v>
      </c>
      <c r="I19" s="11"/>
    </row>
    <row r="20" spans="1:9" ht="15" customHeight="1">
      <c r="A20" s="601" t="s">
        <v>218</v>
      </c>
      <c r="B20" s="602"/>
      <c r="C20" s="380"/>
      <c r="D20" s="569" t="s">
        <v>226</v>
      </c>
      <c r="E20" s="570"/>
      <c r="F20" s="29">
        <v>46</v>
      </c>
      <c r="G20" s="30">
        <v>0</v>
      </c>
      <c r="H20" s="96">
        <v>0</v>
      </c>
      <c r="I20" s="11"/>
    </row>
    <row r="21" spans="1:9" ht="15" customHeight="1">
      <c r="A21" s="27" t="s">
        <v>210</v>
      </c>
      <c r="B21" s="302"/>
      <c r="C21" s="303"/>
      <c r="D21" s="567" t="s">
        <v>227</v>
      </c>
      <c r="E21" s="568"/>
      <c r="F21" s="29">
        <v>47</v>
      </c>
      <c r="G21" s="30">
        <v>0</v>
      </c>
      <c r="H21" s="96">
        <v>0</v>
      </c>
      <c r="I21" s="11"/>
    </row>
    <row r="22" spans="1:9" ht="15" customHeight="1">
      <c r="A22" s="603" t="s">
        <v>167</v>
      </c>
      <c r="B22" s="604"/>
      <c r="C22" s="605"/>
      <c r="D22" s="618" t="s">
        <v>358</v>
      </c>
      <c r="E22" s="619"/>
      <c r="F22" s="49">
        <v>48</v>
      </c>
      <c r="G22" s="385">
        <f>G5-G6+G7+G11-G12+G13-G14-G15+G16-G17+G18-G19-G20+G21</f>
        <v>0</v>
      </c>
      <c r="H22" s="556">
        <f>H5-H6+H7+H11-H12+H13-H14-H15+H16-H17+H18-H19-H20+H21</f>
        <v>0</v>
      </c>
      <c r="I22" s="11"/>
    </row>
    <row r="23" spans="1:9" ht="15" customHeight="1">
      <c r="A23" s="606"/>
      <c r="B23" s="607"/>
      <c r="C23" s="608"/>
      <c r="D23" s="616" t="s">
        <v>526</v>
      </c>
      <c r="E23" s="617"/>
      <c r="F23" s="56"/>
      <c r="G23" s="577"/>
      <c r="H23" s="578"/>
      <c r="I23" s="11"/>
    </row>
    <row r="24" spans="1:9" ht="15" customHeight="1">
      <c r="A24" s="33" t="s">
        <v>357</v>
      </c>
      <c r="B24" s="585"/>
      <c r="C24" s="586"/>
      <c r="D24" s="614" t="s">
        <v>463</v>
      </c>
      <c r="E24" s="615"/>
      <c r="F24" s="29">
        <v>49</v>
      </c>
      <c r="G24" s="43">
        <f>G25+G26</f>
        <v>0</v>
      </c>
      <c r="H24" s="97">
        <f>H25+H26</f>
        <v>0</v>
      </c>
      <c r="I24" s="11"/>
    </row>
    <row r="25" spans="1:9" ht="15" customHeight="1">
      <c r="A25" s="16" t="s">
        <v>357</v>
      </c>
      <c r="B25" s="587"/>
      <c r="C25" s="20">
        <v>1</v>
      </c>
      <c r="D25" s="567" t="s">
        <v>328</v>
      </c>
      <c r="E25" s="568"/>
      <c r="F25" s="29">
        <v>50</v>
      </c>
      <c r="G25" s="30">
        <v>0</v>
      </c>
      <c r="H25" s="96">
        <v>0</v>
      </c>
      <c r="I25" s="11"/>
    </row>
    <row r="26" spans="1:9" ht="15" customHeight="1">
      <c r="A26" s="16" t="s">
        <v>357</v>
      </c>
      <c r="B26" s="382"/>
      <c r="C26" s="55">
        <v>2</v>
      </c>
      <c r="D26" s="567" t="s">
        <v>329</v>
      </c>
      <c r="E26" s="568"/>
      <c r="F26" s="29">
        <v>51</v>
      </c>
      <c r="G26" s="30">
        <v>0</v>
      </c>
      <c r="H26" s="96">
        <v>0</v>
      </c>
      <c r="I26" s="11"/>
    </row>
    <row r="27" spans="1:9" ht="15" customHeight="1">
      <c r="A27" s="601" t="s">
        <v>219</v>
      </c>
      <c r="B27" s="602"/>
      <c r="C27" s="380"/>
      <c r="D27" s="581" t="s">
        <v>464</v>
      </c>
      <c r="E27" s="582"/>
      <c r="F27" s="29">
        <v>52</v>
      </c>
      <c r="G27" s="43">
        <f>'V1'!K42+G22-G24</f>
        <v>0</v>
      </c>
      <c r="H27" s="97">
        <f>'V1'!L42+H22-H24</f>
        <v>0</v>
      </c>
      <c r="I27" s="11"/>
    </row>
    <row r="28" spans="1:9" ht="15" customHeight="1">
      <c r="A28" s="601" t="s">
        <v>521</v>
      </c>
      <c r="B28" s="602"/>
      <c r="C28" s="380"/>
      <c r="D28" s="569" t="s">
        <v>228</v>
      </c>
      <c r="E28" s="570"/>
      <c r="F28" s="29">
        <v>53</v>
      </c>
      <c r="G28" s="30">
        <v>0</v>
      </c>
      <c r="H28" s="96">
        <v>0</v>
      </c>
      <c r="I28" s="11"/>
    </row>
    <row r="29" spans="1:9" ht="15" customHeight="1">
      <c r="A29" s="27" t="s">
        <v>211</v>
      </c>
      <c r="B29" s="302"/>
      <c r="C29" s="303"/>
      <c r="D29" s="567" t="s">
        <v>229</v>
      </c>
      <c r="E29" s="568"/>
      <c r="F29" s="29">
        <v>54</v>
      </c>
      <c r="G29" s="30">
        <v>0</v>
      </c>
      <c r="H29" s="96">
        <v>0</v>
      </c>
      <c r="I29" s="11"/>
    </row>
    <row r="30" spans="1:9" ht="15" customHeight="1">
      <c r="A30" s="33" t="s">
        <v>212</v>
      </c>
      <c r="B30" s="585"/>
      <c r="C30" s="586"/>
      <c r="D30" s="614" t="s">
        <v>465</v>
      </c>
      <c r="E30" s="615"/>
      <c r="F30" s="29">
        <v>55</v>
      </c>
      <c r="G30" s="43">
        <f>G31+G32</f>
        <v>0</v>
      </c>
      <c r="H30" s="97">
        <f>H31+H32</f>
        <v>0</v>
      </c>
      <c r="I30" s="11"/>
    </row>
    <row r="31" spans="1:9" ht="15" customHeight="1">
      <c r="A31" s="16" t="s">
        <v>212</v>
      </c>
      <c r="B31" s="587"/>
      <c r="C31" s="20">
        <v>1</v>
      </c>
      <c r="D31" s="567" t="s">
        <v>328</v>
      </c>
      <c r="E31" s="568"/>
      <c r="F31" s="29">
        <v>56</v>
      </c>
      <c r="G31" s="30">
        <v>0</v>
      </c>
      <c r="H31" s="96">
        <v>0</v>
      </c>
      <c r="I31" s="11"/>
    </row>
    <row r="32" spans="1:9" ht="15" customHeight="1">
      <c r="A32" s="46" t="s">
        <v>212</v>
      </c>
      <c r="B32" s="382"/>
      <c r="C32" s="55">
        <v>2</v>
      </c>
      <c r="D32" s="567" t="s">
        <v>329</v>
      </c>
      <c r="E32" s="568"/>
      <c r="F32" s="29">
        <v>57</v>
      </c>
      <c r="G32" s="30">
        <v>0</v>
      </c>
      <c r="H32" s="96">
        <v>0</v>
      </c>
      <c r="I32" s="11"/>
    </row>
    <row r="33" spans="1:9" ht="15" customHeight="1">
      <c r="A33" s="598" t="s">
        <v>167</v>
      </c>
      <c r="B33" s="599"/>
      <c r="C33" s="600"/>
      <c r="D33" s="581" t="s">
        <v>466</v>
      </c>
      <c r="E33" s="582"/>
      <c r="F33" s="29">
        <v>58</v>
      </c>
      <c r="G33" s="43">
        <f>G28-G29-G30</f>
        <v>0</v>
      </c>
      <c r="H33" s="97">
        <f>H28-H29-H30</f>
        <v>0</v>
      </c>
      <c r="I33" s="11"/>
    </row>
    <row r="34" spans="1:9" ht="15" customHeight="1">
      <c r="A34" s="27" t="s">
        <v>213</v>
      </c>
      <c r="B34" s="302"/>
      <c r="C34" s="303"/>
      <c r="D34" s="567" t="s">
        <v>360</v>
      </c>
      <c r="E34" s="571"/>
      <c r="F34" s="29">
        <v>59</v>
      </c>
      <c r="G34" s="30">
        <v>0</v>
      </c>
      <c r="H34" s="96">
        <v>0</v>
      </c>
      <c r="I34" s="11"/>
    </row>
    <row r="35" spans="1:9" ht="15" customHeight="1">
      <c r="A35" s="598" t="s">
        <v>220</v>
      </c>
      <c r="B35" s="599"/>
      <c r="C35" s="600"/>
      <c r="D35" s="581" t="s">
        <v>467</v>
      </c>
      <c r="E35" s="582"/>
      <c r="F35" s="29">
        <v>60</v>
      </c>
      <c r="G35" s="43">
        <f>G27+G33-G34</f>
        <v>0</v>
      </c>
      <c r="H35" s="97">
        <f>H27+H33-H34</f>
        <v>0</v>
      </c>
      <c r="I35" s="11"/>
    </row>
    <row r="36" spans="1:9" ht="15" customHeight="1" thickBot="1">
      <c r="A36" s="572"/>
      <c r="B36" s="573"/>
      <c r="C36" s="574"/>
      <c r="D36" s="579" t="s">
        <v>468</v>
      </c>
      <c r="E36" s="580"/>
      <c r="F36" s="49">
        <v>61</v>
      </c>
      <c r="G36" s="66">
        <f>'V1'!K42+G22+G28-G29</f>
        <v>0</v>
      </c>
      <c r="H36" s="112">
        <f>'V1'!L42+H22+H28-H29</f>
        <v>0</v>
      </c>
      <c r="I36" s="11"/>
    </row>
    <row r="37" spans="1:9" ht="13.5" thickBot="1">
      <c r="A37" s="575"/>
      <c r="B37" s="576"/>
      <c r="C37" s="576"/>
      <c r="D37" s="576"/>
      <c r="E37" s="576"/>
      <c r="F37" s="576"/>
      <c r="G37" s="576"/>
      <c r="H37" s="576"/>
      <c r="I37" s="11"/>
    </row>
    <row r="38" spans="1:9" ht="12.75" customHeight="1">
      <c r="A38" s="414" t="s">
        <v>434</v>
      </c>
      <c r="B38" s="415"/>
      <c r="C38" s="416"/>
      <c r="D38" s="420" t="s">
        <v>436</v>
      </c>
      <c r="E38" s="427" t="s">
        <v>435</v>
      </c>
      <c r="F38" s="428"/>
      <c r="G38" s="428"/>
      <c r="H38" s="429"/>
      <c r="I38" s="12"/>
    </row>
    <row r="39" spans="1:9" ht="12.75" customHeight="1">
      <c r="A39" s="417"/>
      <c r="B39" s="418"/>
      <c r="C39" s="419"/>
      <c r="D39" s="421"/>
      <c r="E39" s="430"/>
      <c r="F39" s="431"/>
      <c r="G39" s="431"/>
      <c r="H39" s="432"/>
      <c r="I39" s="12"/>
    </row>
    <row r="40" spans="1:9" ht="12.75" customHeight="1">
      <c r="A40" s="451">
        <f ca="1">TODAY()</f>
        <v>39420</v>
      </c>
      <c r="B40" s="452"/>
      <c r="C40" s="453"/>
      <c r="D40" s="448"/>
      <c r="E40" s="433"/>
      <c r="F40" s="434"/>
      <c r="G40" s="434"/>
      <c r="H40" s="435"/>
      <c r="I40" s="12"/>
    </row>
    <row r="41" spans="1:9" ht="12.75" customHeight="1">
      <c r="A41" s="454"/>
      <c r="B41" s="452"/>
      <c r="C41" s="453"/>
      <c r="D41" s="449"/>
      <c r="E41" s="433"/>
      <c r="F41" s="434"/>
      <c r="G41" s="434"/>
      <c r="H41" s="435"/>
      <c r="I41" s="12"/>
    </row>
    <row r="42" spans="1:9" ht="12.75" customHeight="1">
      <c r="A42" s="455">
        <f ca="1">NOW()</f>
        <v>39420.479090162036</v>
      </c>
      <c r="B42" s="456"/>
      <c r="C42" s="457"/>
      <c r="D42" s="449"/>
      <c r="E42" s="433"/>
      <c r="F42" s="434"/>
      <c r="G42" s="434"/>
      <c r="H42" s="435"/>
      <c r="I42" s="12"/>
    </row>
    <row r="43" spans="1:9" ht="12.75" customHeight="1">
      <c r="A43" s="455"/>
      <c r="B43" s="456"/>
      <c r="C43" s="457"/>
      <c r="D43" s="449"/>
      <c r="E43" s="433"/>
      <c r="F43" s="434"/>
      <c r="G43" s="434"/>
      <c r="H43" s="435"/>
      <c r="I43" s="12"/>
    </row>
    <row r="44" spans="1:9" ht="12.75" customHeight="1" thickBot="1">
      <c r="A44" s="458"/>
      <c r="B44" s="459"/>
      <c r="C44" s="460"/>
      <c r="D44" s="450"/>
      <c r="E44" s="436"/>
      <c r="F44" s="437"/>
      <c r="G44" s="437"/>
      <c r="H44" s="438"/>
      <c r="I44" s="12"/>
    </row>
    <row r="45" spans="1:9" ht="12.75">
      <c r="A45" s="261" t="str">
        <f>+'V1'!A44:L44</f>
        <v>Formulář zpracovala ASPEKT HM, daňová, účetní a auditorská kancelář, Vodňanského 4, Praha 6-Břevnov, tel. 233 356 811</v>
      </c>
      <c r="B45" s="259"/>
      <c r="C45" s="259"/>
      <c r="D45" s="259"/>
      <c r="E45" s="259"/>
      <c r="F45" s="259"/>
      <c r="G45" s="259"/>
      <c r="H45" s="259"/>
      <c r="I45" s="11"/>
    </row>
    <row r="46" spans="1:9" ht="12.75">
      <c r="A46" s="583">
        <v>2</v>
      </c>
      <c r="B46" s="584"/>
      <c r="C46" s="584"/>
      <c r="D46" s="584"/>
      <c r="E46" s="584"/>
      <c r="F46" s="584"/>
      <c r="G46" s="584"/>
      <c r="H46" s="584"/>
      <c r="I46" s="11"/>
    </row>
    <row r="47" spans="1:9" ht="12.75">
      <c r="A47" s="11"/>
      <c r="B47" s="11"/>
      <c r="C47" s="11"/>
      <c r="D47" s="11"/>
      <c r="E47" s="12"/>
      <c r="F47" s="11"/>
      <c r="G47" s="11"/>
      <c r="H47" s="11"/>
      <c r="I47" s="11"/>
    </row>
    <row r="48" spans="1:9" ht="12.75">
      <c r="A48" s="11"/>
      <c r="B48" s="11"/>
      <c r="C48" s="11"/>
      <c r="D48" s="11"/>
      <c r="E48" s="12"/>
      <c r="F48" s="11"/>
      <c r="G48" s="11"/>
      <c r="H48" s="11"/>
      <c r="I48" s="11"/>
    </row>
    <row r="49" spans="1:9" ht="12.75">
      <c r="A49" s="11"/>
      <c r="B49" s="11"/>
      <c r="C49" s="11"/>
      <c r="D49" s="11"/>
      <c r="E49" s="12"/>
      <c r="F49" s="11"/>
      <c r="G49" s="11"/>
      <c r="H49" s="11"/>
      <c r="I49" s="11"/>
    </row>
    <row r="50" spans="1:9" ht="12.75">
      <c r="A50" s="11"/>
      <c r="B50" s="11"/>
      <c r="C50" s="11"/>
      <c r="D50" s="11"/>
      <c r="E50" s="12"/>
      <c r="F50" s="11"/>
      <c r="G50" s="11"/>
      <c r="H50" s="11"/>
      <c r="I50" s="11"/>
    </row>
    <row r="51" spans="1:9" ht="12.75">
      <c r="A51" s="11"/>
      <c r="B51" s="11"/>
      <c r="C51" s="11"/>
      <c r="D51" s="11"/>
      <c r="E51" s="12"/>
      <c r="F51" s="11"/>
      <c r="G51" s="11"/>
      <c r="H51" s="11"/>
      <c r="I51" s="11"/>
    </row>
    <row r="52" spans="1:8" ht="12.75">
      <c r="A52" s="11"/>
      <c r="B52" s="11"/>
      <c r="C52" s="11"/>
      <c r="D52" s="11"/>
      <c r="E52" s="12"/>
      <c r="F52" s="11"/>
      <c r="G52" s="11"/>
      <c r="H52" s="11"/>
    </row>
    <row r="53" spans="1:8" ht="12.75">
      <c r="A53" s="11"/>
      <c r="B53" s="11"/>
      <c r="C53" s="11"/>
      <c r="D53" s="11"/>
      <c r="E53" s="12"/>
      <c r="F53" s="11"/>
      <c r="G53" s="11"/>
      <c r="H53" s="11"/>
    </row>
    <row r="54" spans="1:8" ht="12.75">
      <c r="A54" s="11"/>
      <c r="B54" s="11"/>
      <c r="C54" s="11"/>
      <c r="D54" s="11"/>
      <c r="E54" s="12"/>
      <c r="F54" s="11"/>
      <c r="G54" s="11"/>
      <c r="H54" s="11"/>
    </row>
    <row r="55" spans="1:8" ht="12.75">
      <c r="A55" s="11"/>
      <c r="B55" s="11"/>
      <c r="C55" s="11"/>
      <c r="D55" s="11"/>
      <c r="E55" s="12"/>
      <c r="F55" s="11"/>
      <c r="G55" s="11"/>
      <c r="H55" s="11"/>
    </row>
    <row r="56" spans="1:8" ht="12.75">
      <c r="A56" s="11"/>
      <c r="B56" s="11"/>
      <c r="C56" s="11"/>
      <c r="D56" s="11"/>
      <c r="E56" s="12"/>
      <c r="F56" s="11"/>
      <c r="G56" s="11"/>
      <c r="H56" s="11"/>
    </row>
    <row r="57" spans="1:8" ht="12.75">
      <c r="A57" s="11"/>
      <c r="B57" s="11"/>
      <c r="C57" s="11"/>
      <c r="D57" s="11"/>
      <c r="E57" s="12"/>
      <c r="F57" s="11"/>
      <c r="G57" s="11"/>
      <c r="H57" s="11"/>
    </row>
    <row r="58" spans="1:8" ht="12.75">
      <c r="A58" s="11"/>
      <c r="B58" s="11"/>
      <c r="C58" s="11"/>
      <c r="D58" s="11"/>
      <c r="E58" s="12"/>
      <c r="F58" s="11"/>
      <c r="G58" s="11"/>
      <c r="H58" s="11"/>
    </row>
    <row r="59" spans="1:8" ht="12.75">
      <c r="A59" s="11"/>
      <c r="B59" s="11"/>
      <c r="C59" s="11"/>
      <c r="D59" s="11"/>
      <c r="E59" s="12"/>
      <c r="F59" s="11"/>
      <c r="G59" s="11"/>
      <c r="H59" s="11"/>
    </row>
    <row r="60" spans="1:8" ht="12.75">
      <c r="A60" s="11"/>
      <c r="B60" s="11"/>
      <c r="C60" s="11"/>
      <c r="D60" s="11"/>
      <c r="E60" s="12"/>
      <c r="F60" s="11"/>
      <c r="G60" s="11"/>
      <c r="H60" s="11"/>
    </row>
    <row r="61" spans="1:8" ht="12.75">
      <c r="A61" s="11"/>
      <c r="B61" s="11"/>
      <c r="C61" s="11"/>
      <c r="D61" s="11"/>
      <c r="E61" s="12"/>
      <c r="F61" s="11"/>
      <c r="G61" s="11"/>
      <c r="H61" s="11"/>
    </row>
    <row r="62" spans="1:8" ht="12.75">
      <c r="A62" s="11"/>
      <c r="B62" s="11"/>
      <c r="C62" s="11"/>
      <c r="D62" s="11"/>
      <c r="E62" s="12"/>
      <c r="F62" s="11"/>
      <c r="G62" s="11"/>
      <c r="H62" s="11"/>
    </row>
    <row r="63" spans="1:8" ht="12.75">
      <c r="A63" s="11"/>
      <c r="B63" s="11"/>
      <c r="C63" s="11"/>
      <c r="D63" s="11"/>
      <c r="E63" s="12"/>
      <c r="F63" s="11"/>
      <c r="G63" s="11"/>
      <c r="H63" s="11"/>
    </row>
    <row r="64" spans="1:8" ht="12.75">
      <c r="A64" s="11"/>
      <c r="B64" s="11"/>
      <c r="C64" s="11"/>
      <c r="D64" s="11"/>
      <c r="E64" s="12"/>
      <c r="F64" s="11"/>
      <c r="G64" s="11"/>
      <c r="H64" s="11"/>
    </row>
    <row r="65" spans="1:8" ht="12.75">
      <c r="A65" s="11"/>
      <c r="B65" s="11"/>
      <c r="C65" s="11"/>
      <c r="D65" s="11"/>
      <c r="E65" s="12"/>
      <c r="F65" s="11"/>
      <c r="G65" s="11"/>
      <c r="H65" s="11"/>
    </row>
    <row r="66" spans="1:8" ht="12.75">
      <c r="A66" s="11"/>
      <c r="B66" s="11"/>
      <c r="C66" s="11"/>
      <c r="D66" s="11"/>
      <c r="E66" s="12"/>
      <c r="F66" s="11"/>
      <c r="G66" s="11"/>
      <c r="H66" s="11"/>
    </row>
    <row r="67" spans="1:8" ht="12.75">
      <c r="A67" s="11"/>
      <c r="B67" s="11"/>
      <c r="C67" s="11"/>
      <c r="D67" s="11"/>
      <c r="E67" s="12"/>
      <c r="F67" s="11"/>
      <c r="G67" s="11"/>
      <c r="H67" s="11"/>
    </row>
    <row r="68" spans="1:8" ht="12.75">
      <c r="A68" s="11"/>
      <c r="B68" s="11"/>
      <c r="C68" s="11"/>
      <c r="D68" s="11"/>
      <c r="E68" s="12"/>
      <c r="F68" s="11"/>
      <c r="G68" s="11"/>
      <c r="H68" s="11"/>
    </row>
    <row r="69" spans="1:8" ht="12.75">
      <c r="A69" s="11"/>
      <c r="B69" s="11"/>
      <c r="C69" s="11"/>
      <c r="D69" s="11"/>
      <c r="E69" s="12"/>
      <c r="F69" s="11"/>
      <c r="G69" s="11"/>
      <c r="H69" s="11"/>
    </row>
    <row r="70" spans="1:8" ht="12.75">
      <c r="A70" s="11"/>
      <c r="B70" s="11"/>
      <c r="C70" s="11"/>
      <c r="D70" s="11"/>
      <c r="E70" s="12"/>
      <c r="F70" s="11"/>
      <c r="G70" s="11"/>
      <c r="H70" s="11"/>
    </row>
    <row r="71" spans="1:8" ht="12.75">
      <c r="A71" s="11"/>
      <c r="B71" s="11"/>
      <c r="C71" s="11"/>
      <c r="D71" s="11"/>
      <c r="E71" s="12"/>
      <c r="F71" s="11"/>
      <c r="G71" s="11"/>
      <c r="H71" s="11"/>
    </row>
    <row r="72" spans="1:8" ht="12.75">
      <c r="A72" s="11"/>
      <c r="B72" s="11"/>
      <c r="C72" s="11"/>
      <c r="D72" s="11"/>
      <c r="E72" s="12"/>
      <c r="F72" s="11"/>
      <c r="G72" s="11"/>
      <c r="H72" s="11"/>
    </row>
    <row r="73" spans="1:8" ht="12.75">
      <c r="A73" s="11"/>
      <c r="B73" s="11"/>
      <c r="C73" s="11"/>
      <c r="D73" s="11"/>
      <c r="E73" s="12"/>
      <c r="F73" s="11"/>
      <c r="G73" s="11"/>
      <c r="H73" s="11"/>
    </row>
    <row r="74" spans="1:8" ht="12.75">
      <c r="A74" s="11"/>
      <c r="B74" s="11"/>
      <c r="C74" s="11"/>
      <c r="D74" s="11"/>
      <c r="E74" s="12"/>
      <c r="F74" s="11"/>
      <c r="G74" s="11"/>
      <c r="H74" s="11"/>
    </row>
    <row r="75" spans="1:8" ht="12.75">
      <c r="A75" s="11"/>
      <c r="B75" s="11"/>
      <c r="C75" s="11"/>
      <c r="D75" s="11"/>
      <c r="E75" s="12"/>
      <c r="F75" s="11"/>
      <c r="G75" s="11"/>
      <c r="H75" s="11"/>
    </row>
    <row r="76" spans="1:8" ht="12.75">
      <c r="A76" s="11"/>
      <c r="B76" s="11"/>
      <c r="C76" s="11"/>
      <c r="D76" s="11"/>
      <c r="E76" s="12"/>
      <c r="F76" s="11"/>
      <c r="G76" s="11"/>
      <c r="H76" s="11"/>
    </row>
    <row r="77" spans="1:8" ht="12.75">
      <c r="A77" s="11"/>
      <c r="B77" s="11"/>
      <c r="C77" s="11"/>
      <c r="D77" s="11"/>
      <c r="E77" s="12"/>
      <c r="F77" s="11"/>
      <c r="G77" s="11"/>
      <c r="H77" s="11"/>
    </row>
    <row r="78" spans="1:8" ht="12.75">
      <c r="A78" s="11"/>
      <c r="B78" s="11"/>
      <c r="C78" s="11"/>
      <c r="D78" s="11"/>
      <c r="E78" s="12"/>
      <c r="F78" s="11"/>
      <c r="G78" s="11"/>
      <c r="H78" s="11"/>
    </row>
    <row r="79" spans="1:8" ht="12.75">
      <c r="A79" s="11"/>
      <c r="B79" s="11"/>
      <c r="C79" s="11"/>
      <c r="D79" s="11"/>
      <c r="E79" s="12"/>
      <c r="F79" s="11"/>
      <c r="G79" s="11"/>
      <c r="H79" s="11"/>
    </row>
    <row r="80" spans="1:8" ht="12.75">
      <c r="A80" s="11"/>
      <c r="B80" s="11"/>
      <c r="C80" s="11"/>
      <c r="D80" s="11"/>
      <c r="E80" s="12"/>
      <c r="F80" s="11"/>
      <c r="G80" s="11"/>
      <c r="H80" s="11"/>
    </row>
    <row r="81" spans="1:8" ht="12.75">
      <c r="A81" s="11"/>
      <c r="B81" s="11"/>
      <c r="C81" s="11"/>
      <c r="D81" s="11"/>
      <c r="E81" s="12"/>
      <c r="F81" s="11"/>
      <c r="G81" s="11"/>
      <c r="H81" s="11"/>
    </row>
    <row r="82" spans="1:8" ht="12.75">
      <c r="A82" s="11"/>
      <c r="B82" s="11"/>
      <c r="C82" s="11"/>
      <c r="D82" s="11"/>
      <c r="E82" s="12"/>
      <c r="F82" s="11"/>
      <c r="G82" s="11"/>
      <c r="H82" s="11"/>
    </row>
    <row r="83" spans="1:8" ht="12.75">
      <c r="A83" s="11"/>
      <c r="B83" s="11"/>
      <c r="C83" s="11"/>
      <c r="D83" s="11"/>
      <c r="E83" s="12"/>
      <c r="F83" s="11"/>
      <c r="G83" s="11"/>
      <c r="H83" s="11"/>
    </row>
    <row r="84" spans="1:8" ht="12.75">
      <c r="A84" s="11"/>
      <c r="B84" s="11"/>
      <c r="C84" s="11"/>
      <c r="D84" s="11"/>
      <c r="E84" s="12"/>
      <c r="F84" s="11"/>
      <c r="G84" s="11"/>
      <c r="H84" s="11"/>
    </row>
    <row r="85" spans="1:8" ht="12.75">
      <c r="A85" s="11"/>
      <c r="B85" s="11"/>
      <c r="C85" s="11"/>
      <c r="D85" s="11"/>
      <c r="E85" s="12"/>
      <c r="F85" s="11"/>
      <c r="G85" s="11"/>
      <c r="H85" s="11"/>
    </row>
    <row r="86" spans="1:8" ht="12.75">
      <c r="A86" s="11"/>
      <c r="B86" s="11"/>
      <c r="C86" s="11"/>
      <c r="D86" s="11"/>
      <c r="E86" s="12"/>
      <c r="F86" s="11"/>
      <c r="G86" s="11"/>
      <c r="H86" s="11"/>
    </row>
    <row r="87" spans="1:8" ht="12.75">
      <c r="A87" s="11"/>
      <c r="B87" s="11"/>
      <c r="C87" s="11"/>
      <c r="D87" s="11"/>
      <c r="E87" s="12"/>
      <c r="F87" s="11"/>
      <c r="G87" s="11"/>
      <c r="H87" s="11"/>
    </row>
    <row r="88" spans="1:8" ht="12.75">
      <c r="A88" s="11"/>
      <c r="B88" s="11"/>
      <c r="C88" s="11"/>
      <c r="D88" s="11"/>
      <c r="E88" s="12"/>
      <c r="F88" s="11"/>
      <c r="G88" s="11"/>
      <c r="H88" s="11"/>
    </row>
    <row r="89" spans="1:8" ht="12.75">
      <c r="A89" s="11"/>
      <c r="B89" s="11"/>
      <c r="C89" s="11"/>
      <c r="D89" s="11"/>
      <c r="E89" s="12"/>
      <c r="F89" s="11"/>
      <c r="G89" s="11"/>
      <c r="H89" s="11"/>
    </row>
    <row r="90" spans="1:8" ht="12.75">
      <c r="A90" s="11"/>
      <c r="B90" s="11"/>
      <c r="C90" s="11"/>
      <c r="D90" s="11"/>
      <c r="E90" s="12"/>
      <c r="F90" s="11"/>
      <c r="G90" s="11"/>
      <c r="H90" s="11"/>
    </row>
    <row r="91" spans="1:8" ht="12.75">
      <c r="A91" s="11"/>
      <c r="B91" s="11"/>
      <c r="C91" s="11"/>
      <c r="D91" s="11"/>
      <c r="E91" s="12"/>
      <c r="F91" s="11"/>
      <c r="G91" s="11"/>
      <c r="H91" s="11"/>
    </row>
    <row r="92" spans="1:8" ht="12.75">
      <c r="A92" s="11"/>
      <c r="B92" s="11"/>
      <c r="C92" s="11"/>
      <c r="D92" s="11"/>
      <c r="E92" s="12"/>
      <c r="F92" s="11"/>
      <c r="G92" s="11"/>
      <c r="H92" s="11"/>
    </row>
    <row r="93" spans="1:8" ht="12.75">
      <c r="A93" s="11"/>
      <c r="B93" s="11"/>
      <c r="C93" s="11"/>
      <c r="D93" s="11"/>
      <c r="E93" s="12"/>
      <c r="F93" s="11"/>
      <c r="G93" s="11"/>
      <c r="H93" s="11"/>
    </row>
    <row r="94" spans="1:8" ht="12.75">
      <c r="A94" s="11"/>
      <c r="B94" s="11"/>
      <c r="C94" s="11"/>
      <c r="D94" s="11"/>
      <c r="E94" s="12"/>
      <c r="F94" s="11"/>
      <c r="G94" s="11"/>
      <c r="H94" s="11"/>
    </row>
    <row r="95" spans="1:8" ht="12.75">
      <c r="A95" s="11"/>
      <c r="B95" s="11"/>
      <c r="C95" s="11"/>
      <c r="D95" s="11"/>
      <c r="E95" s="12"/>
      <c r="F95" s="11"/>
      <c r="G95" s="11"/>
      <c r="H95" s="11"/>
    </row>
    <row r="96" spans="1:8" ht="12.75">
      <c r="A96" s="11"/>
      <c r="B96" s="11"/>
      <c r="C96" s="11"/>
      <c r="D96" s="11"/>
      <c r="E96" s="12"/>
      <c r="F96" s="11"/>
      <c r="G96" s="11"/>
      <c r="H96" s="11"/>
    </row>
    <row r="97" spans="1:8" ht="12.75">
      <c r="A97" s="11"/>
      <c r="B97" s="11"/>
      <c r="C97" s="11"/>
      <c r="D97" s="11"/>
      <c r="E97" s="12"/>
      <c r="F97" s="11"/>
      <c r="G97" s="11"/>
      <c r="H97" s="11"/>
    </row>
    <row r="98" spans="1:8" ht="12.75">
      <c r="A98" s="11"/>
      <c r="B98" s="11"/>
      <c r="C98" s="11"/>
      <c r="D98" s="11"/>
      <c r="E98" s="12"/>
      <c r="F98" s="11"/>
      <c r="G98" s="11"/>
      <c r="H98" s="11"/>
    </row>
    <row r="99" spans="1:8" ht="12.75">
      <c r="A99" s="11"/>
      <c r="B99" s="11"/>
      <c r="C99" s="11"/>
      <c r="D99" s="11"/>
      <c r="E99" s="12"/>
      <c r="F99" s="11"/>
      <c r="G99" s="11"/>
      <c r="H99" s="11"/>
    </row>
    <row r="100" spans="1:8" ht="12.75">
      <c r="A100" s="11"/>
      <c r="B100" s="11"/>
      <c r="C100" s="11"/>
      <c r="D100" s="11"/>
      <c r="E100" s="12"/>
      <c r="F100" s="11"/>
      <c r="G100" s="11"/>
      <c r="H100" s="11"/>
    </row>
    <row r="101" spans="1:8" ht="12.75">
      <c r="A101" s="11"/>
      <c r="B101" s="11"/>
      <c r="C101" s="11"/>
      <c r="D101" s="11"/>
      <c r="E101" s="12"/>
      <c r="F101" s="11"/>
      <c r="G101" s="11"/>
      <c r="H101" s="11"/>
    </row>
    <row r="102" spans="1:8" ht="12.75">
      <c r="A102" s="11"/>
      <c r="B102" s="11"/>
      <c r="C102" s="11"/>
      <c r="D102" s="11"/>
      <c r="E102" s="12"/>
      <c r="F102" s="11"/>
      <c r="G102" s="11"/>
      <c r="H102" s="11"/>
    </row>
    <row r="103" spans="1:8" ht="12.75">
      <c r="A103" s="11"/>
      <c r="B103" s="11"/>
      <c r="C103" s="11"/>
      <c r="D103" s="11"/>
      <c r="E103" s="12"/>
      <c r="F103" s="11"/>
      <c r="G103" s="11"/>
      <c r="H103" s="11"/>
    </row>
    <row r="104" spans="1:8" ht="12.75">
      <c r="A104" s="11"/>
      <c r="B104" s="11"/>
      <c r="C104" s="11"/>
      <c r="D104" s="11"/>
      <c r="E104" s="12"/>
      <c r="F104" s="11"/>
      <c r="G104" s="11"/>
      <c r="H104" s="11"/>
    </row>
    <row r="105" spans="1:8" ht="12.75">
      <c r="A105" s="11"/>
      <c r="B105" s="11"/>
      <c r="C105" s="11"/>
      <c r="D105" s="11"/>
      <c r="E105" s="12"/>
      <c r="F105" s="11"/>
      <c r="G105" s="11"/>
      <c r="H105" s="11"/>
    </row>
    <row r="106" spans="1:8" ht="12.75">
      <c r="A106" s="11"/>
      <c r="B106" s="11"/>
      <c r="C106" s="11"/>
      <c r="D106" s="11"/>
      <c r="E106" s="12"/>
      <c r="F106" s="11"/>
      <c r="G106" s="11"/>
      <c r="H106" s="11"/>
    </row>
    <row r="107" spans="1:8" ht="12.75">
      <c r="A107" s="11"/>
      <c r="B107" s="11"/>
      <c r="C107" s="11"/>
      <c r="D107" s="11"/>
      <c r="E107" s="12"/>
      <c r="F107" s="11"/>
      <c r="G107" s="11"/>
      <c r="H107" s="11"/>
    </row>
    <row r="108" spans="1:8" ht="12.75">
      <c r="A108" s="11"/>
      <c r="B108" s="11"/>
      <c r="C108" s="11"/>
      <c r="D108" s="11"/>
      <c r="E108" s="12"/>
      <c r="F108" s="11"/>
      <c r="G108" s="11"/>
      <c r="H108" s="11"/>
    </row>
    <row r="109" spans="1:8" ht="12.75">
      <c r="A109" s="11"/>
      <c r="B109" s="11"/>
      <c r="C109" s="11"/>
      <c r="D109" s="11"/>
      <c r="E109" s="12"/>
      <c r="F109" s="11"/>
      <c r="G109" s="11"/>
      <c r="H109" s="11"/>
    </row>
    <row r="110" spans="1:8" ht="12.75">
      <c r="A110" s="11"/>
      <c r="B110" s="11"/>
      <c r="C110" s="11"/>
      <c r="D110" s="11"/>
      <c r="E110" s="12"/>
      <c r="F110" s="11"/>
      <c r="G110" s="11"/>
      <c r="H110" s="11"/>
    </row>
    <row r="111" spans="1:8" ht="12.75">
      <c r="A111" s="11"/>
      <c r="B111" s="11"/>
      <c r="C111" s="11"/>
      <c r="D111" s="11"/>
      <c r="E111" s="12"/>
      <c r="F111" s="11"/>
      <c r="G111" s="11"/>
      <c r="H111" s="11"/>
    </row>
    <row r="112" spans="1:8" ht="12.75">
      <c r="A112" s="11"/>
      <c r="B112" s="11"/>
      <c r="C112" s="11"/>
      <c r="D112" s="11"/>
      <c r="E112" s="12"/>
      <c r="F112" s="11"/>
      <c r="G112" s="11"/>
      <c r="H112" s="11"/>
    </row>
    <row r="113" spans="1:8" ht="12.75">
      <c r="A113" s="11"/>
      <c r="B113" s="11"/>
      <c r="C113" s="11"/>
      <c r="D113" s="11"/>
      <c r="E113" s="12"/>
      <c r="F113" s="11"/>
      <c r="G113" s="11"/>
      <c r="H113" s="11"/>
    </row>
    <row r="114" spans="1:8" ht="12.75">
      <c r="A114" s="11"/>
      <c r="B114" s="11"/>
      <c r="C114" s="11"/>
      <c r="D114" s="11"/>
      <c r="E114" s="12"/>
      <c r="F114" s="11"/>
      <c r="G114" s="11"/>
      <c r="H114" s="11"/>
    </row>
    <row r="115" spans="1:8" ht="12.75">
      <c r="A115" s="11"/>
      <c r="B115" s="11"/>
      <c r="C115" s="11"/>
      <c r="D115" s="11"/>
      <c r="E115" s="12"/>
      <c r="F115" s="11"/>
      <c r="G115" s="11"/>
      <c r="H115" s="11"/>
    </row>
    <row r="116" spans="1:8" ht="12.75">
      <c r="A116" s="11"/>
      <c r="B116" s="11"/>
      <c r="C116" s="11"/>
      <c r="D116" s="11"/>
      <c r="E116" s="12"/>
      <c r="F116" s="11"/>
      <c r="G116" s="11"/>
      <c r="H116" s="11"/>
    </row>
    <row r="117" spans="1:8" ht="12.75">
      <c r="A117" s="11"/>
      <c r="B117" s="11"/>
      <c r="C117" s="11"/>
      <c r="D117" s="11"/>
      <c r="E117" s="12"/>
      <c r="F117" s="11"/>
      <c r="G117" s="11"/>
      <c r="H117" s="11"/>
    </row>
    <row r="118" spans="1:8" ht="12.75">
      <c r="A118" s="11"/>
      <c r="B118" s="11"/>
      <c r="C118" s="11"/>
      <c r="D118" s="11"/>
      <c r="E118" s="12"/>
      <c r="F118" s="11"/>
      <c r="G118" s="11"/>
      <c r="H118" s="11"/>
    </row>
    <row r="119" spans="1:8" ht="12.75">
      <c r="A119" s="11"/>
      <c r="B119" s="11"/>
      <c r="C119" s="11"/>
      <c r="D119" s="11"/>
      <c r="E119" s="12"/>
      <c r="F119" s="11"/>
      <c r="G119" s="11"/>
      <c r="H119" s="11"/>
    </row>
    <row r="120" spans="1:8" ht="12.75">
      <c r="A120" s="11"/>
      <c r="B120" s="11"/>
      <c r="C120" s="11"/>
      <c r="D120" s="11"/>
      <c r="E120" s="12"/>
      <c r="F120" s="11"/>
      <c r="G120" s="11"/>
      <c r="H120" s="11"/>
    </row>
    <row r="121" spans="1:8" ht="12.75">
      <c r="A121" s="11"/>
      <c r="B121" s="11"/>
      <c r="C121" s="11"/>
      <c r="D121" s="11"/>
      <c r="E121" s="12"/>
      <c r="F121" s="11"/>
      <c r="G121" s="11"/>
      <c r="H121" s="11"/>
    </row>
    <row r="122" spans="1:8" ht="12.75">
      <c r="A122" s="11"/>
      <c r="B122" s="11"/>
      <c r="C122" s="11"/>
      <c r="D122" s="11"/>
      <c r="E122" s="12"/>
      <c r="F122" s="11"/>
      <c r="G122" s="11"/>
      <c r="H122" s="11"/>
    </row>
    <row r="123" spans="1:8" ht="12.75">
      <c r="A123" s="11"/>
      <c r="B123" s="11"/>
      <c r="C123" s="11"/>
      <c r="D123" s="11"/>
      <c r="E123" s="12"/>
      <c r="F123" s="11"/>
      <c r="G123" s="11"/>
      <c r="H123" s="11"/>
    </row>
    <row r="124" spans="1:8" ht="12.75">
      <c r="A124" s="11"/>
      <c r="B124" s="11"/>
      <c r="C124" s="11"/>
      <c r="D124" s="11"/>
      <c r="E124" s="12"/>
      <c r="F124" s="11"/>
      <c r="G124" s="11"/>
      <c r="H124" s="11"/>
    </row>
    <row r="125" spans="1:8" ht="12.75">
      <c r="A125" s="11"/>
      <c r="B125" s="11"/>
      <c r="C125" s="11"/>
      <c r="D125" s="11"/>
      <c r="E125" s="12"/>
      <c r="F125" s="11"/>
      <c r="G125" s="11"/>
      <c r="H125" s="11"/>
    </row>
    <row r="126" spans="1:8" ht="12.75">
      <c r="A126" s="11"/>
      <c r="B126" s="11"/>
      <c r="C126" s="11"/>
      <c r="D126" s="11"/>
      <c r="E126" s="12"/>
      <c r="F126" s="11"/>
      <c r="G126" s="11"/>
      <c r="H126" s="11"/>
    </row>
  </sheetData>
  <sheetProtection password="EF65" sheet="1" objects="1" scenarios="1"/>
  <mergeCells count="69">
    <mergeCell ref="D18:E18"/>
    <mergeCell ref="D27:E27"/>
    <mergeCell ref="D24:E24"/>
    <mergeCell ref="D22:E22"/>
    <mergeCell ref="D21:E21"/>
    <mergeCell ref="D5:E5"/>
    <mergeCell ref="D12:E12"/>
    <mergeCell ref="D13:E13"/>
    <mergeCell ref="D33:E33"/>
    <mergeCell ref="D30:E30"/>
    <mergeCell ref="D31:E31"/>
    <mergeCell ref="D32:E32"/>
    <mergeCell ref="D23:E23"/>
    <mergeCell ref="D16:E16"/>
    <mergeCell ref="D20:E20"/>
    <mergeCell ref="A1:H1"/>
    <mergeCell ref="A35:C35"/>
    <mergeCell ref="A33:C33"/>
    <mergeCell ref="B31:B32"/>
    <mergeCell ref="A28:C28"/>
    <mergeCell ref="A27:C27"/>
    <mergeCell ref="A22:C23"/>
    <mergeCell ref="A20:C20"/>
    <mergeCell ref="A18:C18"/>
    <mergeCell ref="A16:C16"/>
    <mergeCell ref="G2:H2"/>
    <mergeCell ref="A5:C5"/>
    <mergeCell ref="B6:C6"/>
    <mergeCell ref="D15:E15"/>
    <mergeCell ref="D11:E11"/>
    <mergeCell ref="D10:E10"/>
    <mergeCell ref="D9:E9"/>
    <mergeCell ref="D8:E8"/>
    <mergeCell ref="D7:E7"/>
    <mergeCell ref="D6:E6"/>
    <mergeCell ref="A2:C2"/>
    <mergeCell ref="A3:C4"/>
    <mergeCell ref="D2:E2"/>
    <mergeCell ref="D3:E4"/>
    <mergeCell ref="A46:H46"/>
    <mergeCell ref="A38:C39"/>
    <mergeCell ref="D38:D39"/>
    <mergeCell ref="B19:C19"/>
    <mergeCell ref="B21:C21"/>
    <mergeCell ref="B24:C24"/>
    <mergeCell ref="B29:C29"/>
    <mergeCell ref="B30:C30"/>
    <mergeCell ref="B34:C34"/>
    <mergeCell ref="B25:B26"/>
    <mergeCell ref="A45:H45"/>
    <mergeCell ref="A36:C36"/>
    <mergeCell ref="A37:H37"/>
    <mergeCell ref="G22:G23"/>
    <mergeCell ref="H22:H23"/>
    <mergeCell ref="D36:E36"/>
    <mergeCell ref="D35:E35"/>
    <mergeCell ref="A40:C41"/>
    <mergeCell ref="D34:E34"/>
    <mergeCell ref="E40:H44"/>
    <mergeCell ref="A42:C44"/>
    <mergeCell ref="D14:E14"/>
    <mergeCell ref="D40:D44"/>
    <mergeCell ref="D25:E25"/>
    <mergeCell ref="D26:E26"/>
    <mergeCell ref="D28:E28"/>
    <mergeCell ref="D29:E29"/>
    <mergeCell ref="D17:E17"/>
    <mergeCell ref="E38:H39"/>
    <mergeCell ref="D19:E19"/>
  </mergeCells>
  <printOptions horizontalCentered="1" verticalCentered="1"/>
  <pageMargins left="0.3937007874015748" right="0.3937007874015748" top="0.8267716535433072" bottom="0.6299212598425197" header="0.31496062992125984" footer="0.31496062992125984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99"/>
  <sheetViews>
    <sheetView showOutlineSymbols="0" workbookViewId="0" topLeftCell="A1">
      <selection activeCell="I10" sqref="I10"/>
    </sheetView>
  </sheetViews>
  <sheetFormatPr defaultColWidth="9.140625" defaultRowHeight="12.75"/>
  <cols>
    <col min="1" max="3" width="2.7109375" style="3" customWidth="1"/>
    <col min="4" max="4" width="19.7109375" style="3" customWidth="1"/>
    <col min="5" max="5" width="28.28125" style="3" customWidth="1"/>
    <col min="6" max="6" width="15.7109375" style="3" customWidth="1"/>
    <col min="7" max="7" width="5.57421875" style="3" customWidth="1"/>
    <col min="8" max="8" width="7.7109375" style="3" customWidth="1"/>
    <col min="9" max="9" width="13.7109375" style="1" customWidth="1"/>
    <col min="10" max="50" width="9.140625" style="57" customWidth="1"/>
  </cols>
  <sheetData>
    <row r="1" spans="1:9" ht="24.75" customHeight="1">
      <c r="A1" s="515" t="s">
        <v>438</v>
      </c>
      <c r="B1" s="515"/>
      <c r="C1" s="515"/>
      <c r="D1" s="515"/>
      <c r="E1" s="662" t="s">
        <v>330</v>
      </c>
      <c r="F1" s="662"/>
      <c r="G1" s="662"/>
      <c r="H1" s="483" t="s">
        <v>475</v>
      </c>
      <c r="I1" s="484"/>
    </row>
    <row r="2" spans="1:9" ht="15.75">
      <c r="A2" s="516"/>
      <c r="B2" s="516"/>
      <c r="C2" s="516"/>
      <c r="D2" s="516"/>
      <c r="E2" s="670" t="s">
        <v>331</v>
      </c>
      <c r="F2" s="670"/>
      <c r="G2" s="663"/>
      <c r="H2" s="509" t="str">
        <f>+'V1'!K2</f>
        <v>ABC s.r.o.</v>
      </c>
      <c r="I2" s="510"/>
    </row>
    <row r="3" spans="1:9" ht="15.75">
      <c r="A3" s="323"/>
      <c r="B3" s="324"/>
      <c r="C3" s="324"/>
      <c r="D3" s="324"/>
      <c r="E3" s="658" t="str">
        <f>+'V1'!E2</f>
        <v>ke dni  31.12.2003</v>
      </c>
      <c r="F3" s="658"/>
      <c r="G3" s="663"/>
      <c r="H3" s="509">
        <f>+'V1'!K3</f>
        <v>0</v>
      </c>
      <c r="I3" s="510"/>
    </row>
    <row r="4" spans="1:9" ht="12" customHeight="1">
      <c r="A4" s="668"/>
      <c r="B4" s="669"/>
      <c r="C4" s="669"/>
      <c r="D4" s="669"/>
      <c r="E4" s="659" t="str">
        <f>+'V1'!E3</f>
        <v>( v celých tisících Kč )</v>
      </c>
      <c r="F4" s="659"/>
      <c r="G4" s="663"/>
      <c r="H4" s="477" t="s">
        <v>474</v>
      </c>
      <c r="I4" s="478"/>
    </row>
    <row r="5" spans="1:9" ht="12" customHeight="1">
      <c r="A5" s="669"/>
      <c r="B5" s="669"/>
      <c r="C5" s="669"/>
      <c r="D5" s="669"/>
      <c r="E5" s="660"/>
      <c r="F5" s="660"/>
      <c r="G5" s="660"/>
      <c r="H5" s="479"/>
      <c r="I5" s="479"/>
    </row>
    <row r="6" spans="1:9" ht="12" customHeight="1">
      <c r="A6" s="669"/>
      <c r="B6" s="669"/>
      <c r="C6" s="669"/>
      <c r="D6" s="669"/>
      <c r="E6" s="660"/>
      <c r="F6" s="660"/>
      <c r="G6" s="660"/>
      <c r="H6" s="461" t="str">
        <f>+'V1'!K6</f>
        <v>Nová 20</v>
      </c>
      <c r="I6" s="462"/>
    </row>
    <row r="7" spans="1:9" ht="12" customHeight="1">
      <c r="A7" s="669"/>
      <c r="B7" s="669"/>
      <c r="C7" s="669"/>
      <c r="D7" s="669"/>
      <c r="E7" s="660"/>
      <c r="F7" s="660"/>
      <c r="G7" s="660"/>
      <c r="H7" s="461" t="str">
        <f>+'V1'!K7</f>
        <v>Nové Město</v>
      </c>
      <c r="I7" s="462"/>
    </row>
    <row r="8" spans="1:9" ht="12" customHeight="1">
      <c r="A8" s="245"/>
      <c r="B8" s="245"/>
      <c r="C8" s="245"/>
      <c r="D8" s="245"/>
      <c r="E8" s="660"/>
      <c r="F8" s="660"/>
      <c r="G8" s="660"/>
      <c r="H8" s="461" t="str">
        <f>+'V1'!K8</f>
        <v>999 99</v>
      </c>
      <c r="I8" s="462"/>
    </row>
    <row r="9" spans="1:9" ht="12" customHeight="1" thickBot="1">
      <c r="A9" s="638"/>
      <c r="B9" s="638"/>
      <c r="C9" s="638"/>
      <c r="D9" s="638"/>
      <c r="E9" s="661"/>
      <c r="F9" s="661"/>
      <c r="G9" s="661"/>
      <c r="H9" s="664"/>
      <c r="I9" s="664"/>
    </row>
    <row r="10" spans="1:9" ht="12" customHeight="1" thickBot="1">
      <c r="A10" s="130" t="s">
        <v>210</v>
      </c>
      <c r="B10" s="665" t="s">
        <v>231</v>
      </c>
      <c r="C10" s="666"/>
      <c r="D10" s="666"/>
      <c r="E10" s="666"/>
      <c r="F10" s="666"/>
      <c r="G10" s="666"/>
      <c r="H10" s="667"/>
      <c r="I10" s="131">
        <f>+'R2'!I32</f>
        <v>0</v>
      </c>
    </row>
    <row r="11" spans="1:9" ht="12" customHeight="1">
      <c r="A11" s="633"/>
      <c r="B11" s="634"/>
      <c r="C11" s="634"/>
      <c r="D11" s="637" t="s">
        <v>361</v>
      </c>
      <c r="E11" s="637"/>
      <c r="F11" s="637"/>
      <c r="G11" s="637"/>
      <c r="H11" s="637"/>
      <c r="I11" s="132"/>
    </row>
    <row r="12" spans="1:9" ht="12" customHeight="1">
      <c r="A12" s="82" t="s">
        <v>230</v>
      </c>
      <c r="B12" s="83"/>
      <c r="C12" s="83"/>
      <c r="D12" s="411" t="s">
        <v>233</v>
      </c>
      <c r="E12" s="624"/>
      <c r="F12" s="624"/>
      <c r="G12" s="624"/>
      <c r="H12" s="410"/>
      <c r="I12" s="134">
        <f>+'V2'!G27+'V2'!G24</f>
        <v>0</v>
      </c>
    </row>
    <row r="13" spans="1:9" ht="12" customHeight="1">
      <c r="A13" s="71" t="s">
        <v>0</v>
      </c>
      <c r="B13" s="72">
        <v>1</v>
      </c>
      <c r="C13" s="72"/>
      <c r="D13" s="411" t="s">
        <v>234</v>
      </c>
      <c r="E13" s="624"/>
      <c r="F13" s="624"/>
      <c r="G13" s="624"/>
      <c r="H13" s="410"/>
      <c r="I13" s="133">
        <f>+I14+I15+I16+I17+I18+I19</f>
        <v>0</v>
      </c>
    </row>
    <row r="14" spans="1:9" ht="12" customHeight="1">
      <c r="A14" s="71" t="s">
        <v>0</v>
      </c>
      <c r="B14" s="72">
        <v>1</v>
      </c>
      <c r="C14" s="72">
        <v>1</v>
      </c>
      <c r="D14" s="411" t="s">
        <v>363</v>
      </c>
      <c r="E14" s="624"/>
      <c r="F14" s="624"/>
      <c r="G14" s="624"/>
      <c r="H14" s="410"/>
      <c r="I14" s="129">
        <f>+'V1'!K30</f>
        <v>0</v>
      </c>
    </row>
    <row r="15" spans="1:9" ht="12" customHeight="1">
      <c r="A15" s="71" t="s">
        <v>0</v>
      </c>
      <c r="B15" s="72">
        <v>1</v>
      </c>
      <c r="C15" s="72">
        <v>2</v>
      </c>
      <c r="D15" s="411" t="s">
        <v>364</v>
      </c>
      <c r="E15" s="624"/>
      <c r="F15" s="624"/>
      <c r="G15" s="624"/>
      <c r="H15" s="410"/>
      <c r="I15" s="129">
        <f>+'R3'!F25-'R3'!G25</f>
        <v>0</v>
      </c>
    </row>
    <row r="16" spans="1:9" ht="12" customHeight="1">
      <c r="A16" s="71" t="s">
        <v>0</v>
      </c>
      <c r="B16" s="72">
        <v>1</v>
      </c>
      <c r="C16" s="72">
        <v>3</v>
      </c>
      <c r="D16" s="411" t="s">
        <v>362</v>
      </c>
      <c r="E16" s="624"/>
      <c r="F16" s="624"/>
      <c r="G16" s="624"/>
      <c r="H16" s="410"/>
      <c r="I16" s="129">
        <f>-'V1'!K32+'V1'!K35</f>
        <v>0</v>
      </c>
    </row>
    <row r="17" spans="1:9" ht="12" customHeight="1">
      <c r="A17" s="71" t="s">
        <v>0</v>
      </c>
      <c r="B17" s="72">
        <v>1</v>
      </c>
      <c r="C17" s="72">
        <v>4</v>
      </c>
      <c r="D17" s="411" t="s">
        <v>235</v>
      </c>
      <c r="E17" s="624"/>
      <c r="F17" s="624"/>
      <c r="G17" s="624"/>
      <c r="H17" s="410"/>
      <c r="I17" s="129">
        <f>-'V2'!G7</f>
        <v>0</v>
      </c>
    </row>
    <row r="18" spans="1:9" ht="12" customHeight="1">
      <c r="A18" s="71" t="s">
        <v>0</v>
      </c>
      <c r="B18" s="72">
        <v>1</v>
      </c>
      <c r="C18" s="72">
        <v>5</v>
      </c>
      <c r="D18" s="411" t="s">
        <v>365</v>
      </c>
      <c r="E18" s="624"/>
      <c r="F18" s="624"/>
      <c r="G18" s="624"/>
      <c r="H18" s="410"/>
      <c r="I18" s="129">
        <f>+'V2'!G17-'V2'!G16</f>
        <v>0</v>
      </c>
    </row>
    <row r="19" spans="1:9" ht="12" customHeight="1">
      <c r="A19" s="71" t="s">
        <v>0</v>
      </c>
      <c r="B19" s="72">
        <v>1</v>
      </c>
      <c r="C19" s="72">
        <v>6</v>
      </c>
      <c r="D19" s="411" t="s">
        <v>366</v>
      </c>
      <c r="E19" s="624"/>
      <c r="F19" s="624"/>
      <c r="G19" s="624"/>
      <c r="H19" s="410"/>
      <c r="I19" s="129">
        <v>0</v>
      </c>
    </row>
    <row r="20" spans="1:9" ht="12" customHeight="1">
      <c r="A20" s="82" t="s">
        <v>0</v>
      </c>
      <c r="B20" s="83" t="s">
        <v>167</v>
      </c>
      <c r="C20" s="83"/>
      <c r="D20" s="422" t="s">
        <v>367</v>
      </c>
      <c r="E20" s="631"/>
      <c r="F20" s="631"/>
      <c r="G20" s="631"/>
      <c r="H20" s="632"/>
      <c r="I20" s="133">
        <f>I12+I13</f>
        <v>0</v>
      </c>
    </row>
    <row r="21" spans="1:9" ht="12" customHeight="1">
      <c r="A21" s="71" t="s">
        <v>0</v>
      </c>
      <c r="B21" s="72">
        <v>2</v>
      </c>
      <c r="C21" s="72"/>
      <c r="D21" s="411" t="s">
        <v>368</v>
      </c>
      <c r="E21" s="624"/>
      <c r="F21" s="624"/>
      <c r="G21" s="624"/>
      <c r="H21" s="410"/>
      <c r="I21" s="133">
        <f>+I22+I23+I24+I25</f>
        <v>0</v>
      </c>
    </row>
    <row r="22" spans="1:9" ht="12" customHeight="1">
      <c r="A22" s="71" t="s">
        <v>0</v>
      </c>
      <c r="B22" s="72">
        <v>2</v>
      </c>
      <c r="C22" s="72">
        <v>1</v>
      </c>
      <c r="D22" s="411" t="s">
        <v>369</v>
      </c>
      <c r="E22" s="624"/>
      <c r="F22" s="624"/>
      <c r="G22" s="624"/>
      <c r="H22" s="410"/>
      <c r="I22" s="129">
        <f>+'R2'!I14-'R2'!H14+'R2'!I22-'R2'!H22+'R2'!I37-'R2'!H37</f>
        <v>0</v>
      </c>
    </row>
    <row r="23" spans="1:9" ht="12" customHeight="1">
      <c r="A23" s="71" t="s">
        <v>0</v>
      </c>
      <c r="B23" s="72">
        <v>2</v>
      </c>
      <c r="C23" s="72">
        <v>2</v>
      </c>
      <c r="D23" s="411" t="s">
        <v>370</v>
      </c>
      <c r="E23" s="624"/>
      <c r="F23" s="624"/>
      <c r="G23" s="624"/>
      <c r="H23" s="410"/>
      <c r="I23" s="129">
        <f>+'R4'!G5-'R4'!H5+'R4'!G17-'R4'!H17+'R4'!G21-'R4'!H21</f>
        <v>0</v>
      </c>
    </row>
    <row r="24" spans="1:9" ht="12" customHeight="1">
      <c r="A24" s="71" t="s">
        <v>0</v>
      </c>
      <c r="B24" s="72">
        <v>2</v>
      </c>
      <c r="C24" s="72">
        <v>3</v>
      </c>
      <c r="D24" s="411" t="s">
        <v>236</v>
      </c>
      <c r="E24" s="624"/>
      <c r="F24" s="624"/>
      <c r="G24" s="624"/>
      <c r="H24" s="410"/>
      <c r="I24" s="129">
        <f>+'R2'!I7-'R2'!H7</f>
        <v>0</v>
      </c>
    </row>
    <row r="25" spans="1:9" ht="12" customHeight="1">
      <c r="A25" s="71" t="s">
        <v>0</v>
      </c>
      <c r="B25" s="72">
        <v>2</v>
      </c>
      <c r="C25" s="72">
        <v>4</v>
      </c>
      <c r="D25" s="195" t="s">
        <v>371</v>
      </c>
      <c r="E25" s="197"/>
      <c r="F25" s="197"/>
      <c r="G25" s="197"/>
      <c r="H25" s="198"/>
      <c r="I25" s="129">
        <v>0</v>
      </c>
    </row>
    <row r="26" spans="1:9" ht="12" customHeight="1">
      <c r="A26" s="82" t="s">
        <v>0</v>
      </c>
      <c r="B26" s="83" t="s">
        <v>219</v>
      </c>
      <c r="C26" s="83"/>
      <c r="D26" s="422" t="s">
        <v>372</v>
      </c>
      <c r="E26" s="631"/>
      <c r="F26" s="631"/>
      <c r="G26" s="631"/>
      <c r="H26" s="632"/>
      <c r="I26" s="133">
        <f>I20+I21</f>
        <v>0</v>
      </c>
    </row>
    <row r="27" spans="1:9" ht="12" customHeight="1">
      <c r="A27" s="82" t="s">
        <v>0</v>
      </c>
      <c r="B27" s="83">
        <v>3</v>
      </c>
      <c r="C27" s="83"/>
      <c r="D27" s="411" t="s">
        <v>373</v>
      </c>
      <c r="E27" s="624"/>
      <c r="F27" s="624"/>
      <c r="G27" s="624"/>
      <c r="H27" s="410"/>
      <c r="I27" s="129">
        <f>-'V2'!G17</f>
        <v>0</v>
      </c>
    </row>
    <row r="28" spans="1:9" ht="12" customHeight="1">
      <c r="A28" s="82" t="s">
        <v>0</v>
      </c>
      <c r="B28" s="83">
        <v>4</v>
      </c>
      <c r="C28" s="83"/>
      <c r="D28" s="411" t="s">
        <v>237</v>
      </c>
      <c r="E28" s="624"/>
      <c r="F28" s="624"/>
      <c r="G28" s="624"/>
      <c r="H28" s="410"/>
      <c r="I28" s="129">
        <f>+'V2'!G16</f>
        <v>0</v>
      </c>
    </row>
    <row r="29" spans="1:9" ht="12" customHeight="1">
      <c r="A29" s="82" t="s">
        <v>0</v>
      </c>
      <c r="B29" s="83">
        <v>5</v>
      </c>
      <c r="C29" s="83"/>
      <c r="D29" s="411" t="s">
        <v>374</v>
      </c>
      <c r="E29" s="624"/>
      <c r="F29" s="624"/>
      <c r="G29" s="624"/>
      <c r="H29" s="410"/>
      <c r="I29" s="129">
        <f>-'V2'!G24</f>
        <v>0</v>
      </c>
    </row>
    <row r="30" spans="1:9" ht="12" customHeight="1">
      <c r="A30" s="82" t="s">
        <v>0</v>
      </c>
      <c r="B30" s="83">
        <v>6</v>
      </c>
      <c r="C30" s="83"/>
      <c r="D30" s="411" t="s">
        <v>375</v>
      </c>
      <c r="E30" s="624"/>
      <c r="F30" s="624"/>
      <c r="G30" s="624"/>
      <c r="H30" s="410"/>
      <c r="I30" s="129">
        <f>+'V2'!G33</f>
        <v>0</v>
      </c>
    </row>
    <row r="31" spans="1:9" ht="12" customHeight="1" thickBot="1">
      <c r="A31" s="79" t="s">
        <v>0</v>
      </c>
      <c r="B31" s="80" t="s">
        <v>220</v>
      </c>
      <c r="C31" s="80"/>
      <c r="D31" s="625" t="s">
        <v>376</v>
      </c>
      <c r="E31" s="626"/>
      <c r="F31" s="626"/>
      <c r="G31" s="626"/>
      <c r="H31" s="627"/>
      <c r="I31" s="135">
        <f>I26+I27+I28+I29+I30</f>
        <v>0</v>
      </c>
    </row>
    <row r="32" spans="1:9" ht="12" customHeight="1">
      <c r="A32" s="635"/>
      <c r="B32" s="636"/>
      <c r="C32" s="636"/>
      <c r="D32" s="628" t="s">
        <v>238</v>
      </c>
      <c r="E32" s="628"/>
      <c r="F32" s="628"/>
      <c r="G32" s="628"/>
      <c r="H32" s="628"/>
      <c r="I32" s="132"/>
    </row>
    <row r="33" spans="1:9" ht="12" customHeight="1">
      <c r="A33" s="82" t="s">
        <v>1</v>
      </c>
      <c r="B33" s="83">
        <v>1</v>
      </c>
      <c r="C33" s="115"/>
      <c r="D33" s="411" t="s">
        <v>377</v>
      </c>
      <c r="E33" s="629"/>
      <c r="F33" s="629"/>
      <c r="G33" s="629"/>
      <c r="H33" s="630"/>
      <c r="I33" s="129">
        <f>+'R1'!L16-'R1'!K16-'V1'!K30</f>
        <v>0</v>
      </c>
    </row>
    <row r="34" spans="1:9" ht="12" customHeight="1">
      <c r="A34" s="82" t="s">
        <v>1</v>
      </c>
      <c r="B34" s="83">
        <v>2</v>
      </c>
      <c r="C34" s="115"/>
      <c r="D34" s="411" t="s">
        <v>239</v>
      </c>
      <c r="E34" s="629"/>
      <c r="F34" s="629"/>
      <c r="G34" s="629"/>
      <c r="H34" s="630"/>
      <c r="I34" s="129">
        <f>+'V1'!K32-'V1'!K35</f>
        <v>0</v>
      </c>
    </row>
    <row r="35" spans="1:9" ht="12" customHeight="1">
      <c r="A35" s="82" t="s">
        <v>1</v>
      </c>
      <c r="B35" s="83">
        <v>3</v>
      </c>
      <c r="C35" s="115"/>
      <c r="D35" s="411" t="s">
        <v>240</v>
      </c>
      <c r="E35" s="629"/>
      <c r="F35" s="629"/>
      <c r="G35" s="629"/>
      <c r="H35" s="630"/>
      <c r="I35" s="129">
        <v>0</v>
      </c>
    </row>
    <row r="36" spans="1:9" ht="12" customHeight="1" thickBot="1">
      <c r="A36" s="71" t="s">
        <v>1</v>
      </c>
      <c r="B36" s="72" t="s">
        <v>220</v>
      </c>
      <c r="C36" s="116"/>
      <c r="D36" s="625" t="s">
        <v>241</v>
      </c>
      <c r="E36" s="626"/>
      <c r="F36" s="626"/>
      <c r="G36" s="626"/>
      <c r="H36" s="627"/>
      <c r="I36" s="135">
        <f>I35+I34+I33</f>
        <v>0</v>
      </c>
    </row>
    <row r="37" spans="1:9" ht="12" customHeight="1">
      <c r="A37" s="635"/>
      <c r="B37" s="636"/>
      <c r="C37" s="636"/>
      <c r="D37" s="628" t="s">
        <v>242</v>
      </c>
      <c r="E37" s="628"/>
      <c r="F37" s="628"/>
      <c r="G37" s="628"/>
      <c r="H37" s="628"/>
      <c r="I37" s="132"/>
    </row>
    <row r="38" spans="1:9" ht="12" customHeight="1">
      <c r="A38" s="117" t="s">
        <v>51</v>
      </c>
      <c r="B38" s="114">
        <v>1</v>
      </c>
      <c r="C38" s="114"/>
      <c r="D38" s="411" t="s">
        <v>378</v>
      </c>
      <c r="E38" s="624"/>
      <c r="F38" s="624"/>
      <c r="G38" s="624"/>
      <c r="H38" s="410"/>
      <c r="I38" s="129">
        <f>+'R3'!F30-'R3'!G30</f>
        <v>0</v>
      </c>
    </row>
    <row r="39" spans="1:9" ht="12" customHeight="1">
      <c r="A39" s="118" t="s">
        <v>51</v>
      </c>
      <c r="B39" s="119">
        <v>2</v>
      </c>
      <c r="C39" s="119"/>
      <c r="D39" s="411" t="s">
        <v>379</v>
      </c>
      <c r="E39" s="624"/>
      <c r="F39" s="624"/>
      <c r="G39" s="624"/>
      <c r="H39" s="410"/>
      <c r="I39" s="133">
        <f>+I40+I41+I42+I43+I44+I45</f>
        <v>0</v>
      </c>
    </row>
    <row r="40" spans="1:9" ht="12" customHeight="1">
      <c r="A40" s="120" t="s">
        <v>51</v>
      </c>
      <c r="B40" s="116">
        <v>2</v>
      </c>
      <c r="C40" s="116">
        <v>1</v>
      </c>
      <c r="D40" s="411" t="s">
        <v>380</v>
      </c>
      <c r="E40" s="624"/>
      <c r="F40" s="624"/>
      <c r="G40" s="624"/>
      <c r="H40" s="410"/>
      <c r="I40" s="129">
        <v>0</v>
      </c>
    </row>
    <row r="41" spans="1:9" ht="12" customHeight="1">
      <c r="A41" s="120" t="s">
        <v>51</v>
      </c>
      <c r="B41" s="116">
        <v>2</v>
      </c>
      <c r="C41" s="116">
        <v>2</v>
      </c>
      <c r="D41" s="411" t="s">
        <v>243</v>
      </c>
      <c r="E41" s="624"/>
      <c r="F41" s="624"/>
      <c r="G41" s="624"/>
      <c r="H41" s="410"/>
      <c r="I41" s="129">
        <f>-'V2'!G34</f>
        <v>0</v>
      </c>
    </row>
    <row r="42" spans="1:9" ht="12" customHeight="1">
      <c r="A42" s="120" t="s">
        <v>51</v>
      </c>
      <c r="B42" s="116">
        <v>2</v>
      </c>
      <c r="C42" s="116">
        <v>3</v>
      </c>
      <c r="D42" s="411" t="s">
        <v>381</v>
      </c>
      <c r="E42" s="624"/>
      <c r="F42" s="624"/>
      <c r="G42" s="624"/>
      <c r="H42" s="410"/>
      <c r="I42" s="129">
        <v>0</v>
      </c>
    </row>
    <row r="43" spans="1:9" ht="12" customHeight="1">
      <c r="A43" s="120" t="s">
        <v>51</v>
      </c>
      <c r="B43" s="116">
        <v>2</v>
      </c>
      <c r="C43" s="116">
        <v>4</v>
      </c>
      <c r="D43" s="411" t="s">
        <v>244</v>
      </c>
      <c r="E43" s="624"/>
      <c r="F43" s="624"/>
      <c r="G43" s="624"/>
      <c r="H43" s="410"/>
      <c r="I43" s="129">
        <v>0</v>
      </c>
    </row>
    <row r="44" spans="1:9" ht="12" customHeight="1">
      <c r="A44" s="120" t="s">
        <v>51</v>
      </c>
      <c r="B44" s="116">
        <v>2</v>
      </c>
      <c r="C44" s="116">
        <v>5</v>
      </c>
      <c r="D44" s="411" t="s">
        <v>318</v>
      </c>
      <c r="E44" s="624"/>
      <c r="F44" s="624"/>
      <c r="G44" s="624"/>
      <c r="H44" s="410"/>
      <c r="I44" s="129">
        <f>+'R3'!F11+'R3'!F16-'R3'!G11-'R3'!G16</f>
        <v>0</v>
      </c>
    </row>
    <row r="45" spans="1:9" ht="12" customHeight="1">
      <c r="A45" s="121" t="s">
        <v>51</v>
      </c>
      <c r="B45" s="122">
        <v>2</v>
      </c>
      <c r="C45" s="122">
        <v>6</v>
      </c>
      <c r="D45" s="411" t="s">
        <v>245</v>
      </c>
      <c r="E45" s="624"/>
      <c r="F45" s="624"/>
      <c r="G45" s="624"/>
      <c r="H45" s="410"/>
      <c r="I45" s="129">
        <v>0</v>
      </c>
    </row>
    <row r="46" spans="1:9" ht="12" customHeight="1" thickBot="1">
      <c r="A46" s="118" t="s">
        <v>51</v>
      </c>
      <c r="B46" s="119" t="s">
        <v>220</v>
      </c>
      <c r="C46" s="119"/>
      <c r="D46" s="625" t="s">
        <v>246</v>
      </c>
      <c r="E46" s="626"/>
      <c r="F46" s="626"/>
      <c r="G46" s="626"/>
      <c r="H46" s="627"/>
      <c r="I46" s="135">
        <f>+I39+I38</f>
        <v>0</v>
      </c>
    </row>
    <row r="47" spans="1:9" ht="12" customHeight="1" thickBot="1">
      <c r="A47" s="124" t="s">
        <v>162</v>
      </c>
      <c r="B47" s="620" t="s">
        <v>232</v>
      </c>
      <c r="C47" s="621"/>
      <c r="D47" s="621"/>
      <c r="E47" s="621"/>
      <c r="F47" s="621"/>
      <c r="G47" s="621"/>
      <c r="H47" s="622"/>
      <c r="I47" s="136">
        <f>I46+I36+I31</f>
        <v>0</v>
      </c>
    </row>
    <row r="48" spans="1:11" ht="12" customHeight="1" thickBot="1">
      <c r="A48" s="123" t="s">
        <v>211</v>
      </c>
      <c r="B48" s="623" t="s">
        <v>316</v>
      </c>
      <c r="C48" s="621"/>
      <c r="D48" s="621"/>
      <c r="E48" s="621"/>
      <c r="F48" s="621"/>
      <c r="G48" s="621"/>
      <c r="H48" s="622"/>
      <c r="I48" s="137">
        <f>I10+I47</f>
        <v>0</v>
      </c>
      <c r="J48" s="128"/>
      <c r="K48" s="128"/>
    </row>
    <row r="49" spans="1:9" ht="13.5" customHeight="1" thickBot="1">
      <c r="A49" s="125"/>
      <c r="B49" s="125"/>
      <c r="C49" s="125"/>
      <c r="D49" s="126"/>
      <c r="E49" s="126"/>
      <c r="F49" s="126"/>
      <c r="G49" s="126"/>
      <c r="H49" s="126"/>
      <c r="I49" s="127"/>
    </row>
    <row r="50" spans="1:9" ht="12.75" customHeight="1">
      <c r="A50" s="414" t="s">
        <v>434</v>
      </c>
      <c r="B50" s="415"/>
      <c r="C50" s="416"/>
      <c r="D50" s="643" t="s">
        <v>436</v>
      </c>
      <c r="E50" s="416"/>
      <c r="F50" s="427" t="s">
        <v>435</v>
      </c>
      <c r="G50" s="415"/>
      <c r="H50" s="415"/>
      <c r="I50" s="648"/>
    </row>
    <row r="51" spans="1:9" ht="12.75">
      <c r="A51" s="417"/>
      <c r="B51" s="418"/>
      <c r="C51" s="419"/>
      <c r="D51" s="644"/>
      <c r="E51" s="419"/>
      <c r="F51" s="644"/>
      <c r="G51" s="649"/>
      <c r="H51" s="418"/>
      <c r="I51" s="650"/>
    </row>
    <row r="52" spans="1:9" ht="12.75">
      <c r="A52" s="451">
        <f ca="1">TODAY()</f>
        <v>39420</v>
      </c>
      <c r="B52" s="452"/>
      <c r="C52" s="453"/>
      <c r="D52" s="645"/>
      <c r="E52" s="646"/>
      <c r="F52" s="651"/>
      <c r="G52" s="652"/>
      <c r="H52" s="652"/>
      <c r="I52" s="653"/>
    </row>
    <row r="53" spans="1:9" ht="12.75">
      <c r="A53" s="454"/>
      <c r="B53" s="452"/>
      <c r="C53" s="453"/>
      <c r="D53" s="645"/>
      <c r="E53" s="646"/>
      <c r="F53" s="654"/>
      <c r="G53" s="652"/>
      <c r="H53" s="652"/>
      <c r="I53" s="653"/>
    </row>
    <row r="54" spans="1:9" ht="12.75">
      <c r="A54" s="455">
        <f ca="1">NOW()</f>
        <v>39420.479090162036</v>
      </c>
      <c r="B54" s="456"/>
      <c r="C54" s="457"/>
      <c r="D54" s="433"/>
      <c r="E54" s="646"/>
      <c r="F54" s="654"/>
      <c r="G54" s="652"/>
      <c r="H54" s="652"/>
      <c r="I54" s="653"/>
    </row>
    <row r="55" spans="1:9" ht="13.5" thickBot="1">
      <c r="A55" s="458"/>
      <c r="B55" s="459"/>
      <c r="C55" s="460"/>
      <c r="D55" s="436"/>
      <c r="E55" s="647"/>
      <c r="F55" s="655"/>
      <c r="G55" s="656"/>
      <c r="H55" s="656"/>
      <c r="I55" s="657"/>
    </row>
    <row r="56" spans="1:9" ht="12.75">
      <c r="A56" s="387" t="str">
        <f>+'V2'!A45:H45</f>
        <v>Formulář zpracovala ASPEKT HM, daňová, účetní a auditorská kancelář, Vodňanského 4, Praha 6-Břevnov, tel. 233 356 811</v>
      </c>
      <c r="B56" s="388"/>
      <c r="C56" s="388"/>
      <c r="D56" s="388"/>
      <c r="E56" s="388"/>
      <c r="F56" s="388"/>
      <c r="G56" s="388"/>
      <c r="H56" s="388"/>
      <c r="I56" s="639"/>
    </row>
    <row r="57" spans="1:10" ht="12.75" customHeight="1">
      <c r="A57" s="640">
        <v>1</v>
      </c>
      <c r="B57" s="641"/>
      <c r="C57" s="641"/>
      <c r="D57" s="641"/>
      <c r="E57" s="641"/>
      <c r="F57" s="641"/>
      <c r="G57" s="641"/>
      <c r="H57" s="641"/>
      <c r="I57" s="642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9" ht="12.75">
      <c r="A64" s="11"/>
      <c r="B64" s="11"/>
      <c r="C64" s="11"/>
      <c r="D64" s="11"/>
      <c r="E64" s="11"/>
      <c r="F64" s="11"/>
      <c r="G64" s="11"/>
      <c r="H64" s="11"/>
      <c r="I64" s="59"/>
    </row>
    <row r="65" spans="1:9" ht="12.75">
      <c r="A65" s="11"/>
      <c r="B65" s="11"/>
      <c r="C65" s="11"/>
      <c r="D65" s="11"/>
      <c r="E65" s="11"/>
      <c r="F65" s="11"/>
      <c r="G65" s="11"/>
      <c r="H65" s="11"/>
      <c r="I65" s="59"/>
    </row>
    <row r="66" spans="1:9" ht="12.75">
      <c r="A66" s="11"/>
      <c r="B66" s="11"/>
      <c r="C66" s="11"/>
      <c r="D66" s="11"/>
      <c r="E66" s="11"/>
      <c r="F66" s="11"/>
      <c r="G66" s="11"/>
      <c r="H66" s="11"/>
      <c r="I66" s="59"/>
    </row>
    <row r="67" spans="1:9" ht="12.75">
      <c r="A67" s="11"/>
      <c r="B67" s="11"/>
      <c r="C67" s="11"/>
      <c r="D67" s="11"/>
      <c r="E67" s="11"/>
      <c r="F67" s="11"/>
      <c r="G67" s="11"/>
      <c r="H67" s="11"/>
      <c r="I67" s="59"/>
    </row>
    <row r="68" spans="1:9" ht="12.75">
      <c r="A68" s="11"/>
      <c r="B68" s="11"/>
      <c r="C68" s="11"/>
      <c r="D68" s="11"/>
      <c r="E68" s="11"/>
      <c r="F68" s="11"/>
      <c r="G68" s="11"/>
      <c r="H68" s="11"/>
      <c r="I68" s="59"/>
    </row>
    <row r="69" spans="1:9" ht="12.75">
      <c r="A69" s="11"/>
      <c r="B69" s="11"/>
      <c r="C69" s="11"/>
      <c r="D69" s="11"/>
      <c r="E69" s="11"/>
      <c r="F69" s="11"/>
      <c r="G69" s="11"/>
      <c r="H69" s="11"/>
      <c r="I69" s="59"/>
    </row>
    <row r="70" spans="1:9" ht="12.75">
      <c r="A70" s="11"/>
      <c r="B70" s="11"/>
      <c r="C70" s="11"/>
      <c r="D70" s="11"/>
      <c r="E70" s="11"/>
      <c r="F70" s="11"/>
      <c r="G70" s="11"/>
      <c r="H70" s="11"/>
      <c r="I70" s="59"/>
    </row>
    <row r="71" spans="1:9" ht="12.75">
      <c r="A71" s="11"/>
      <c r="B71" s="11"/>
      <c r="C71" s="11"/>
      <c r="D71" s="11"/>
      <c r="E71" s="11"/>
      <c r="F71" s="11"/>
      <c r="G71" s="11"/>
      <c r="H71" s="11"/>
      <c r="I71" s="59"/>
    </row>
    <row r="72" spans="1:9" ht="12.75">
      <c r="A72" s="11"/>
      <c r="B72" s="11"/>
      <c r="C72" s="11"/>
      <c r="D72" s="11"/>
      <c r="E72" s="11"/>
      <c r="F72" s="11"/>
      <c r="G72" s="11"/>
      <c r="H72" s="11"/>
      <c r="I72" s="59"/>
    </row>
    <row r="73" spans="1:9" ht="12.75">
      <c r="A73" s="11"/>
      <c r="B73" s="11"/>
      <c r="C73" s="11"/>
      <c r="D73" s="11"/>
      <c r="E73" s="11"/>
      <c r="F73" s="11"/>
      <c r="G73" s="11"/>
      <c r="H73" s="11"/>
      <c r="I73" s="59"/>
    </row>
    <row r="74" spans="1:9" ht="12.75">
      <c r="A74" s="11"/>
      <c r="B74" s="11"/>
      <c r="C74" s="11"/>
      <c r="D74" s="11"/>
      <c r="E74" s="11"/>
      <c r="F74" s="11"/>
      <c r="G74" s="11"/>
      <c r="H74" s="11"/>
      <c r="I74" s="59"/>
    </row>
    <row r="75" spans="1:9" ht="12.75">
      <c r="A75" s="11"/>
      <c r="B75" s="11"/>
      <c r="C75" s="11"/>
      <c r="D75" s="11"/>
      <c r="E75" s="11"/>
      <c r="F75" s="11"/>
      <c r="G75" s="11"/>
      <c r="H75" s="11"/>
      <c r="I75" s="59"/>
    </row>
    <row r="76" spans="1:9" ht="12.75">
      <c r="A76" s="11"/>
      <c r="B76" s="11"/>
      <c r="C76" s="11"/>
      <c r="D76" s="11"/>
      <c r="E76" s="11"/>
      <c r="F76" s="11"/>
      <c r="G76" s="11"/>
      <c r="H76" s="11"/>
      <c r="I76" s="59"/>
    </row>
    <row r="77" spans="1:9" ht="12.75">
      <c r="A77" s="11"/>
      <c r="B77" s="11"/>
      <c r="C77" s="11"/>
      <c r="D77" s="11"/>
      <c r="E77" s="11"/>
      <c r="F77" s="11"/>
      <c r="G77" s="11"/>
      <c r="H77" s="11"/>
      <c r="I77" s="59"/>
    </row>
    <row r="78" spans="1:9" ht="12.75">
      <c r="A78" s="11"/>
      <c r="B78" s="11"/>
      <c r="C78" s="11"/>
      <c r="D78" s="11"/>
      <c r="E78" s="11"/>
      <c r="F78" s="11"/>
      <c r="G78" s="11"/>
      <c r="H78" s="11"/>
      <c r="I78" s="59"/>
    </row>
    <row r="79" spans="1:9" ht="12.75">
      <c r="A79" s="11"/>
      <c r="B79" s="11"/>
      <c r="C79" s="11"/>
      <c r="D79" s="11"/>
      <c r="E79" s="11"/>
      <c r="F79" s="11"/>
      <c r="G79" s="11"/>
      <c r="H79" s="11"/>
      <c r="I79" s="59"/>
    </row>
    <row r="80" spans="1:9" ht="12.75">
      <c r="A80" s="11"/>
      <c r="B80" s="11"/>
      <c r="C80" s="11"/>
      <c r="D80" s="11"/>
      <c r="E80" s="11"/>
      <c r="F80" s="11"/>
      <c r="G80" s="11"/>
      <c r="H80" s="11"/>
      <c r="I80" s="59"/>
    </row>
    <row r="81" spans="1:9" ht="12.75">
      <c r="A81" s="11"/>
      <c r="B81" s="11"/>
      <c r="C81" s="11"/>
      <c r="D81" s="11"/>
      <c r="E81" s="11"/>
      <c r="F81" s="11"/>
      <c r="G81" s="11"/>
      <c r="H81" s="11"/>
      <c r="I81" s="59"/>
    </row>
    <row r="82" spans="1:9" ht="12.75">
      <c r="A82" s="11"/>
      <c r="B82" s="11"/>
      <c r="C82" s="11"/>
      <c r="D82" s="11"/>
      <c r="E82" s="11"/>
      <c r="F82" s="11"/>
      <c r="G82" s="11"/>
      <c r="H82" s="11"/>
      <c r="I82" s="59"/>
    </row>
    <row r="83" spans="1:9" ht="12.75">
      <c r="A83" s="11"/>
      <c r="B83" s="11"/>
      <c r="C83" s="11"/>
      <c r="D83" s="11"/>
      <c r="E83" s="11"/>
      <c r="F83" s="11"/>
      <c r="G83" s="11"/>
      <c r="H83" s="11"/>
      <c r="I83" s="59"/>
    </row>
    <row r="84" spans="1:9" ht="12.75">
      <c r="A84" s="11"/>
      <c r="B84" s="11"/>
      <c r="C84" s="11"/>
      <c r="D84" s="11"/>
      <c r="E84" s="11"/>
      <c r="F84" s="11"/>
      <c r="G84" s="11"/>
      <c r="H84" s="11"/>
      <c r="I84" s="59"/>
    </row>
    <row r="85" spans="1:9" ht="12.75">
      <c r="A85" s="11"/>
      <c r="B85" s="11"/>
      <c r="C85" s="11"/>
      <c r="D85" s="11"/>
      <c r="E85" s="11"/>
      <c r="F85" s="11"/>
      <c r="G85" s="11"/>
      <c r="H85" s="11"/>
      <c r="I85" s="59"/>
    </row>
    <row r="86" spans="1:9" ht="12.75">
      <c r="A86" s="11"/>
      <c r="B86" s="11"/>
      <c r="C86" s="11"/>
      <c r="D86" s="11"/>
      <c r="E86" s="11"/>
      <c r="F86" s="11"/>
      <c r="G86" s="11"/>
      <c r="H86" s="11"/>
      <c r="I86" s="59"/>
    </row>
    <row r="87" spans="1:9" ht="12.75">
      <c r="A87" s="11"/>
      <c r="B87" s="11"/>
      <c r="C87" s="11"/>
      <c r="D87" s="11"/>
      <c r="E87" s="11"/>
      <c r="F87" s="11"/>
      <c r="G87" s="11"/>
      <c r="H87" s="11"/>
      <c r="I87" s="59"/>
    </row>
    <row r="88" spans="1:9" ht="12.75">
      <c r="A88" s="11"/>
      <c r="B88" s="11"/>
      <c r="C88" s="11"/>
      <c r="D88" s="11"/>
      <c r="E88" s="11"/>
      <c r="F88" s="11"/>
      <c r="G88" s="11"/>
      <c r="H88" s="11"/>
      <c r="I88" s="59"/>
    </row>
    <row r="89" spans="1:9" ht="12.75">
      <c r="A89" s="11"/>
      <c r="B89" s="11"/>
      <c r="C89" s="11"/>
      <c r="D89" s="11"/>
      <c r="E89" s="11"/>
      <c r="F89" s="11"/>
      <c r="G89" s="11"/>
      <c r="H89" s="11"/>
      <c r="I89" s="59"/>
    </row>
    <row r="90" spans="1:9" ht="12.75">
      <c r="A90" s="11"/>
      <c r="B90" s="11"/>
      <c r="C90" s="11"/>
      <c r="D90" s="11"/>
      <c r="E90" s="11"/>
      <c r="F90" s="11"/>
      <c r="G90" s="11"/>
      <c r="H90" s="11"/>
      <c r="I90" s="59"/>
    </row>
    <row r="91" spans="1:9" ht="12.75">
      <c r="A91" s="11"/>
      <c r="B91" s="11"/>
      <c r="C91" s="11"/>
      <c r="D91" s="11"/>
      <c r="E91" s="11"/>
      <c r="F91" s="11"/>
      <c r="G91" s="11"/>
      <c r="H91" s="11"/>
      <c r="I91" s="59"/>
    </row>
    <row r="92" spans="1:9" ht="12.75">
      <c r="A92" s="11"/>
      <c r="B92" s="11"/>
      <c r="C92" s="11"/>
      <c r="D92" s="11"/>
      <c r="E92" s="11"/>
      <c r="F92" s="11"/>
      <c r="G92" s="11"/>
      <c r="H92" s="11"/>
      <c r="I92" s="59"/>
    </row>
    <row r="93" spans="1:9" ht="12.75">
      <c r="A93" s="11"/>
      <c r="B93" s="11"/>
      <c r="C93" s="11"/>
      <c r="D93" s="11"/>
      <c r="E93" s="11"/>
      <c r="F93" s="11"/>
      <c r="G93" s="11"/>
      <c r="H93" s="11"/>
      <c r="I93" s="59"/>
    </row>
    <row r="94" spans="1:9" ht="12.75">
      <c r="A94" s="11"/>
      <c r="B94" s="11"/>
      <c r="C94" s="11"/>
      <c r="D94" s="11"/>
      <c r="E94" s="11"/>
      <c r="F94" s="11"/>
      <c r="G94" s="11"/>
      <c r="H94" s="11"/>
      <c r="I94" s="59"/>
    </row>
    <row r="95" spans="1:9" ht="12.75">
      <c r="A95" s="11"/>
      <c r="B95" s="11"/>
      <c r="C95" s="11"/>
      <c r="D95" s="11"/>
      <c r="E95" s="11"/>
      <c r="F95" s="11"/>
      <c r="G95" s="11"/>
      <c r="H95" s="11"/>
      <c r="I95" s="59"/>
    </row>
    <row r="96" spans="1:9" ht="12.75">
      <c r="A96" s="11"/>
      <c r="B96" s="11"/>
      <c r="C96" s="11"/>
      <c r="D96" s="11"/>
      <c r="E96" s="11"/>
      <c r="F96" s="11"/>
      <c r="G96" s="11"/>
      <c r="H96" s="11"/>
      <c r="I96" s="59"/>
    </row>
    <row r="97" spans="1:9" ht="12.75">
      <c r="A97" s="11"/>
      <c r="B97" s="11"/>
      <c r="C97" s="11"/>
      <c r="D97" s="11"/>
      <c r="E97" s="11"/>
      <c r="F97" s="11"/>
      <c r="G97" s="11"/>
      <c r="H97" s="11"/>
      <c r="I97" s="59"/>
    </row>
    <row r="98" spans="1:9" ht="12.75">
      <c r="A98" s="11"/>
      <c r="B98" s="11"/>
      <c r="C98" s="11"/>
      <c r="D98" s="11"/>
      <c r="E98" s="11"/>
      <c r="F98" s="11"/>
      <c r="G98" s="11"/>
      <c r="H98" s="11"/>
      <c r="I98" s="59"/>
    </row>
    <row r="99" spans="1:9" ht="12.75">
      <c r="A99" s="11"/>
      <c r="B99" s="11"/>
      <c r="C99" s="11"/>
      <c r="D99" s="11"/>
      <c r="E99" s="11"/>
      <c r="F99" s="11"/>
      <c r="G99" s="11"/>
      <c r="H99" s="11"/>
      <c r="I99" s="59"/>
    </row>
    <row r="100" spans="1:9" ht="12.75">
      <c r="A100" s="11"/>
      <c r="B100" s="11"/>
      <c r="C100" s="11"/>
      <c r="D100" s="11"/>
      <c r="E100" s="11"/>
      <c r="F100" s="11"/>
      <c r="G100" s="11"/>
      <c r="H100" s="11"/>
      <c r="I100" s="59"/>
    </row>
    <row r="101" spans="1:9" ht="12.75">
      <c r="A101" s="11"/>
      <c r="B101" s="11"/>
      <c r="C101" s="11"/>
      <c r="D101" s="11"/>
      <c r="E101" s="11"/>
      <c r="F101" s="11"/>
      <c r="G101" s="11"/>
      <c r="H101" s="11"/>
      <c r="I101" s="59"/>
    </row>
    <row r="102" spans="1:9" ht="12.75">
      <c r="A102" s="11"/>
      <c r="B102" s="11"/>
      <c r="C102" s="11"/>
      <c r="D102" s="11"/>
      <c r="E102" s="11"/>
      <c r="F102" s="11"/>
      <c r="G102" s="11"/>
      <c r="H102" s="11"/>
      <c r="I102" s="59"/>
    </row>
    <row r="103" spans="1:9" ht="12.75">
      <c r="A103" s="11"/>
      <c r="B103" s="11"/>
      <c r="C103" s="11"/>
      <c r="D103" s="11"/>
      <c r="E103" s="11"/>
      <c r="F103" s="11"/>
      <c r="G103" s="11"/>
      <c r="H103" s="11"/>
      <c r="I103" s="59"/>
    </row>
    <row r="104" spans="1:9" ht="12.75">
      <c r="A104" s="11"/>
      <c r="B104" s="11"/>
      <c r="C104" s="11"/>
      <c r="D104" s="11"/>
      <c r="E104" s="11"/>
      <c r="F104" s="11"/>
      <c r="G104" s="11"/>
      <c r="H104" s="11"/>
      <c r="I104" s="59"/>
    </row>
    <row r="105" spans="1:9" ht="12.75">
      <c r="A105" s="11"/>
      <c r="B105" s="11"/>
      <c r="C105" s="11"/>
      <c r="D105" s="11"/>
      <c r="E105" s="11"/>
      <c r="F105" s="11"/>
      <c r="G105" s="11"/>
      <c r="H105" s="11"/>
      <c r="I105" s="59"/>
    </row>
    <row r="106" spans="1:9" ht="12.75">
      <c r="A106" s="11"/>
      <c r="B106" s="11"/>
      <c r="C106" s="11"/>
      <c r="D106" s="11"/>
      <c r="E106" s="11"/>
      <c r="F106" s="11"/>
      <c r="G106" s="11"/>
      <c r="H106" s="11"/>
      <c r="I106" s="59"/>
    </row>
    <row r="107" spans="1:9" ht="12.75">
      <c r="A107" s="11"/>
      <c r="B107" s="11"/>
      <c r="C107" s="11"/>
      <c r="D107" s="11"/>
      <c r="E107" s="11"/>
      <c r="F107" s="11"/>
      <c r="G107" s="11"/>
      <c r="H107" s="11"/>
      <c r="I107" s="59"/>
    </row>
    <row r="108" spans="1:9" ht="12.75">
      <c r="A108" s="11"/>
      <c r="B108" s="11"/>
      <c r="C108" s="11"/>
      <c r="D108" s="11"/>
      <c r="E108" s="11"/>
      <c r="F108" s="11"/>
      <c r="G108" s="11"/>
      <c r="H108" s="11"/>
      <c r="I108" s="59"/>
    </row>
    <row r="109" spans="1:9" ht="12.75">
      <c r="A109" s="11"/>
      <c r="B109" s="11"/>
      <c r="C109" s="11"/>
      <c r="D109" s="11"/>
      <c r="E109" s="11"/>
      <c r="F109" s="11"/>
      <c r="G109" s="11"/>
      <c r="H109" s="11"/>
      <c r="I109" s="59"/>
    </row>
    <row r="110" spans="1:9" ht="12.75">
      <c r="A110" s="11"/>
      <c r="B110" s="11"/>
      <c r="C110" s="11"/>
      <c r="D110" s="11"/>
      <c r="E110" s="11"/>
      <c r="F110" s="11"/>
      <c r="G110" s="11"/>
      <c r="H110" s="11"/>
      <c r="I110" s="59"/>
    </row>
    <row r="111" spans="1:9" ht="12.75">
      <c r="A111" s="11"/>
      <c r="B111" s="11"/>
      <c r="C111" s="11"/>
      <c r="D111" s="11"/>
      <c r="E111" s="11"/>
      <c r="F111" s="11"/>
      <c r="G111" s="11"/>
      <c r="H111" s="11"/>
      <c r="I111" s="59"/>
    </row>
    <row r="112" spans="1:9" ht="12.75">
      <c r="A112" s="11"/>
      <c r="B112" s="11"/>
      <c r="C112" s="11"/>
      <c r="D112" s="11"/>
      <c r="E112" s="11"/>
      <c r="F112" s="11"/>
      <c r="G112" s="11"/>
      <c r="H112" s="11"/>
      <c r="I112" s="59"/>
    </row>
    <row r="113" spans="1:9" ht="12.75">
      <c r="A113" s="11"/>
      <c r="B113" s="11"/>
      <c r="C113" s="11"/>
      <c r="D113" s="11"/>
      <c r="E113" s="11"/>
      <c r="F113" s="11"/>
      <c r="G113" s="11"/>
      <c r="H113" s="11"/>
      <c r="I113" s="59"/>
    </row>
    <row r="114" spans="1:9" ht="12.75">
      <c r="A114" s="11"/>
      <c r="B114" s="11"/>
      <c r="C114" s="11"/>
      <c r="D114" s="11"/>
      <c r="E114" s="11"/>
      <c r="F114" s="11"/>
      <c r="G114" s="11"/>
      <c r="H114" s="11"/>
      <c r="I114" s="59"/>
    </row>
    <row r="115" spans="1:9" ht="12.75">
      <c r="A115" s="11"/>
      <c r="B115" s="11"/>
      <c r="C115" s="11"/>
      <c r="D115" s="11"/>
      <c r="E115" s="11"/>
      <c r="F115" s="11"/>
      <c r="G115" s="11"/>
      <c r="H115" s="11"/>
      <c r="I115" s="59"/>
    </row>
    <row r="116" spans="1:9" ht="12.75">
      <c r="A116" s="11"/>
      <c r="B116" s="11"/>
      <c r="C116" s="11"/>
      <c r="D116" s="11"/>
      <c r="E116" s="11"/>
      <c r="F116" s="11"/>
      <c r="G116" s="11"/>
      <c r="H116" s="11"/>
      <c r="I116" s="59"/>
    </row>
    <row r="117" spans="1:9" ht="12.75">
      <c r="A117" s="11"/>
      <c r="B117" s="11"/>
      <c r="C117" s="11"/>
      <c r="D117" s="11"/>
      <c r="E117" s="11"/>
      <c r="F117" s="11"/>
      <c r="G117" s="11"/>
      <c r="H117" s="11"/>
      <c r="I117" s="59"/>
    </row>
    <row r="118" spans="1:9" ht="12.75">
      <c r="A118" s="11"/>
      <c r="B118" s="11"/>
      <c r="C118" s="11"/>
      <c r="D118" s="11"/>
      <c r="E118" s="11"/>
      <c r="F118" s="11"/>
      <c r="G118" s="11"/>
      <c r="H118" s="11"/>
      <c r="I118" s="59"/>
    </row>
    <row r="119" spans="1:9" ht="12.75">
      <c r="A119" s="11"/>
      <c r="B119" s="11"/>
      <c r="C119" s="11"/>
      <c r="D119" s="11"/>
      <c r="E119" s="11"/>
      <c r="F119" s="11"/>
      <c r="G119" s="11"/>
      <c r="H119" s="11"/>
      <c r="I119" s="59"/>
    </row>
    <row r="120" spans="1:9" ht="12.75">
      <c r="A120" s="11"/>
      <c r="B120" s="11"/>
      <c r="C120" s="11"/>
      <c r="D120" s="11"/>
      <c r="E120" s="11"/>
      <c r="F120" s="11"/>
      <c r="G120" s="11"/>
      <c r="H120" s="11"/>
      <c r="I120" s="59"/>
    </row>
    <row r="121" spans="1:9" ht="12.75">
      <c r="A121" s="11"/>
      <c r="B121" s="11"/>
      <c r="C121" s="11"/>
      <c r="D121" s="11"/>
      <c r="E121" s="11"/>
      <c r="F121" s="11"/>
      <c r="G121" s="11"/>
      <c r="H121" s="11"/>
      <c r="I121" s="59"/>
    </row>
    <row r="122" spans="1:9" ht="12.75">
      <c r="A122" s="11"/>
      <c r="B122" s="11"/>
      <c r="C122" s="11"/>
      <c r="D122" s="11"/>
      <c r="E122" s="11"/>
      <c r="F122" s="11"/>
      <c r="G122" s="11"/>
      <c r="H122" s="11"/>
      <c r="I122" s="59"/>
    </row>
    <row r="123" spans="1:9" ht="12.75">
      <c r="A123" s="11"/>
      <c r="B123" s="11"/>
      <c r="C123" s="11"/>
      <c r="D123" s="11"/>
      <c r="E123" s="11"/>
      <c r="F123" s="11"/>
      <c r="G123" s="11"/>
      <c r="H123" s="11"/>
      <c r="I123" s="59"/>
    </row>
    <row r="124" spans="1:9" ht="12.75">
      <c r="A124" s="11"/>
      <c r="B124" s="11"/>
      <c r="C124" s="11"/>
      <c r="D124" s="11"/>
      <c r="E124" s="11"/>
      <c r="F124" s="11"/>
      <c r="G124" s="11"/>
      <c r="H124" s="11"/>
      <c r="I124" s="59"/>
    </row>
    <row r="125" spans="1:9" ht="12.75">
      <c r="A125" s="11"/>
      <c r="B125" s="11"/>
      <c r="C125" s="11"/>
      <c r="D125" s="11"/>
      <c r="E125" s="11"/>
      <c r="F125" s="11"/>
      <c r="G125" s="11"/>
      <c r="H125" s="11"/>
      <c r="I125" s="59"/>
    </row>
    <row r="126" spans="1:9" ht="12.75">
      <c r="A126" s="11"/>
      <c r="B126" s="11"/>
      <c r="C126" s="11"/>
      <c r="D126" s="11"/>
      <c r="E126" s="11"/>
      <c r="F126" s="11"/>
      <c r="G126" s="11"/>
      <c r="H126" s="11"/>
      <c r="I126" s="59"/>
    </row>
    <row r="127" spans="1:9" ht="12.75">
      <c r="A127" s="11"/>
      <c r="B127" s="11"/>
      <c r="C127" s="11"/>
      <c r="D127" s="11"/>
      <c r="E127" s="11"/>
      <c r="F127" s="11"/>
      <c r="G127" s="11"/>
      <c r="H127" s="11"/>
      <c r="I127" s="59"/>
    </row>
    <row r="128" spans="1:9" ht="12.75">
      <c r="A128" s="11"/>
      <c r="B128" s="11"/>
      <c r="C128" s="11"/>
      <c r="D128" s="11"/>
      <c r="E128" s="11"/>
      <c r="F128" s="11"/>
      <c r="G128" s="11"/>
      <c r="H128" s="11"/>
      <c r="I128" s="59"/>
    </row>
    <row r="129" spans="1:9" ht="12.75">
      <c r="A129" s="11"/>
      <c r="B129" s="11"/>
      <c r="C129" s="11"/>
      <c r="D129" s="11"/>
      <c r="E129" s="11"/>
      <c r="F129" s="11"/>
      <c r="G129" s="11"/>
      <c r="H129" s="11"/>
      <c r="I129" s="59"/>
    </row>
    <row r="130" spans="1:9" ht="12.75">
      <c r="A130" s="11"/>
      <c r="B130" s="11"/>
      <c r="C130" s="11"/>
      <c r="D130" s="11"/>
      <c r="E130" s="11"/>
      <c r="F130" s="11"/>
      <c r="G130" s="11"/>
      <c r="H130" s="11"/>
      <c r="I130" s="59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59"/>
    </row>
    <row r="132" spans="1:9" ht="12.75">
      <c r="A132" s="11"/>
      <c r="B132" s="11"/>
      <c r="C132" s="11"/>
      <c r="D132" s="11"/>
      <c r="E132" s="11"/>
      <c r="F132" s="11"/>
      <c r="G132" s="11"/>
      <c r="H132" s="11"/>
      <c r="I132" s="59"/>
    </row>
    <row r="133" spans="1:9" ht="12.75">
      <c r="A133" s="11"/>
      <c r="B133" s="11"/>
      <c r="C133" s="11"/>
      <c r="D133" s="11"/>
      <c r="E133" s="11"/>
      <c r="F133" s="11"/>
      <c r="G133" s="11"/>
      <c r="H133" s="11"/>
      <c r="I133" s="59"/>
    </row>
    <row r="134" spans="1:9" ht="12.75">
      <c r="A134" s="11"/>
      <c r="B134" s="11"/>
      <c r="C134" s="11"/>
      <c r="D134" s="11"/>
      <c r="E134" s="11"/>
      <c r="F134" s="11"/>
      <c r="G134" s="11"/>
      <c r="H134" s="11"/>
      <c r="I134" s="59"/>
    </row>
    <row r="135" spans="1:9" ht="12.75">
      <c r="A135" s="11"/>
      <c r="B135" s="11"/>
      <c r="C135" s="11"/>
      <c r="D135" s="11"/>
      <c r="E135" s="11"/>
      <c r="F135" s="11"/>
      <c r="G135" s="11"/>
      <c r="H135" s="11"/>
      <c r="I135" s="59"/>
    </row>
    <row r="136" spans="1:9" ht="12.75">
      <c r="A136" s="11"/>
      <c r="B136" s="11"/>
      <c r="C136" s="11"/>
      <c r="D136" s="11"/>
      <c r="E136" s="11"/>
      <c r="F136" s="11"/>
      <c r="G136" s="11"/>
      <c r="H136" s="11"/>
      <c r="I136" s="59"/>
    </row>
    <row r="137" spans="1:9" ht="12.75">
      <c r="A137" s="11"/>
      <c r="B137" s="11"/>
      <c r="C137" s="11"/>
      <c r="D137" s="11"/>
      <c r="E137" s="11"/>
      <c r="F137" s="11"/>
      <c r="G137" s="11"/>
      <c r="H137" s="11"/>
      <c r="I137" s="59"/>
    </row>
    <row r="138" spans="1:9" ht="12.75">
      <c r="A138" s="11"/>
      <c r="B138" s="11"/>
      <c r="C138" s="11"/>
      <c r="D138" s="11"/>
      <c r="E138" s="11"/>
      <c r="F138" s="11"/>
      <c r="G138" s="11"/>
      <c r="H138" s="11"/>
      <c r="I138" s="59"/>
    </row>
    <row r="139" spans="1:9" ht="12.75">
      <c r="A139" s="11"/>
      <c r="B139" s="11"/>
      <c r="C139" s="11"/>
      <c r="D139" s="11"/>
      <c r="E139" s="11"/>
      <c r="F139" s="11"/>
      <c r="G139" s="11"/>
      <c r="H139" s="11"/>
      <c r="I139" s="59"/>
    </row>
    <row r="140" spans="1:9" ht="12.75">
      <c r="A140" s="11"/>
      <c r="B140" s="11"/>
      <c r="C140" s="11"/>
      <c r="D140" s="11"/>
      <c r="E140" s="11"/>
      <c r="F140" s="11"/>
      <c r="G140" s="11"/>
      <c r="H140" s="11"/>
      <c r="I140" s="59"/>
    </row>
    <row r="141" spans="1:9" ht="12.75">
      <c r="A141" s="11"/>
      <c r="B141" s="11"/>
      <c r="C141" s="11"/>
      <c r="D141" s="11"/>
      <c r="E141" s="11"/>
      <c r="F141" s="11"/>
      <c r="G141" s="11"/>
      <c r="H141" s="11"/>
      <c r="I141" s="59"/>
    </row>
    <row r="142" spans="1:9" ht="12.75">
      <c r="A142" s="11"/>
      <c r="B142" s="11"/>
      <c r="C142" s="11"/>
      <c r="D142" s="11"/>
      <c r="E142" s="11"/>
      <c r="F142" s="11"/>
      <c r="G142" s="11"/>
      <c r="H142" s="11"/>
      <c r="I142" s="59"/>
    </row>
    <row r="143" spans="1:9" ht="12.75">
      <c r="A143" s="11"/>
      <c r="B143" s="11"/>
      <c r="C143" s="11"/>
      <c r="D143" s="11"/>
      <c r="E143" s="11"/>
      <c r="F143" s="11"/>
      <c r="G143" s="11"/>
      <c r="H143" s="11"/>
      <c r="I143" s="59"/>
    </row>
    <row r="144" spans="1:9" ht="12.75">
      <c r="A144" s="11"/>
      <c r="B144" s="11"/>
      <c r="C144" s="11"/>
      <c r="D144" s="11"/>
      <c r="E144" s="11"/>
      <c r="F144" s="11"/>
      <c r="G144" s="11"/>
      <c r="H144" s="11"/>
      <c r="I144" s="59"/>
    </row>
    <row r="145" spans="1:9" ht="12.75">
      <c r="A145" s="11"/>
      <c r="B145" s="11"/>
      <c r="C145" s="11"/>
      <c r="D145" s="11"/>
      <c r="E145" s="11"/>
      <c r="F145" s="11"/>
      <c r="G145" s="11"/>
      <c r="H145" s="11"/>
      <c r="I145" s="59"/>
    </row>
    <row r="146" spans="1:9" ht="12.75">
      <c r="A146" s="11"/>
      <c r="B146" s="11"/>
      <c r="C146" s="11"/>
      <c r="D146" s="11"/>
      <c r="E146" s="11"/>
      <c r="F146" s="11"/>
      <c r="G146" s="11"/>
      <c r="H146" s="11"/>
      <c r="I146" s="59"/>
    </row>
    <row r="147" spans="1:9" ht="12.75">
      <c r="A147" s="11"/>
      <c r="B147" s="11"/>
      <c r="C147" s="11"/>
      <c r="D147" s="11"/>
      <c r="E147" s="11"/>
      <c r="F147" s="11"/>
      <c r="G147" s="11"/>
      <c r="H147" s="11"/>
      <c r="I147" s="59"/>
    </row>
    <row r="148" spans="1:9" ht="12.75">
      <c r="A148" s="11"/>
      <c r="B148" s="11"/>
      <c r="C148" s="11"/>
      <c r="D148" s="11"/>
      <c r="E148" s="11"/>
      <c r="F148" s="11"/>
      <c r="G148" s="11"/>
      <c r="H148" s="11"/>
      <c r="I148" s="59"/>
    </row>
    <row r="149" spans="1:9" ht="12.75">
      <c r="A149" s="11"/>
      <c r="B149" s="11"/>
      <c r="C149" s="11"/>
      <c r="D149" s="11"/>
      <c r="E149" s="11"/>
      <c r="F149" s="11"/>
      <c r="G149" s="11"/>
      <c r="H149" s="11"/>
      <c r="I149" s="59"/>
    </row>
    <row r="150" spans="1:9" ht="12.75">
      <c r="A150" s="11"/>
      <c r="B150" s="11"/>
      <c r="C150" s="11"/>
      <c r="D150" s="11"/>
      <c r="E150" s="11"/>
      <c r="F150" s="11"/>
      <c r="G150" s="11"/>
      <c r="H150" s="11"/>
      <c r="I150" s="59"/>
    </row>
    <row r="151" spans="1:9" ht="12.75">
      <c r="A151" s="11"/>
      <c r="B151" s="11"/>
      <c r="C151" s="11"/>
      <c r="D151" s="11"/>
      <c r="E151" s="11"/>
      <c r="F151" s="11"/>
      <c r="G151" s="11"/>
      <c r="H151" s="11"/>
      <c r="I151" s="59"/>
    </row>
    <row r="152" spans="1:9" ht="12.75">
      <c r="A152" s="11"/>
      <c r="B152" s="11"/>
      <c r="C152" s="11"/>
      <c r="D152" s="11"/>
      <c r="E152" s="11"/>
      <c r="F152" s="11"/>
      <c r="G152" s="11"/>
      <c r="H152" s="11"/>
      <c r="I152" s="59"/>
    </row>
    <row r="153" spans="1:9" ht="12.75">
      <c r="A153" s="11"/>
      <c r="B153" s="11"/>
      <c r="C153" s="11"/>
      <c r="D153" s="11"/>
      <c r="E153" s="11"/>
      <c r="F153" s="11"/>
      <c r="G153" s="11"/>
      <c r="H153" s="11"/>
      <c r="I153" s="59"/>
    </row>
    <row r="154" spans="1:9" ht="12.75">
      <c r="A154" s="11"/>
      <c r="B154" s="11"/>
      <c r="C154" s="11"/>
      <c r="D154" s="11"/>
      <c r="E154" s="11"/>
      <c r="F154" s="11"/>
      <c r="G154" s="11"/>
      <c r="H154" s="11"/>
      <c r="I154" s="59"/>
    </row>
    <row r="155" spans="1:9" ht="12.75">
      <c r="A155" s="11"/>
      <c r="B155" s="11"/>
      <c r="C155" s="11"/>
      <c r="D155" s="11"/>
      <c r="E155" s="11"/>
      <c r="F155" s="11"/>
      <c r="G155" s="11"/>
      <c r="H155" s="11"/>
      <c r="I155" s="59"/>
    </row>
    <row r="156" spans="1:9" ht="12.75">
      <c r="A156" s="11"/>
      <c r="B156" s="11"/>
      <c r="C156" s="11"/>
      <c r="D156" s="11"/>
      <c r="E156" s="11"/>
      <c r="F156" s="11"/>
      <c r="G156" s="11"/>
      <c r="H156" s="11"/>
      <c r="I156" s="59"/>
    </row>
    <row r="157" spans="1:9" ht="12.75">
      <c r="A157" s="11"/>
      <c r="B157" s="11"/>
      <c r="C157" s="11"/>
      <c r="D157" s="11"/>
      <c r="E157" s="11"/>
      <c r="F157" s="11"/>
      <c r="G157" s="11"/>
      <c r="H157" s="11"/>
      <c r="I157" s="59"/>
    </row>
    <row r="158" spans="1:9" ht="12.75">
      <c r="A158" s="11"/>
      <c r="B158" s="11"/>
      <c r="C158" s="11"/>
      <c r="D158" s="11"/>
      <c r="E158" s="11"/>
      <c r="F158" s="11"/>
      <c r="G158" s="11"/>
      <c r="H158" s="11"/>
      <c r="I158" s="59"/>
    </row>
    <row r="159" spans="1:9" ht="12.75">
      <c r="A159" s="11"/>
      <c r="B159" s="11"/>
      <c r="C159" s="11"/>
      <c r="D159" s="11"/>
      <c r="E159" s="11"/>
      <c r="F159" s="11"/>
      <c r="G159" s="11"/>
      <c r="H159" s="11"/>
      <c r="I159" s="59"/>
    </row>
    <row r="160" spans="1:9" ht="12.75">
      <c r="A160" s="11"/>
      <c r="B160" s="11"/>
      <c r="C160" s="11"/>
      <c r="D160" s="11"/>
      <c r="E160" s="11"/>
      <c r="F160" s="11"/>
      <c r="G160" s="11"/>
      <c r="H160" s="11"/>
      <c r="I160" s="59"/>
    </row>
    <row r="161" spans="1:9" ht="12.75">
      <c r="A161" s="11"/>
      <c r="B161" s="11"/>
      <c r="C161" s="11"/>
      <c r="D161" s="11"/>
      <c r="E161" s="11"/>
      <c r="F161" s="11"/>
      <c r="G161" s="11"/>
      <c r="H161" s="11"/>
      <c r="I161" s="59"/>
    </row>
    <row r="162" spans="1:9" ht="12.75">
      <c r="A162" s="11"/>
      <c r="B162" s="11"/>
      <c r="C162" s="11"/>
      <c r="D162" s="11"/>
      <c r="E162" s="11"/>
      <c r="F162" s="11"/>
      <c r="G162" s="11"/>
      <c r="H162" s="11"/>
      <c r="I162" s="59"/>
    </row>
    <row r="163" spans="1:9" ht="12.75">
      <c r="A163" s="11"/>
      <c r="B163" s="11"/>
      <c r="C163" s="11"/>
      <c r="D163" s="11"/>
      <c r="E163" s="11"/>
      <c r="F163" s="11"/>
      <c r="G163" s="11"/>
      <c r="H163" s="11"/>
      <c r="I163" s="59"/>
    </row>
    <row r="164" spans="1:9" ht="12.75">
      <c r="A164" s="11"/>
      <c r="B164" s="11"/>
      <c r="C164" s="11"/>
      <c r="D164" s="11"/>
      <c r="E164" s="11"/>
      <c r="F164" s="11"/>
      <c r="G164" s="11"/>
      <c r="H164" s="11"/>
      <c r="I164" s="59"/>
    </row>
    <row r="165" spans="1:9" ht="12.75">
      <c r="A165" s="11"/>
      <c r="B165" s="11"/>
      <c r="C165" s="11"/>
      <c r="D165" s="11"/>
      <c r="E165" s="11"/>
      <c r="F165" s="11"/>
      <c r="G165" s="11"/>
      <c r="H165" s="11"/>
      <c r="I165" s="59"/>
    </row>
    <row r="166" spans="1:9" ht="12.75">
      <c r="A166" s="11"/>
      <c r="B166" s="11"/>
      <c r="C166" s="11"/>
      <c r="D166" s="11"/>
      <c r="E166" s="11"/>
      <c r="F166" s="11"/>
      <c r="G166" s="11"/>
      <c r="H166" s="11"/>
      <c r="I166" s="59"/>
    </row>
    <row r="167" spans="1:9" ht="12.75">
      <c r="A167" s="11"/>
      <c r="B167" s="11"/>
      <c r="C167" s="11"/>
      <c r="D167" s="11"/>
      <c r="E167" s="11"/>
      <c r="F167" s="11"/>
      <c r="G167" s="11"/>
      <c r="H167" s="11"/>
      <c r="I167" s="59"/>
    </row>
    <row r="168" spans="1:9" ht="12.75">
      <c r="A168" s="11"/>
      <c r="B168" s="11"/>
      <c r="C168" s="11"/>
      <c r="D168" s="11"/>
      <c r="E168" s="11"/>
      <c r="F168" s="11"/>
      <c r="G168" s="11"/>
      <c r="H168" s="11"/>
      <c r="I168" s="59"/>
    </row>
    <row r="169" spans="1:9" ht="12.75">
      <c r="A169" s="11"/>
      <c r="B169" s="11"/>
      <c r="C169" s="11"/>
      <c r="D169" s="11"/>
      <c r="E169" s="11"/>
      <c r="F169" s="11"/>
      <c r="G169" s="11"/>
      <c r="H169" s="11"/>
      <c r="I169" s="59"/>
    </row>
    <row r="170" spans="1:9" ht="12.75">
      <c r="A170" s="11"/>
      <c r="B170" s="11"/>
      <c r="C170" s="11"/>
      <c r="D170" s="11"/>
      <c r="E170" s="11"/>
      <c r="F170" s="11"/>
      <c r="G170" s="11"/>
      <c r="H170" s="11"/>
      <c r="I170" s="59"/>
    </row>
    <row r="171" spans="1:9" ht="12.75">
      <c r="A171" s="11"/>
      <c r="B171" s="11"/>
      <c r="C171" s="11"/>
      <c r="D171" s="11"/>
      <c r="E171" s="11"/>
      <c r="F171" s="11"/>
      <c r="G171" s="11"/>
      <c r="H171" s="11"/>
      <c r="I171" s="59"/>
    </row>
    <row r="172" spans="1:9" ht="12.75">
      <c r="A172" s="11"/>
      <c r="B172" s="11"/>
      <c r="C172" s="11"/>
      <c r="D172" s="11"/>
      <c r="E172" s="11"/>
      <c r="F172" s="11"/>
      <c r="G172" s="11"/>
      <c r="H172" s="11"/>
      <c r="I172" s="59"/>
    </row>
    <row r="173" spans="1:9" ht="12.75">
      <c r="A173" s="11"/>
      <c r="B173" s="11"/>
      <c r="C173" s="11"/>
      <c r="D173" s="11"/>
      <c r="E173" s="11"/>
      <c r="F173" s="11"/>
      <c r="G173" s="11"/>
      <c r="H173" s="11"/>
      <c r="I173" s="59"/>
    </row>
    <row r="174" spans="1:9" ht="12.75">
      <c r="A174" s="11"/>
      <c r="B174" s="11"/>
      <c r="C174" s="11"/>
      <c r="D174" s="11"/>
      <c r="E174" s="11"/>
      <c r="F174" s="11"/>
      <c r="G174" s="11"/>
      <c r="H174" s="11"/>
      <c r="I174" s="59"/>
    </row>
    <row r="175" spans="1:9" ht="12.75">
      <c r="A175" s="11"/>
      <c r="B175" s="11"/>
      <c r="C175" s="11"/>
      <c r="D175" s="11"/>
      <c r="E175" s="11"/>
      <c r="F175" s="11"/>
      <c r="G175" s="11"/>
      <c r="H175" s="11"/>
      <c r="I175" s="59"/>
    </row>
    <row r="176" spans="1:9" ht="12.75">
      <c r="A176" s="11"/>
      <c r="B176" s="11"/>
      <c r="C176" s="11"/>
      <c r="D176" s="11"/>
      <c r="E176" s="11"/>
      <c r="F176" s="11"/>
      <c r="G176" s="11"/>
      <c r="H176" s="11"/>
      <c r="I176" s="59"/>
    </row>
    <row r="177" spans="1:9" ht="12.75">
      <c r="A177" s="11"/>
      <c r="B177" s="11"/>
      <c r="C177" s="11"/>
      <c r="D177" s="11"/>
      <c r="E177" s="11"/>
      <c r="F177" s="11"/>
      <c r="G177" s="11"/>
      <c r="H177" s="11"/>
      <c r="I177" s="59"/>
    </row>
    <row r="178" spans="1:9" ht="12.75">
      <c r="A178" s="11"/>
      <c r="B178" s="11"/>
      <c r="C178" s="11"/>
      <c r="D178" s="11"/>
      <c r="E178" s="11"/>
      <c r="F178" s="11"/>
      <c r="G178" s="11"/>
      <c r="H178" s="11"/>
      <c r="I178" s="59"/>
    </row>
    <row r="179" spans="1:9" ht="12.75">
      <c r="A179" s="11"/>
      <c r="B179" s="11"/>
      <c r="C179" s="11"/>
      <c r="D179" s="11"/>
      <c r="E179" s="11"/>
      <c r="F179" s="11"/>
      <c r="G179" s="11"/>
      <c r="H179" s="11"/>
      <c r="I179" s="59"/>
    </row>
    <row r="180" spans="1:9" ht="12.75">
      <c r="A180" s="11"/>
      <c r="B180" s="11"/>
      <c r="C180" s="11"/>
      <c r="D180" s="11"/>
      <c r="E180" s="11"/>
      <c r="F180" s="11"/>
      <c r="G180" s="11"/>
      <c r="H180" s="11"/>
      <c r="I180" s="59"/>
    </row>
    <row r="181" spans="1:9" ht="12.75">
      <c r="A181" s="11"/>
      <c r="B181" s="11"/>
      <c r="C181" s="11"/>
      <c r="D181" s="11"/>
      <c r="E181" s="11"/>
      <c r="F181" s="11"/>
      <c r="G181" s="11"/>
      <c r="H181" s="11"/>
      <c r="I181" s="59"/>
    </row>
    <row r="182" spans="1:9" ht="12.75">
      <c r="A182" s="11"/>
      <c r="B182" s="11"/>
      <c r="C182" s="11"/>
      <c r="D182" s="11"/>
      <c r="E182" s="11"/>
      <c r="F182" s="11"/>
      <c r="G182" s="11"/>
      <c r="H182" s="11"/>
      <c r="I182" s="59"/>
    </row>
    <row r="183" spans="1:9" ht="12.75">
      <c r="A183" s="11"/>
      <c r="B183" s="11"/>
      <c r="C183" s="11"/>
      <c r="D183" s="11"/>
      <c r="E183" s="11"/>
      <c r="F183" s="11"/>
      <c r="G183" s="11"/>
      <c r="H183" s="11"/>
      <c r="I183" s="59"/>
    </row>
    <row r="184" spans="1:9" ht="12.75">
      <c r="A184" s="11"/>
      <c r="B184" s="11"/>
      <c r="C184" s="11"/>
      <c r="D184" s="11"/>
      <c r="E184" s="11"/>
      <c r="F184" s="11"/>
      <c r="G184" s="11"/>
      <c r="H184" s="11"/>
      <c r="I184" s="59"/>
    </row>
    <row r="185" spans="1:9" ht="12.75">
      <c r="A185" s="11"/>
      <c r="B185" s="11"/>
      <c r="C185" s="11"/>
      <c r="D185" s="11"/>
      <c r="E185" s="11"/>
      <c r="F185" s="11"/>
      <c r="G185" s="11"/>
      <c r="H185" s="11"/>
      <c r="I185" s="59"/>
    </row>
    <row r="186" spans="1:9" ht="12.75">
      <c r="A186" s="11"/>
      <c r="B186" s="11"/>
      <c r="C186" s="11"/>
      <c r="D186" s="11"/>
      <c r="E186" s="11"/>
      <c r="F186" s="11"/>
      <c r="G186" s="11"/>
      <c r="H186" s="11"/>
      <c r="I186" s="59"/>
    </row>
    <row r="187" spans="1:9" ht="12.75">
      <c r="A187" s="11"/>
      <c r="B187" s="11"/>
      <c r="C187" s="11"/>
      <c r="D187" s="11"/>
      <c r="E187" s="11"/>
      <c r="F187" s="11"/>
      <c r="G187" s="11"/>
      <c r="H187" s="11"/>
      <c r="I187" s="59"/>
    </row>
    <row r="188" spans="1:9" ht="12.75">
      <c r="A188" s="11"/>
      <c r="B188" s="11"/>
      <c r="C188" s="11"/>
      <c r="D188" s="11"/>
      <c r="E188" s="11"/>
      <c r="F188" s="11"/>
      <c r="G188" s="11"/>
      <c r="H188" s="11"/>
      <c r="I188" s="59"/>
    </row>
    <row r="189" spans="1:9" ht="12.75">
      <c r="A189" s="11"/>
      <c r="B189" s="11"/>
      <c r="C189" s="11"/>
      <c r="D189" s="11"/>
      <c r="E189" s="11"/>
      <c r="F189" s="11"/>
      <c r="G189" s="11"/>
      <c r="H189" s="11"/>
      <c r="I189" s="59"/>
    </row>
    <row r="190" spans="1:9" ht="12.75">
      <c r="A190" s="11"/>
      <c r="B190" s="11"/>
      <c r="C190" s="11"/>
      <c r="D190" s="11"/>
      <c r="E190" s="11"/>
      <c r="F190" s="11"/>
      <c r="G190" s="11"/>
      <c r="H190" s="11"/>
      <c r="I190" s="59"/>
    </row>
    <row r="191" spans="1:9" ht="12.75">
      <c r="A191" s="11"/>
      <c r="B191" s="11"/>
      <c r="C191" s="11"/>
      <c r="D191" s="11"/>
      <c r="E191" s="11"/>
      <c r="F191" s="11"/>
      <c r="G191" s="11"/>
      <c r="H191" s="11"/>
      <c r="I191" s="59"/>
    </row>
    <row r="192" spans="1:9" ht="12.75">
      <c r="A192" s="11"/>
      <c r="B192" s="11"/>
      <c r="C192" s="11"/>
      <c r="D192" s="11"/>
      <c r="E192" s="11"/>
      <c r="F192" s="11"/>
      <c r="G192" s="11"/>
      <c r="H192" s="11"/>
      <c r="I192" s="59"/>
    </row>
    <row r="193" spans="1:9" ht="12.75">
      <c r="A193" s="11"/>
      <c r="B193" s="11"/>
      <c r="C193" s="11"/>
      <c r="D193" s="11"/>
      <c r="E193" s="11"/>
      <c r="F193" s="11"/>
      <c r="G193" s="11"/>
      <c r="H193" s="11"/>
      <c r="I193" s="59"/>
    </row>
    <row r="194" spans="1:9" ht="12.75">
      <c r="A194" s="11"/>
      <c r="B194" s="11"/>
      <c r="C194" s="11"/>
      <c r="D194" s="11"/>
      <c r="E194" s="11"/>
      <c r="F194" s="11"/>
      <c r="G194" s="11"/>
      <c r="H194" s="11"/>
      <c r="I194" s="59"/>
    </row>
    <row r="195" spans="1:9" ht="12.75">
      <c r="A195" s="11"/>
      <c r="B195" s="11"/>
      <c r="C195" s="11"/>
      <c r="D195" s="11"/>
      <c r="E195" s="11"/>
      <c r="F195" s="11"/>
      <c r="G195" s="11"/>
      <c r="H195" s="11"/>
      <c r="I195" s="59"/>
    </row>
    <row r="196" spans="1:9" ht="12.75">
      <c r="A196" s="11"/>
      <c r="B196" s="11"/>
      <c r="C196" s="11"/>
      <c r="D196" s="11"/>
      <c r="E196" s="11"/>
      <c r="F196" s="11"/>
      <c r="G196" s="11"/>
      <c r="H196" s="11"/>
      <c r="I196" s="59"/>
    </row>
    <row r="197" spans="1:9" ht="12.75">
      <c r="A197" s="11"/>
      <c r="B197" s="11"/>
      <c r="C197" s="11"/>
      <c r="D197" s="11"/>
      <c r="E197" s="11"/>
      <c r="F197" s="11"/>
      <c r="G197" s="11"/>
      <c r="H197" s="11"/>
      <c r="I197" s="59"/>
    </row>
    <row r="198" spans="1:9" ht="12.75">
      <c r="A198" s="11"/>
      <c r="B198" s="11"/>
      <c r="C198" s="11"/>
      <c r="D198" s="11"/>
      <c r="E198" s="11"/>
      <c r="F198" s="11"/>
      <c r="G198" s="11"/>
      <c r="H198" s="11"/>
      <c r="I198" s="59"/>
    </row>
    <row r="199" spans="1:9" ht="12.75">
      <c r="A199" s="11"/>
      <c r="B199" s="11"/>
      <c r="C199" s="11"/>
      <c r="D199" s="11"/>
      <c r="E199" s="11"/>
      <c r="F199" s="11"/>
      <c r="G199" s="11"/>
      <c r="H199" s="11"/>
      <c r="I199" s="59"/>
    </row>
  </sheetData>
  <sheetProtection password="EF65" sheet="1" objects="1" scenarios="1"/>
  <mergeCells count="68">
    <mergeCell ref="H2:I2"/>
    <mergeCell ref="H4:I5"/>
    <mergeCell ref="H8:I8"/>
    <mergeCell ref="H7:I7"/>
    <mergeCell ref="H9:I9"/>
    <mergeCell ref="B10:H10"/>
    <mergeCell ref="H1:I1"/>
    <mergeCell ref="H3:I3"/>
    <mergeCell ref="H6:I6"/>
    <mergeCell ref="A1:D2"/>
    <mergeCell ref="A3:D3"/>
    <mergeCell ref="A4:D7"/>
    <mergeCell ref="E1:F1"/>
    <mergeCell ref="E2:F2"/>
    <mergeCell ref="E3:F3"/>
    <mergeCell ref="E4:F4"/>
    <mergeCell ref="E5:G9"/>
    <mergeCell ref="G1:G4"/>
    <mergeCell ref="A9:D9"/>
    <mergeCell ref="A56:I56"/>
    <mergeCell ref="A57:I57"/>
    <mergeCell ref="A50:C51"/>
    <mergeCell ref="D50:E51"/>
    <mergeCell ref="D52:E55"/>
    <mergeCell ref="A52:C53"/>
    <mergeCell ref="A54:C55"/>
    <mergeCell ref="F50:I51"/>
    <mergeCell ref="F52:I55"/>
    <mergeCell ref="A11:C11"/>
    <mergeCell ref="A32:C32"/>
    <mergeCell ref="A37:C37"/>
    <mergeCell ref="D11:H11"/>
    <mergeCell ref="D12:H12"/>
    <mergeCell ref="D13:H13"/>
    <mergeCell ref="D14:H14"/>
    <mergeCell ref="D15:H15"/>
    <mergeCell ref="D16:H16"/>
    <mergeCell ref="D17:H17"/>
    <mergeCell ref="D18:H18"/>
    <mergeCell ref="D20:H20"/>
    <mergeCell ref="D21:H21"/>
    <mergeCell ref="D22:H22"/>
    <mergeCell ref="D19:H19"/>
    <mergeCell ref="D23:H23"/>
    <mergeCell ref="D24:H24"/>
    <mergeCell ref="D26:H26"/>
    <mergeCell ref="D27:H27"/>
    <mergeCell ref="D28:H28"/>
    <mergeCell ref="D29:H29"/>
    <mergeCell ref="D30:H30"/>
    <mergeCell ref="D31:H31"/>
    <mergeCell ref="D32:H32"/>
    <mergeCell ref="D33:H33"/>
    <mergeCell ref="D34:H34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B47:H47"/>
    <mergeCell ref="B48:H48"/>
    <mergeCell ref="D44:H44"/>
    <mergeCell ref="D45:H45"/>
    <mergeCell ref="D46:H46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5"/>
  <sheetViews>
    <sheetView workbookViewId="0" topLeftCell="A1">
      <selection activeCell="D11" sqref="D11"/>
    </sheetView>
  </sheetViews>
  <sheetFormatPr defaultColWidth="9.140625" defaultRowHeight="12.75"/>
  <cols>
    <col min="1" max="1" width="2.7109375" style="3" customWidth="1"/>
    <col min="2" max="2" width="19.7109375" style="3" customWidth="1"/>
    <col min="3" max="3" width="27.8515625" style="3" customWidth="1"/>
    <col min="4" max="6" width="11.8515625" style="3" customWidth="1"/>
    <col min="7" max="7" width="11.8515625" style="1" customWidth="1"/>
    <col min="8" max="48" width="9.140625" style="57" customWidth="1"/>
  </cols>
  <sheetData>
    <row r="1" spans="1:7" ht="26.25" customHeight="1">
      <c r="A1" s="515" t="s">
        <v>438</v>
      </c>
      <c r="B1" s="515"/>
      <c r="C1" s="673" t="s">
        <v>382</v>
      </c>
      <c r="D1" s="673"/>
      <c r="E1" s="662"/>
      <c r="F1" s="483" t="s">
        <v>475</v>
      </c>
      <c r="G1" s="484"/>
    </row>
    <row r="2" spans="1:7" ht="15.75" customHeight="1">
      <c r="A2" s="516"/>
      <c r="B2" s="516"/>
      <c r="C2" s="674"/>
      <c r="D2" s="674"/>
      <c r="E2" s="663"/>
      <c r="F2" s="509" t="str">
        <f>+'CF1'!H2</f>
        <v>ABC s.r.o.</v>
      </c>
      <c r="G2" s="510"/>
    </row>
    <row r="3" spans="1:7" ht="15.75" customHeight="1">
      <c r="A3" s="323"/>
      <c r="B3" s="324"/>
      <c r="C3" s="658" t="str">
        <f>+'V1'!E2</f>
        <v>ke dni  31.12.2003</v>
      </c>
      <c r="D3" s="658"/>
      <c r="E3" s="663"/>
      <c r="F3" s="509">
        <f>+'CF1'!H3</f>
        <v>0</v>
      </c>
      <c r="G3" s="510"/>
    </row>
    <row r="4" spans="1:7" ht="12" customHeight="1">
      <c r="A4" s="668"/>
      <c r="B4" s="669"/>
      <c r="C4" s="659" t="str">
        <f>+'V1'!E3</f>
        <v>( v celých tisících Kč )</v>
      </c>
      <c r="D4" s="659"/>
      <c r="E4" s="663"/>
      <c r="F4" s="477" t="s">
        <v>474</v>
      </c>
      <c r="G4" s="478"/>
    </row>
    <row r="5" spans="1:7" ht="12" customHeight="1">
      <c r="A5" s="669"/>
      <c r="B5" s="669"/>
      <c r="C5" s="660"/>
      <c r="D5" s="660"/>
      <c r="E5" s="660"/>
      <c r="F5" s="479"/>
      <c r="G5" s="479"/>
    </row>
    <row r="6" spans="1:7" ht="13.5" customHeight="1">
      <c r="A6" s="669"/>
      <c r="B6" s="669"/>
      <c r="C6" s="660"/>
      <c r="D6" s="660"/>
      <c r="E6" s="660"/>
      <c r="F6" s="461" t="str">
        <f>+'CF1'!H6</f>
        <v>Nová 20</v>
      </c>
      <c r="G6" s="462"/>
    </row>
    <row r="7" spans="1:7" ht="13.5" customHeight="1">
      <c r="A7" s="669"/>
      <c r="B7" s="669"/>
      <c r="C7" s="660"/>
      <c r="D7" s="660"/>
      <c r="E7" s="660"/>
      <c r="F7" s="461" t="str">
        <f>+'CF1'!H7</f>
        <v>Nové Město</v>
      </c>
      <c r="G7" s="462"/>
    </row>
    <row r="8" spans="1:7" ht="13.5" customHeight="1">
      <c r="A8" s="669"/>
      <c r="B8" s="418"/>
      <c r="C8" s="660"/>
      <c r="D8" s="660"/>
      <c r="E8" s="660"/>
      <c r="F8" s="461" t="str">
        <f>+'CF1'!H8</f>
        <v>999 99</v>
      </c>
      <c r="G8" s="462"/>
    </row>
    <row r="9" spans="1:7" ht="24.75" customHeight="1" thickBot="1">
      <c r="A9" s="677"/>
      <c r="B9" s="677"/>
      <c r="C9" s="661"/>
      <c r="D9" s="661"/>
      <c r="E9" s="661"/>
      <c r="F9" s="247"/>
      <c r="G9" s="247"/>
    </row>
    <row r="10" spans="1:7" ht="30.75" customHeight="1">
      <c r="A10" s="216"/>
      <c r="B10" s="217"/>
      <c r="C10" s="218"/>
      <c r="D10" s="208" t="s">
        <v>384</v>
      </c>
      <c r="E10" s="209" t="s">
        <v>385</v>
      </c>
      <c r="F10" s="209" t="s">
        <v>386</v>
      </c>
      <c r="G10" s="210" t="s">
        <v>387</v>
      </c>
    </row>
    <row r="11" spans="1:7" ht="19.5" customHeight="1">
      <c r="A11" s="204" t="s">
        <v>0</v>
      </c>
      <c r="B11" s="195" t="s">
        <v>383</v>
      </c>
      <c r="C11" s="197"/>
      <c r="D11" s="212">
        <f>+'R3'!G8</f>
        <v>0</v>
      </c>
      <c r="E11" s="213">
        <v>0</v>
      </c>
      <c r="F11" s="213">
        <v>0</v>
      </c>
      <c r="G11" s="205">
        <f>+D11+E11-F11</f>
        <v>0</v>
      </c>
    </row>
    <row r="12" spans="1:7" ht="19.5" customHeight="1">
      <c r="A12" s="204" t="s">
        <v>1</v>
      </c>
      <c r="B12" s="195" t="s">
        <v>388</v>
      </c>
      <c r="C12" s="197"/>
      <c r="D12" s="214">
        <v>0</v>
      </c>
      <c r="E12" s="213">
        <v>0</v>
      </c>
      <c r="F12" s="213">
        <v>0</v>
      </c>
      <c r="G12" s="205">
        <f aca="true" t="shared" si="0" ref="G12:G22">+D12+E12-F12</f>
        <v>0</v>
      </c>
    </row>
    <row r="13" spans="1:7" ht="19.5" customHeight="1">
      <c r="A13" s="204" t="s">
        <v>51</v>
      </c>
      <c r="B13" s="195" t="s">
        <v>397</v>
      </c>
      <c r="C13" s="197"/>
      <c r="D13" s="215">
        <f>SUM(D11:D12)</f>
        <v>0</v>
      </c>
      <c r="E13" s="219" t="s">
        <v>395</v>
      </c>
      <c r="F13" s="219" t="s">
        <v>395</v>
      </c>
      <c r="G13" s="220" t="s">
        <v>395</v>
      </c>
    </row>
    <row r="14" spans="1:7" ht="19.5" customHeight="1">
      <c r="A14" s="204" t="s">
        <v>52</v>
      </c>
      <c r="B14" s="195" t="s">
        <v>346</v>
      </c>
      <c r="C14" s="197"/>
      <c r="D14" s="215">
        <f>+'R3'!G9</f>
        <v>0</v>
      </c>
      <c r="E14" s="213">
        <v>0</v>
      </c>
      <c r="F14" s="213">
        <v>0</v>
      </c>
      <c r="G14" s="205">
        <f t="shared" si="0"/>
        <v>0</v>
      </c>
    </row>
    <row r="15" spans="1:7" ht="19.5" customHeight="1">
      <c r="A15" s="226" t="s">
        <v>167</v>
      </c>
      <c r="B15" s="217" t="s">
        <v>398</v>
      </c>
      <c r="C15" s="218"/>
      <c r="D15" s="221" t="s">
        <v>395</v>
      </c>
      <c r="E15" s="219" t="s">
        <v>395</v>
      </c>
      <c r="F15" s="219" t="s">
        <v>395</v>
      </c>
      <c r="G15" s="205">
        <f>+G14+G12+G11</f>
        <v>0</v>
      </c>
    </row>
    <row r="16" spans="1:7" ht="19.5" customHeight="1">
      <c r="A16" s="204" t="s">
        <v>161</v>
      </c>
      <c r="B16" s="195" t="s">
        <v>100</v>
      </c>
      <c r="C16" s="197"/>
      <c r="D16" s="215">
        <f>+'R3'!G12</f>
        <v>0</v>
      </c>
      <c r="E16" s="213">
        <v>0</v>
      </c>
      <c r="F16" s="213">
        <v>0</v>
      </c>
      <c r="G16" s="205">
        <f t="shared" si="0"/>
        <v>0</v>
      </c>
    </row>
    <row r="17" spans="1:7" ht="19.5" customHeight="1">
      <c r="A17" s="204" t="s">
        <v>390</v>
      </c>
      <c r="B17" s="195" t="s">
        <v>389</v>
      </c>
      <c r="C17" s="197"/>
      <c r="D17" s="215">
        <f>+'R3'!G17</f>
        <v>0</v>
      </c>
      <c r="E17" s="213">
        <v>0</v>
      </c>
      <c r="F17" s="213">
        <v>0</v>
      </c>
      <c r="G17" s="205">
        <f t="shared" si="0"/>
        <v>0</v>
      </c>
    </row>
    <row r="18" spans="1:7" ht="19.5" customHeight="1">
      <c r="A18" s="204" t="s">
        <v>163</v>
      </c>
      <c r="B18" s="195" t="s">
        <v>393</v>
      </c>
      <c r="C18" s="197"/>
      <c r="D18" s="215">
        <f>+'R3'!G18</f>
        <v>0</v>
      </c>
      <c r="E18" s="213">
        <v>0</v>
      </c>
      <c r="F18" s="213">
        <v>0</v>
      </c>
      <c r="G18" s="205">
        <f t="shared" si="0"/>
        <v>0</v>
      </c>
    </row>
    <row r="19" spans="1:7" ht="19.5" customHeight="1">
      <c r="A19" s="204" t="s">
        <v>164</v>
      </c>
      <c r="B19" s="195" t="s">
        <v>391</v>
      </c>
      <c r="C19" s="197"/>
      <c r="D19" s="215">
        <f>+'R3'!G13</f>
        <v>0</v>
      </c>
      <c r="E19" s="213">
        <v>0</v>
      </c>
      <c r="F19" s="213">
        <v>0</v>
      </c>
      <c r="G19" s="205">
        <f t="shared" si="0"/>
        <v>0</v>
      </c>
    </row>
    <row r="20" spans="1:7" ht="19.5" customHeight="1">
      <c r="A20" s="204" t="s">
        <v>3</v>
      </c>
      <c r="B20" s="195" t="s">
        <v>394</v>
      </c>
      <c r="C20" s="197"/>
      <c r="D20" s="215">
        <f>+'R3'!G14+'R3'!G15</f>
        <v>0</v>
      </c>
      <c r="E20" s="213">
        <v>0</v>
      </c>
      <c r="F20" s="213">
        <v>0</v>
      </c>
      <c r="G20" s="205">
        <f t="shared" si="0"/>
        <v>0</v>
      </c>
    </row>
    <row r="21" spans="1:7" ht="19.5" customHeight="1">
      <c r="A21" s="204" t="s">
        <v>165</v>
      </c>
      <c r="B21" s="195" t="s">
        <v>448</v>
      </c>
      <c r="C21" s="197"/>
      <c r="D21" s="215">
        <f>+'R3'!G20+('R3'!G22+ABS('R3'!G22))/2</f>
        <v>0</v>
      </c>
      <c r="E21" s="213">
        <v>0</v>
      </c>
      <c r="F21" s="213">
        <v>0</v>
      </c>
      <c r="G21" s="205">
        <f t="shared" si="0"/>
        <v>0</v>
      </c>
    </row>
    <row r="22" spans="1:7" ht="19.5" customHeight="1">
      <c r="A22" s="204" t="s">
        <v>356</v>
      </c>
      <c r="B22" s="195" t="s">
        <v>449</v>
      </c>
      <c r="C22" s="197"/>
      <c r="D22" s="215">
        <f>+'R3'!G21+('R3'!G22-ABS('R3'!G22))/2</f>
        <v>0</v>
      </c>
      <c r="E22" s="213">
        <v>0</v>
      </c>
      <c r="F22" s="213">
        <v>0</v>
      </c>
      <c r="G22" s="205">
        <f t="shared" si="0"/>
        <v>0</v>
      </c>
    </row>
    <row r="23" spans="1:7" ht="19.5" customHeight="1">
      <c r="A23" s="206" t="s">
        <v>208</v>
      </c>
      <c r="B23" s="196" t="s">
        <v>392</v>
      </c>
      <c r="C23" s="199"/>
      <c r="D23" s="222" t="s">
        <v>395</v>
      </c>
      <c r="E23" s="237">
        <f>+'V2'!G35</f>
        <v>0</v>
      </c>
      <c r="F23" s="223" t="s">
        <v>395</v>
      </c>
      <c r="G23" s="207">
        <f>+'R3'!F22</f>
        <v>0</v>
      </c>
    </row>
    <row r="24" spans="1:7" ht="19.5" customHeight="1" thickBot="1">
      <c r="A24" s="211" t="s">
        <v>167</v>
      </c>
      <c r="B24" s="675" t="s">
        <v>396</v>
      </c>
      <c r="C24" s="676"/>
      <c r="D24" s="225">
        <f>SUM(D14:D23)+D13</f>
        <v>0</v>
      </c>
      <c r="E24" s="225">
        <f>SUM(E11:E23)</f>
        <v>0</v>
      </c>
      <c r="F24" s="225">
        <f>SUM(F11:F23)</f>
        <v>0</v>
      </c>
      <c r="G24" s="224">
        <f>SUM(G15:G23)</f>
        <v>0</v>
      </c>
    </row>
    <row r="25" spans="1:7" ht="108" customHeight="1" thickBot="1">
      <c r="A25" s="125"/>
      <c r="B25" s="126"/>
      <c r="C25" s="126"/>
      <c r="D25" s="126"/>
      <c r="E25" s="126"/>
      <c r="F25" s="126"/>
      <c r="G25" s="127"/>
    </row>
    <row r="26" spans="1:7" ht="18" customHeight="1">
      <c r="A26" s="414" t="s">
        <v>434</v>
      </c>
      <c r="B26" s="416"/>
      <c r="C26" s="643" t="s">
        <v>436</v>
      </c>
      <c r="D26" s="416"/>
      <c r="E26" s="643" t="s">
        <v>435</v>
      </c>
      <c r="F26" s="415"/>
      <c r="G26" s="648"/>
    </row>
    <row r="27" spans="1:7" ht="18" customHeight="1">
      <c r="A27" s="417"/>
      <c r="B27" s="419"/>
      <c r="C27" s="644"/>
      <c r="D27" s="419"/>
      <c r="E27" s="644"/>
      <c r="F27" s="418"/>
      <c r="G27" s="650"/>
    </row>
    <row r="28" spans="1:7" ht="18" customHeight="1">
      <c r="A28" s="683">
        <f ca="1">TODAY()</f>
        <v>39420</v>
      </c>
      <c r="B28" s="684"/>
      <c r="C28" s="644"/>
      <c r="D28" s="419"/>
      <c r="E28" s="678"/>
      <c r="F28" s="325"/>
      <c r="G28" s="679"/>
    </row>
    <row r="29" spans="1:7" ht="18" customHeight="1">
      <c r="A29" s="683"/>
      <c r="B29" s="684"/>
      <c r="C29" s="644"/>
      <c r="D29" s="419"/>
      <c r="E29" s="680"/>
      <c r="F29" s="325"/>
      <c r="G29" s="679"/>
    </row>
    <row r="30" spans="1:7" ht="18" customHeight="1">
      <c r="A30" s="685">
        <f ca="1">NOW()</f>
        <v>39420.479090162036</v>
      </c>
      <c r="B30" s="686"/>
      <c r="C30" s="644"/>
      <c r="D30" s="419"/>
      <c r="E30" s="680"/>
      <c r="F30" s="325"/>
      <c r="G30" s="679"/>
    </row>
    <row r="31" spans="1:7" ht="18" customHeight="1" thickBot="1">
      <c r="A31" s="683"/>
      <c r="B31" s="684"/>
      <c r="C31" s="671"/>
      <c r="D31" s="672"/>
      <c r="E31" s="681"/>
      <c r="F31" s="326"/>
      <c r="G31" s="682"/>
    </row>
    <row r="32" spans="1:7" ht="12.75">
      <c r="A32" s="387" t="str">
        <f>+'CF1'!A56:I56</f>
        <v>Formulář zpracovala ASPEKT HM, daňová, účetní a auditorská kancelář, Vodňanského 4, Praha 6-Břevnov, tel. 233 356 811</v>
      </c>
      <c r="B32" s="388"/>
      <c r="C32" s="388"/>
      <c r="D32" s="388"/>
      <c r="E32" s="388"/>
      <c r="F32" s="388"/>
      <c r="G32" s="639"/>
    </row>
    <row r="33" spans="1:8" ht="12.75" customHeight="1">
      <c r="A33" s="640">
        <v>1</v>
      </c>
      <c r="B33" s="641"/>
      <c r="C33" s="641"/>
      <c r="D33" s="641"/>
      <c r="E33" s="641"/>
      <c r="F33" s="641"/>
      <c r="G33" s="642"/>
      <c r="H33" s="11"/>
    </row>
    <row r="34" spans="1:8" ht="12.75">
      <c r="A34" s="11"/>
      <c r="B34" s="11"/>
      <c r="C34" s="11"/>
      <c r="D34" s="11"/>
      <c r="E34" s="11"/>
      <c r="F34" s="11"/>
      <c r="G34" s="11"/>
      <c r="H34" s="11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2.75">
      <c r="A36" s="11"/>
      <c r="B36" s="11"/>
      <c r="C36" s="11"/>
      <c r="D36" s="11"/>
      <c r="E36" s="11"/>
      <c r="F36" s="11"/>
      <c r="G36" s="11"/>
      <c r="H36" s="11"/>
    </row>
    <row r="37" spans="1:8" ht="12.75">
      <c r="A37" s="11"/>
      <c r="B37" s="11"/>
      <c r="C37" s="11"/>
      <c r="D37" s="11"/>
      <c r="E37" s="11"/>
      <c r="F37" s="11"/>
      <c r="G37" s="11"/>
      <c r="H37" s="11"/>
    </row>
    <row r="38" spans="1:8" ht="12.75">
      <c r="A38" s="11"/>
      <c r="B38" s="11"/>
      <c r="C38" s="11"/>
      <c r="D38" s="11"/>
      <c r="E38" s="11"/>
      <c r="F38" s="11"/>
      <c r="G38" s="11"/>
      <c r="H38" s="11"/>
    </row>
    <row r="39" spans="1:8" ht="12.75">
      <c r="A39" s="11"/>
      <c r="B39" s="11"/>
      <c r="C39" s="11"/>
      <c r="D39" s="11"/>
      <c r="E39" s="11"/>
      <c r="F39" s="11"/>
      <c r="G39" s="11"/>
      <c r="H39" s="11"/>
    </row>
    <row r="40" spans="1:7" ht="12.75">
      <c r="A40" s="11"/>
      <c r="B40" s="11"/>
      <c r="C40" s="11"/>
      <c r="D40" s="11"/>
      <c r="E40" s="11"/>
      <c r="F40" s="11"/>
      <c r="G40" s="59"/>
    </row>
    <row r="41" spans="1:7" ht="12.75">
      <c r="A41" s="11"/>
      <c r="B41" s="11"/>
      <c r="C41" s="11"/>
      <c r="D41" s="11"/>
      <c r="E41" s="11"/>
      <c r="F41" s="11"/>
      <c r="G41" s="59"/>
    </row>
    <row r="42" spans="1:7" ht="12.75">
      <c r="A42" s="11"/>
      <c r="B42" s="11"/>
      <c r="C42" s="11"/>
      <c r="D42" s="11"/>
      <c r="E42" s="11"/>
      <c r="F42" s="11"/>
      <c r="G42" s="59"/>
    </row>
    <row r="43" spans="1:7" ht="12.75">
      <c r="A43" s="11"/>
      <c r="B43" s="11"/>
      <c r="C43" s="11"/>
      <c r="D43" s="11"/>
      <c r="E43" s="11"/>
      <c r="F43" s="11"/>
      <c r="G43" s="59"/>
    </row>
    <row r="44" spans="1:7" ht="12.75">
      <c r="A44" s="11"/>
      <c r="B44" s="11"/>
      <c r="C44" s="11"/>
      <c r="D44" s="11"/>
      <c r="E44" s="11"/>
      <c r="F44" s="11"/>
      <c r="G44" s="59"/>
    </row>
    <row r="45" spans="1:7" ht="12.75">
      <c r="A45" s="11"/>
      <c r="B45" s="11"/>
      <c r="C45" s="11"/>
      <c r="D45" s="11"/>
      <c r="E45" s="11"/>
      <c r="F45" s="11"/>
      <c r="G45" s="59"/>
    </row>
    <row r="46" spans="1:7" ht="12.75">
      <c r="A46" s="11"/>
      <c r="B46" s="11"/>
      <c r="C46" s="11"/>
      <c r="D46" s="11"/>
      <c r="E46" s="11"/>
      <c r="F46" s="11"/>
      <c r="G46" s="59"/>
    </row>
    <row r="47" spans="1:7" ht="12.75">
      <c r="A47" s="11"/>
      <c r="B47" s="11"/>
      <c r="C47" s="11"/>
      <c r="D47" s="11"/>
      <c r="E47" s="11"/>
      <c r="F47" s="11"/>
      <c r="G47" s="59"/>
    </row>
    <row r="48" spans="1:7" ht="12.75">
      <c r="A48" s="11"/>
      <c r="B48" s="11"/>
      <c r="C48" s="11"/>
      <c r="D48" s="11"/>
      <c r="E48" s="11"/>
      <c r="F48" s="11"/>
      <c r="G48" s="59"/>
    </row>
    <row r="49" spans="1:7" ht="12.75">
      <c r="A49" s="11"/>
      <c r="B49" s="11"/>
      <c r="C49" s="11"/>
      <c r="D49" s="11"/>
      <c r="E49" s="11"/>
      <c r="F49" s="11"/>
      <c r="G49" s="59"/>
    </row>
    <row r="50" spans="1:7" ht="12.75">
      <c r="A50" s="11"/>
      <c r="B50" s="11"/>
      <c r="C50" s="11"/>
      <c r="D50" s="11"/>
      <c r="E50" s="11"/>
      <c r="F50" s="11"/>
      <c r="G50" s="59"/>
    </row>
    <row r="51" spans="1:7" ht="12.75">
      <c r="A51" s="11"/>
      <c r="B51" s="11"/>
      <c r="C51" s="11"/>
      <c r="D51" s="11"/>
      <c r="E51" s="11"/>
      <c r="F51" s="11"/>
      <c r="G51" s="59"/>
    </row>
    <row r="52" spans="1:7" ht="12.75">
      <c r="A52" s="11"/>
      <c r="B52" s="11"/>
      <c r="C52" s="11"/>
      <c r="D52" s="11"/>
      <c r="E52" s="11"/>
      <c r="F52" s="11"/>
      <c r="G52" s="59"/>
    </row>
    <row r="53" spans="1:7" ht="12.75">
      <c r="A53" s="11"/>
      <c r="B53" s="11"/>
      <c r="C53" s="11"/>
      <c r="D53" s="11"/>
      <c r="E53" s="11"/>
      <c r="F53" s="11"/>
      <c r="G53" s="59"/>
    </row>
    <row r="54" spans="1:7" ht="12.75">
      <c r="A54" s="11"/>
      <c r="B54" s="11"/>
      <c r="C54" s="11"/>
      <c r="D54" s="11"/>
      <c r="E54" s="11"/>
      <c r="F54" s="11"/>
      <c r="G54" s="59"/>
    </row>
    <row r="55" spans="1:7" ht="12.75">
      <c r="A55" s="11"/>
      <c r="B55" s="11"/>
      <c r="C55" s="11"/>
      <c r="D55" s="11"/>
      <c r="E55" s="11"/>
      <c r="F55" s="11"/>
      <c r="G55" s="59"/>
    </row>
    <row r="56" spans="1:7" ht="12.75">
      <c r="A56" s="11"/>
      <c r="B56" s="11"/>
      <c r="C56" s="11"/>
      <c r="D56" s="11"/>
      <c r="E56" s="11"/>
      <c r="F56" s="11"/>
      <c r="G56" s="59"/>
    </row>
    <row r="57" spans="1:7" ht="12.75">
      <c r="A57" s="11"/>
      <c r="B57" s="11"/>
      <c r="C57" s="11"/>
      <c r="D57" s="11"/>
      <c r="E57" s="11"/>
      <c r="F57" s="11"/>
      <c r="G57" s="59"/>
    </row>
    <row r="58" spans="1:7" ht="12.75">
      <c r="A58" s="11"/>
      <c r="B58" s="11"/>
      <c r="C58" s="11"/>
      <c r="D58" s="11"/>
      <c r="E58" s="11"/>
      <c r="F58" s="11"/>
      <c r="G58" s="59"/>
    </row>
    <row r="59" spans="1:7" ht="12.75">
      <c r="A59" s="11"/>
      <c r="B59" s="11"/>
      <c r="C59" s="11"/>
      <c r="D59" s="11"/>
      <c r="E59" s="11"/>
      <c r="F59" s="11"/>
      <c r="G59" s="59"/>
    </row>
    <row r="60" spans="1:7" ht="12.75">
      <c r="A60" s="11"/>
      <c r="B60" s="11"/>
      <c r="C60" s="11"/>
      <c r="D60" s="11"/>
      <c r="E60" s="11"/>
      <c r="F60" s="11"/>
      <c r="G60" s="59"/>
    </row>
    <row r="61" spans="1:7" ht="12.75">
      <c r="A61" s="11"/>
      <c r="B61" s="11"/>
      <c r="C61" s="11"/>
      <c r="D61" s="11"/>
      <c r="E61" s="11"/>
      <c r="F61" s="11"/>
      <c r="G61" s="59"/>
    </row>
    <row r="62" spans="1:7" ht="12.75">
      <c r="A62" s="11"/>
      <c r="B62" s="11"/>
      <c r="C62" s="11"/>
      <c r="D62" s="11"/>
      <c r="E62" s="11"/>
      <c r="F62" s="11"/>
      <c r="G62" s="59"/>
    </row>
    <row r="63" spans="1:7" ht="12.75">
      <c r="A63" s="11"/>
      <c r="B63" s="11"/>
      <c r="C63" s="11"/>
      <c r="D63" s="11"/>
      <c r="E63" s="11"/>
      <c r="F63" s="11"/>
      <c r="G63" s="59"/>
    </row>
    <row r="64" spans="1:7" ht="12.75">
      <c r="A64" s="11"/>
      <c r="B64" s="11"/>
      <c r="C64" s="11"/>
      <c r="D64" s="11"/>
      <c r="E64" s="11"/>
      <c r="F64" s="11"/>
      <c r="G64" s="59"/>
    </row>
    <row r="65" spans="1:7" ht="12.75">
      <c r="A65" s="11"/>
      <c r="B65" s="11"/>
      <c r="C65" s="11"/>
      <c r="D65" s="11"/>
      <c r="E65" s="11"/>
      <c r="F65" s="11"/>
      <c r="G65" s="59"/>
    </row>
    <row r="66" spans="1:7" ht="12.75">
      <c r="A66" s="11"/>
      <c r="B66" s="11"/>
      <c r="C66" s="11"/>
      <c r="D66" s="11"/>
      <c r="E66" s="11"/>
      <c r="F66" s="11"/>
      <c r="G66" s="59"/>
    </row>
    <row r="67" spans="1:7" ht="12.75">
      <c r="A67" s="11"/>
      <c r="B67" s="11"/>
      <c r="C67" s="11"/>
      <c r="D67" s="11"/>
      <c r="E67" s="11"/>
      <c r="F67" s="11"/>
      <c r="G67" s="59"/>
    </row>
    <row r="68" spans="1:7" ht="12.75">
      <c r="A68" s="11"/>
      <c r="B68" s="11"/>
      <c r="C68" s="11"/>
      <c r="D68" s="11"/>
      <c r="E68" s="11"/>
      <c r="F68" s="11"/>
      <c r="G68" s="59"/>
    </row>
    <row r="69" spans="1:7" ht="12.75">
      <c r="A69" s="11"/>
      <c r="B69" s="11"/>
      <c r="C69" s="11"/>
      <c r="D69" s="11"/>
      <c r="E69" s="11"/>
      <c r="F69" s="11"/>
      <c r="G69" s="59"/>
    </row>
    <row r="70" spans="1:7" ht="12.75">
      <c r="A70" s="11"/>
      <c r="B70" s="11"/>
      <c r="C70" s="11"/>
      <c r="D70" s="11"/>
      <c r="E70" s="11"/>
      <c r="F70" s="11"/>
      <c r="G70" s="59"/>
    </row>
    <row r="71" spans="1:7" ht="12.75">
      <c r="A71" s="11"/>
      <c r="B71" s="11"/>
      <c r="C71" s="11"/>
      <c r="D71" s="11"/>
      <c r="E71" s="11"/>
      <c r="F71" s="11"/>
      <c r="G71" s="59"/>
    </row>
    <row r="72" spans="1:7" ht="12.75">
      <c r="A72" s="11"/>
      <c r="B72" s="11"/>
      <c r="C72" s="11"/>
      <c r="D72" s="11"/>
      <c r="E72" s="11"/>
      <c r="F72" s="11"/>
      <c r="G72" s="59"/>
    </row>
    <row r="73" spans="1:7" ht="12.75">
      <c r="A73" s="11"/>
      <c r="B73" s="11"/>
      <c r="C73" s="11"/>
      <c r="D73" s="11"/>
      <c r="E73" s="11"/>
      <c r="F73" s="11"/>
      <c r="G73" s="59"/>
    </row>
    <row r="74" spans="1:7" ht="12.75">
      <c r="A74" s="11"/>
      <c r="B74" s="11"/>
      <c r="C74" s="11"/>
      <c r="D74" s="11"/>
      <c r="E74" s="11"/>
      <c r="F74" s="11"/>
      <c r="G74" s="59"/>
    </row>
    <row r="75" spans="1:7" ht="12.75">
      <c r="A75" s="11"/>
      <c r="B75" s="11"/>
      <c r="C75" s="11"/>
      <c r="D75" s="11"/>
      <c r="E75" s="11"/>
      <c r="F75" s="11"/>
      <c r="G75" s="59"/>
    </row>
    <row r="76" spans="1:7" ht="12.75">
      <c r="A76" s="11"/>
      <c r="B76" s="11"/>
      <c r="C76" s="11"/>
      <c r="D76" s="11"/>
      <c r="E76" s="11"/>
      <c r="F76" s="11"/>
      <c r="G76" s="59"/>
    </row>
    <row r="77" spans="1:7" ht="12.75">
      <c r="A77" s="11"/>
      <c r="B77" s="11"/>
      <c r="C77" s="11"/>
      <c r="D77" s="11"/>
      <c r="E77" s="11"/>
      <c r="F77" s="11"/>
      <c r="G77" s="59"/>
    </row>
    <row r="78" spans="1:7" ht="12.75">
      <c r="A78" s="11"/>
      <c r="B78" s="11"/>
      <c r="C78" s="11"/>
      <c r="D78" s="11"/>
      <c r="E78" s="11"/>
      <c r="F78" s="11"/>
      <c r="G78" s="59"/>
    </row>
    <row r="79" spans="1:7" ht="12.75">
      <c r="A79" s="11"/>
      <c r="B79" s="11"/>
      <c r="C79" s="11"/>
      <c r="D79" s="11"/>
      <c r="E79" s="11"/>
      <c r="F79" s="11"/>
      <c r="G79" s="59"/>
    </row>
    <row r="80" spans="1:7" ht="12.75">
      <c r="A80" s="11"/>
      <c r="B80" s="11"/>
      <c r="C80" s="11"/>
      <c r="D80" s="11"/>
      <c r="E80" s="11"/>
      <c r="F80" s="11"/>
      <c r="G80" s="59"/>
    </row>
    <row r="81" spans="1:7" ht="12.75">
      <c r="A81" s="11"/>
      <c r="B81" s="11"/>
      <c r="C81" s="11"/>
      <c r="D81" s="11"/>
      <c r="E81" s="11"/>
      <c r="F81" s="11"/>
      <c r="G81" s="59"/>
    </row>
    <row r="82" spans="1:7" ht="12.75">
      <c r="A82" s="11"/>
      <c r="B82" s="11"/>
      <c r="C82" s="11"/>
      <c r="D82" s="11"/>
      <c r="E82" s="11"/>
      <c r="F82" s="11"/>
      <c r="G82" s="59"/>
    </row>
    <row r="83" spans="1:7" ht="12.75">
      <c r="A83" s="11"/>
      <c r="B83" s="11"/>
      <c r="C83" s="11"/>
      <c r="D83" s="11"/>
      <c r="E83" s="11"/>
      <c r="F83" s="11"/>
      <c r="G83" s="59"/>
    </row>
    <row r="84" spans="1:7" ht="12.75">
      <c r="A84" s="11"/>
      <c r="B84" s="11"/>
      <c r="C84" s="11"/>
      <c r="D84" s="11"/>
      <c r="E84" s="11"/>
      <c r="F84" s="11"/>
      <c r="G84" s="59"/>
    </row>
    <row r="85" spans="1:7" ht="12.75">
      <c r="A85" s="11"/>
      <c r="B85" s="11"/>
      <c r="C85" s="11"/>
      <c r="D85" s="11"/>
      <c r="E85" s="11"/>
      <c r="F85" s="11"/>
      <c r="G85" s="59"/>
    </row>
    <row r="86" spans="1:7" ht="12.75">
      <c r="A86" s="11"/>
      <c r="B86" s="11"/>
      <c r="C86" s="11"/>
      <c r="D86" s="11"/>
      <c r="E86" s="11"/>
      <c r="F86" s="11"/>
      <c r="G86" s="59"/>
    </row>
    <row r="87" spans="1:7" ht="12.75">
      <c r="A87" s="11"/>
      <c r="B87" s="11"/>
      <c r="C87" s="11"/>
      <c r="D87" s="11"/>
      <c r="E87" s="11"/>
      <c r="F87" s="11"/>
      <c r="G87" s="59"/>
    </row>
    <row r="88" spans="1:7" ht="12.75">
      <c r="A88" s="11"/>
      <c r="B88" s="11"/>
      <c r="C88" s="11"/>
      <c r="D88" s="11"/>
      <c r="E88" s="11"/>
      <c r="F88" s="11"/>
      <c r="G88" s="59"/>
    </row>
    <row r="89" spans="1:7" ht="12.75">
      <c r="A89" s="11"/>
      <c r="B89" s="11"/>
      <c r="C89" s="11"/>
      <c r="D89" s="11"/>
      <c r="E89" s="11"/>
      <c r="F89" s="11"/>
      <c r="G89" s="59"/>
    </row>
    <row r="90" spans="1:7" ht="12.75">
      <c r="A90" s="11"/>
      <c r="B90" s="11"/>
      <c r="C90" s="11"/>
      <c r="D90" s="11"/>
      <c r="E90" s="11"/>
      <c r="F90" s="11"/>
      <c r="G90" s="59"/>
    </row>
    <row r="91" spans="1:7" ht="12.75">
      <c r="A91" s="11"/>
      <c r="B91" s="11"/>
      <c r="C91" s="11"/>
      <c r="D91" s="11"/>
      <c r="E91" s="11"/>
      <c r="F91" s="11"/>
      <c r="G91" s="59"/>
    </row>
    <row r="92" spans="1:7" ht="12.75">
      <c r="A92" s="11"/>
      <c r="B92" s="11"/>
      <c r="C92" s="11"/>
      <c r="D92" s="11"/>
      <c r="E92" s="11"/>
      <c r="F92" s="11"/>
      <c r="G92" s="59"/>
    </row>
    <row r="93" spans="1:7" ht="12.75">
      <c r="A93" s="11"/>
      <c r="B93" s="11"/>
      <c r="C93" s="11"/>
      <c r="D93" s="11"/>
      <c r="E93" s="11"/>
      <c r="F93" s="11"/>
      <c r="G93" s="59"/>
    </row>
    <row r="94" spans="1:7" ht="12.75">
      <c r="A94" s="11"/>
      <c r="B94" s="11"/>
      <c r="C94" s="11"/>
      <c r="D94" s="11"/>
      <c r="E94" s="11"/>
      <c r="F94" s="11"/>
      <c r="G94" s="59"/>
    </row>
    <row r="95" spans="1:7" ht="12.75">
      <c r="A95" s="11"/>
      <c r="B95" s="11"/>
      <c r="C95" s="11"/>
      <c r="D95" s="11"/>
      <c r="E95" s="11"/>
      <c r="F95" s="11"/>
      <c r="G95" s="59"/>
    </row>
    <row r="96" spans="1:7" ht="12.75">
      <c r="A96" s="11"/>
      <c r="B96" s="11"/>
      <c r="C96" s="11"/>
      <c r="D96" s="11"/>
      <c r="E96" s="11"/>
      <c r="F96" s="11"/>
      <c r="G96" s="59"/>
    </row>
    <row r="97" spans="1:7" ht="12.75">
      <c r="A97" s="11"/>
      <c r="B97" s="11"/>
      <c r="C97" s="11"/>
      <c r="D97" s="11"/>
      <c r="E97" s="11"/>
      <c r="F97" s="11"/>
      <c r="G97" s="59"/>
    </row>
    <row r="98" spans="1:7" ht="12.75">
      <c r="A98" s="11"/>
      <c r="B98" s="11"/>
      <c r="C98" s="11"/>
      <c r="D98" s="11"/>
      <c r="E98" s="11"/>
      <c r="F98" s="11"/>
      <c r="G98" s="59"/>
    </row>
    <row r="99" spans="1:7" ht="12.75">
      <c r="A99" s="11"/>
      <c r="B99" s="11"/>
      <c r="C99" s="11"/>
      <c r="D99" s="11"/>
      <c r="E99" s="11"/>
      <c r="F99" s="11"/>
      <c r="G99" s="59"/>
    </row>
    <row r="100" spans="1:7" ht="12.75">
      <c r="A100" s="11"/>
      <c r="B100" s="11"/>
      <c r="C100" s="11"/>
      <c r="D100" s="11"/>
      <c r="E100" s="11"/>
      <c r="F100" s="11"/>
      <c r="G100" s="59"/>
    </row>
    <row r="101" spans="1:7" ht="12.75">
      <c r="A101" s="11"/>
      <c r="B101" s="11"/>
      <c r="C101" s="11"/>
      <c r="D101" s="11"/>
      <c r="E101" s="11"/>
      <c r="F101" s="11"/>
      <c r="G101" s="59"/>
    </row>
    <row r="102" spans="1:7" ht="12.75">
      <c r="A102" s="11"/>
      <c r="B102" s="11"/>
      <c r="C102" s="11"/>
      <c r="D102" s="11"/>
      <c r="E102" s="11"/>
      <c r="F102" s="11"/>
      <c r="G102" s="59"/>
    </row>
    <row r="103" spans="1:7" ht="12.75">
      <c r="A103" s="11"/>
      <c r="B103" s="11"/>
      <c r="C103" s="11"/>
      <c r="D103" s="11"/>
      <c r="E103" s="11"/>
      <c r="F103" s="11"/>
      <c r="G103" s="59"/>
    </row>
    <row r="104" spans="1:7" ht="12.75">
      <c r="A104" s="11"/>
      <c r="B104" s="11"/>
      <c r="C104" s="11"/>
      <c r="D104" s="11"/>
      <c r="E104" s="11"/>
      <c r="F104" s="11"/>
      <c r="G104" s="59"/>
    </row>
    <row r="105" spans="1:7" ht="12.75">
      <c r="A105" s="11"/>
      <c r="B105" s="11"/>
      <c r="C105" s="11"/>
      <c r="D105" s="11"/>
      <c r="E105" s="11"/>
      <c r="F105" s="11"/>
      <c r="G105" s="59"/>
    </row>
    <row r="106" spans="1:7" ht="12.75">
      <c r="A106" s="11"/>
      <c r="B106" s="11"/>
      <c r="C106" s="11"/>
      <c r="D106" s="11"/>
      <c r="E106" s="11"/>
      <c r="F106" s="11"/>
      <c r="G106" s="59"/>
    </row>
    <row r="107" spans="1:7" ht="12.75">
      <c r="A107" s="11"/>
      <c r="B107" s="11"/>
      <c r="C107" s="11"/>
      <c r="D107" s="11"/>
      <c r="E107" s="11"/>
      <c r="F107" s="11"/>
      <c r="G107" s="59"/>
    </row>
    <row r="108" spans="1:7" ht="12.75">
      <c r="A108" s="11"/>
      <c r="B108" s="11"/>
      <c r="C108" s="11"/>
      <c r="D108" s="11"/>
      <c r="E108" s="11"/>
      <c r="F108" s="11"/>
      <c r="G108" s="59"/>
    </row>
    <row r="109" spans="1:7" ht="12.75">
      <c r="A109" s="11"/>
      <c r="B109" s="11"/>
      <c r="C109" s="11"/>
      <c r="D109" s="11"/>
      <c r="E109" s="11"/>
      <c r="F109" s="11"/>
      <c r="G109" s="59"/>
    </row>
    <row r="110" spans="1:7" ht="12.75">
      <c r="A110" s="11"/>
      <c r="B110" s="11"/>
      <c r="C110" s="11"/>
      <c r="D110" s="11"/>
      <c r="E110" s="11"/>
      <c r="F110" s="11"/>
      <c r="G110" s="59"/>
    </row>
    <row r="111" spans="1:7" ht="12.75">
      <c r="A111" s="11"/>
      <c r="B111" s="11"/>
      <c r="C111" s="11"/>
      <c r="D111" s="11"/>
      <c r="E111" s="11"/>
      <c r="F111" s="11"/>
      <c r="G111" s="59"/>
    </row>
    <row r="112" spans="1:7" ht="12.75">
      <c r="A112" s="11"/>
      <c r="B112" s="11"/>
      <c r="C112" s="11"/>
      <c r="D112" s="11"/>
      <c r="E112" s="11"/>
      <c r="F112" s="11"/>
      <c r="G112" s="59"/>
    </row>
    <row r="113" spans="1:7" ht="12.75">
      <c r="A113" s="11"/>
      <c r="B113" s="11"/>
      <c r="C113" s="11"/>
      <c r="D113" s="11"/>
      <c r="E113" s="11"/>
      <c r="F113" s="11"/>
      <c r="G113" s="59"/>
    </row>
    <row r="114" spans="1:7" ht="12.75">
      <c r="A114" s="11"/>
      <c r="B114" s="11"/>
      <c r="C114" s="11"/>
      <c r="D114" s="11"/>
      <c r="E114" s="11"/>
      <c r="F114" s="11"/>
      <c r="G114" s="59"/>
    </row>
    <row r="115" spans="1:7" ht="12.75">
      <c r="A115" s="11"/>
      <c r="B115" s="11"/>
      <c r="C115" s="11"/>
      <c r="D115" s="11"/>
      <c r="E115" s="11"/>
      <c r="F115" s="11"/>
      <c r="G115" s="59"/>
    </row>
    <row r="116" spans="1:7" ht="12.75">
      <c r="A116" s="11"/>
      <c r="B116" s="11"/>
      <c r="C116" s="11"/>
      <c r="D116" s="11"/>
      <c r="E116" s="11"/>
      <c r="F116" s="11"/>
      <c r="G116" s="59"/>
    </row>
    <row r="117" spans="1:7" ht="12.75">
      <c r="A117" s="11"/>
      <c r="B117" s="11"/>
      <c r="C117" s="11"/>
      <c r="D117" s="11"/>
      <c r="E117" s="11"/>
      <c r="F117" s="11"/>
      <c r="G117" s="59"/>
    </row>
    <row r="118" spans="1:7" ht="12.75">
      <c r="A118" s="11"/>
      <c r="B118" s="11"/>
      <c r="C118" s="11"/>
      <c r="D118" s="11"/>
      <c r="E118" s="11"/>
      <c r="F118" s="11"/>
      <c r="G118" s="59"/>
    </row>
    <row r="119" spans="1:7" ht="12.75">
      <c r="A119" s="11"/>
      <c r="B119" s="11"/>
      <c r="C119" s="11"/>
      <c r="D119" s="11"/>
      <c r="E119" s="11"/>
      <c r="F119" s="11"/>
      <c r="G119" s="59"/>
    </row>
    <row r="120" spans="1:7" ht="12.75">
      <c r="A120" s="11"/>
      <c r="B120" s="11"/>
      <c r="C120" s="11"/>
      <c r="D120" s="11"/>
      <c r="E120" s="11"/>
      <c r="F120" s="11"/>
      <c r="G120" s="59"/>
    </row>
    <row r="121" spans="1:7" ht="12.75">
      <c r="A121" s="11"/>
      <c r="B121" s="11"/>
      <c r="C121" s="11"/>
      <c r="D121" s="11"/>
      <c r="E121" s="11"/>
      <c r="F121" s="11"/>
      <c r="G121" s="59"/>
    </row>
    <row r="122" spans="1:7" ht="12.75">
      <c r="A122" s="11"/>
      <c r="B122" s="11"/>
      <c r="C122" s="11"/>
      <c r="D122" s="11"/>
      <c r="E122" s="11"/>
      <c r="F122" s="11"/>
      <c r="G122" s="59"/>
    </row>
    <row r="123" spans="1:7" ht="12.75">
      <c r="A123" s="11"/>
      <c r="B123" s="11"/>
      <c r="C123" s="11"/>
      <c r="D123" s="11"/>
      <c r="E123" s="11"/>
      <c r="F123" s="11"/>
      <c r="G123" s="59"/>
    </row>
    <row r="124" spans="1:7" ht="12.75">
      <c r="A124" s="11"/>
      <c r="B124" s="11"/>
      <c r="C124" s="11"/>
      <c r="D124" s="11"/>
      <c r="E124" s="11"/>
      <c r="F124" s="11"/>
      <c r="G124" s="59"/>
    </row>
    <row r="125" spans="1:7" ht="12.75">
      <c r="A125" s="11"/>
      <c r="B125" s="11"/>
      <c r="C125" s="11"/>
      <c r="D125" s="11"/>
      <c r="E125" s="11"/>
      <c r="F125" s="11"/>
      <c r="G125" s="59"/>
    </row>
    <row r="126" spans="1:7" ht="12.75">
      <c r="A126" s="11"/>
      <c r="B126" s="11"/>
      <c r="C126" s="11"/>
      <c r="D126" s="11"/>
      <c r="E126" s="11"/>
      <c r="F126" s="11"/>
      <c r="G126" s="59"/>
    </row>
    <row r="127" spans="1:7" ht="12.75">
      <c r="A127" s="11"/>
      <c r="B127" s="11"/>
      <c r="C127" s="11"/>
      <c r="D127" s="11"/>
      <c r="E127" s="11"/>
      <c r="F127" s="11"/>
      <c r="G127" s="59"/>
    </row>
    <row r="128" spans="1:7" ht="12.75">
      <c r="A128" s="11"/>
      <c r="B128" s="11"/>
      <c r="C128" s="11"/>
      <c r="D128" s="11"/>
      <c r="E128" s="11"/>
      <c r="F128" s="11"/>
      <c r="G128" s="59"/>
    </row>
    <row r="129" spans="1:7" ht="12.75">
      <c r="A129" s="11"/>
      <c r="B129" s="11"/>
      <c r="C129" s="11"/>
      <c r="D129" s="11"/>
      <c r="E129" s="11"/>
      <c r="F129" s="11"/>
      <c r="G129" s="59"/>
    </row>
    <row r="130" spans="1:7" ht="12.75">
      <c r="A130" s="11"/>
      <c r="B130" s="11"/>
      <c r="C130" s="11"/>
      <c r="D130" s="11"/>
      <c r="E130" s="11"/>
      <c r="F130" s="11"/>
      <c r="G130" s="59"/>
    </row>
    <row r="131" spans="1:7" ht="12.75">
      <c r="A131" s="11"/>
      <c r="B131" s="11"/>
      <c r="C131" s="11"/>
      <c r="D131" s="11"/>
      <c r="E131" s="11"/>
      <c r="F131" s="11"/>
      <c r="G131" s="59"/>
    </row>
    <row r="132" spans="1:7" ht="12.75">
      <c r="A132" s="11"/>
      <c r="B132" s="11"/>
      <c r="C132" s="11"/>
      <c r="D132" s="11"/>
      <c r="E132" s="11"/>
      <c r="F132" s="11"/>
      <c r="G132" s="59"/>
    </row>
    <row r="133" spans="1:7" ht="12.75">
      <c r="A133" s="11"/>
      <c r="B133" s="11"/>
      <c r="C133" s="11"/>
      <c r="D133" s="11"/>
      <c r="E133" s="11"/>
      <c r="F133" s="11"/>
      <c r="G133" s="59"/>
    </row>
    <row r="134" spans="1:7" ht="12.75">
      <c r="A134" s="11"/>
      <c r="B134" s="11"/>
      <c r="C134" s="11"/>
      <c r="D134" s="11"/>
      <c r="E134" s="11"/>
      <c r="F134" s="11"/>
      <c r="G134" s="59"/>
    </row>
    <row r="135" spans="1:7" ht="12.75">
      <c r="A135" s="11"/>
      <c r="B135" s="11"/>
      <c r="C135" s="11"/>
      <c r="D135" s="11"/>
      <c r="E135" s="11"/>
      <c r="F135" s="11"/>
      <c r="G135" s="59"/>
    </row>
    <row r="136" spans="1:7" ht="12.75">
      <c r="A136" s="11"/>
      <c r="B136" s="11"/>
      <c r="C136" s="11"/>
      <c r="D136" s="11"/>
      <c r="E136" s="11"/>
      <c r="F136" s="11"/>
      <c r="G136" s="59"/>
    </row>
    <row r="137" spans="1:7" ht="12.75">
      <c r="A137" s="11"/>
      <c r="B137" s="11"/>
      <c r="C137" s="11"/>
      <c r="D137" s="11"/>
      <c r="E137" s="11"/>
      <c r="F137" s="11"/>
      <c r="G137" s="59"/>
    </row>
    <row r="138" spans="1:7" ht="12.75">
      <c r="A138" s="11"/>
      <c r="B138" s="11"/>
      <c r="C138" s="11"/>
      <c r="D138" s="11"/>
      <c r="E138" s="11"/>
      <c r="F138" s="11"/>
      <c r="G138" s="59"/>
    </row>
    <row r="139" spans="1:7" ht="12.75">
      <c r="A139" s="11"/>
      <c r="B139" s="11"/>
      <c r="C139" s="11"/>
      <c r="D139" s="11"/>
      <c r="E139" s="11"/>
      <c r="F139" s="11"/>
      <c r="G139" s="59"/>
    </row>
    <row r="140" spans="1:7" ht="12.75">
      <c r="A140" s="11"/>
      <c r="B140" s="11"/>
      <c r="C140" s="11"/>
      <c r="D140" s="11"/>
      <c r="E140" s="11"/>
      <c r="F140" s="11"/>
      <c r="G140" s="59"/>
    </row>
    <row r="141" spans="1:7" ht="12.75">
      <c r="A141" s="11"/>
      <c r="B141" s="11"/>
      <c r="C141" s="11"/>
      <c r="D141" s="11"/>
      <c r="E141" s="11"/>
      <c r="F141" s="11"/>
      <c r="G141" s="59"/>
    </row>
    <row r="142" spans="1:7" ht="12.75">
      <c r="A142" s="11"/>
      <c r="B142" s="11"/>
      <c r="C142" s="11"/>
      <c r="D142" s="11"/>
      <c r="E142" s="11"/>
      <c r="F142" s="11"/>
      <c r="G142" s="59"/>
    </row>
    <row r="143" spans="1:7" ht="12.75">
      <c r="A143" s="11"/>
      <c r="B143" s="11"/>
      <c r="C143" s="11"/>
      <c r="D143" s="11"/>
      <c r="E143" s="11"/>
      <c r="F143" s="11"/>
      <c r="G143" s="59"/>
    </row>
    <row r="144" spans="1:7" ht="12.75">
      <c r="A144" s="11"/>
      <c r="B144" s="11"/>
      <c r="C144" s="11"/>
      <c r="D144" s="11"/>
      <c r="E144" s="11"/>
      <c r="F144" s="11"/>
      <c r="G144" s="59"/>
    </row>
    <row r="145" spans="1:7" ht="12.75">
      <c r="A145" s="11"/>
      <c r="B145" s="11"/>
      <c r="C145" s="11"/>
      <c r="D145" s="11"/>
      <c r="E145" s="11"/>
      <c r="F145" s="11"/>
      <c r="G145" s="59"/>
    </row>
    <row r="146" spans="1:7" ht="12.75">
      <c r="A146" s="11"/>
      <c r="B146" s="11"/>
      <c r="C146" s="11"/>
      <c r="D146" s="11"/>
      <c r="E146" s="11"/>
      <c r="F146" s="11"/>
      <c r="G146" s="59"/>
    </row>
    <row r="147" spans="1:7" ht="12.75">
      <c r="A147" s="11"/>
      <c r="B147" s="11"/>
      <c r="C147" s="11"/>
      <c r="D147" s="11"/>
      <c r="E147" s="11"/>
      <c r="F147" s="11"/>
      <c r="G147" s="59"/>
    </row>
    <row r="148" spans="1:7" ht="12.75">
      <c r="A148" s="11"/>
      <c r="B148" s="11"/>
      <c r="C148" s="11"/>
      <c r="D148" s="11"/>
      <c r="E148" s="11"/>
      <c r="F148" s="11"/>
      <c r="G148" s="59"/>
    </row>
    <row r="149" spans="1:7" ht="12.75">
      <c r="A149" s="11"/>
      <c r="B149" s="11"/>
      <c r="C149" s="11"/>
      <c r="D149" s="11"/>
      <c r="E149" s="11"/>
      <c r="F149" s="11"/>
      <c r="G149" s="59"/>
    </row>
    <row r="150" spans="1:7" ht="12.75">
      <c r="A150" s="11"/>
      <c r="B150" s="11"/>
      <c r="C150" s="11"/>
      <c r="D150" s="11"/>
      <c r="E150" s="11"/>
      <c r="F150" s="11"/>
      <c r="G150" s="59"/>
    </row>
    <row r="151" spans="1:7" ht="12.75">
      <c r="A151" s="11"/>
      <c r="B151" s="11"/>
      <c r="C151" s="11"/>
      <c r="D151" s="11"/>
      <c r="E151" s="11"/>
      <c r="F151" s="11"/>
      <c r="G151" s="59"/>
    </row>
    <row r="152" spans="1:7" ht="12.75">
      <c r="A152" s="11"/>
      <c r="B152" s="11"/>
      <c r="C152" s="11"/>
      <c r="D152" s="11"/>
      <c r="E152" s="11"/>
      <c r="F152" s="11"/>
      <c r="G152" s="59"/>
    </row>
    <row r="153" spans="1:7" ht="12.75">
      <c r="A153" s="11"/>
      <c r="B153" s="11"/>
      <c r="C153" s="11"/>
      <c r="D153" s="11"/>
      <c r="E153" s="11"/>
      <c r="F153" s="11"/>
      <c r="G153" s="59"/>
    </row>
    <row r="154" spans="1:7" ht="12.75">
      <c r="A154" s="11"/>
      <c r="B154" s="11"/>
      <c r="C154" s="11"/>
      <c r="D154" s="11"/>
      <c r="E154" s="11"/>
      <c r="F154" s="11"/>
      <c r="G154" s="59"/>
    </row>
    <row r="155" spans="1:7" ht="12.75">
      <c r="A155" s="11"/>
      <c r="B155" s="11"/>
      <c r="C155" s="11"/>
      <c r="D155" s="11"/>
      <c r="E155" s="11"/>
      <c r="F155" s="11"/>
      <c r="G155" s="59"/>
    </row>
    <row r="156" spans="1:7" ht="12.75">
      <c r="A156" s="11"/>
      <c r="B156" s="11"/>
      <c r="C156" s="11"/>
      <c r="D156" s="11"/>
      <c r="E156" s="11"/>
      <c r="F156" s="11"/>
      <c r="G156" s="59"/>
    </row>
    <row r="157" spans="1:7" ht="12.75">
      <c r="A157" s="11"/>
      <c r="B157" s="11"/>
      <c r="C157" s="11"/>
      <c r="D157" s="11"/>
      <c r="E157" s="11"/>
      <c r="F157" s="11"/>
      <c r="G157" s="59"/>
    </row>
    <row r="158" spans="1:7" ht="12.75">
      <c r="A158" s="11"/>
      <c r="B158" s="11"/>
      <c r="C158" s="11"/>
      <c r="D158" s="11"/>
      <c r="E158" s="11"/>
      <c r="F158" s="11"/>
      <c r="G158" s="59"/>
    </row>
    <row r="159" spans="1:7" ht="12.75">
      <c r="A159" s="11"/>
      <c r="B159" s="11"/>
      <c r="C159" s="11"/>
      <c r="D159" s="11"/>
      <c r="E159" s="11"/>
      <c r="F159" s="11"/>
      <c r="G159" s="59"/>
    </row>
    <row r="160" spans="1:7" ht="12.75">
      <c r="A160" s="11"/>
      <c r="B160" s="11"/>
      <c r="C160" s="11"/>
      <c r="D160" s="11"/>
      <c r="E160" s="11"/>
      <c r="F160" s="11"/>
      <c r="G160" s="59"/>
    </row>
    <row r="161" spans="1:7" ht="12.75">
      <c r="A161" s="11"/>
      <c r="B161" s="11"/>
      <c r="C161" s="11"/>
      <c r="D161" s="11"/>
      <c r="E161" s="11"/>
      <c r="F161" s="11"/>
      <c r="G161" s="59"/>
    </row>
    <row r="162" spans="1:7" ht="12.75">
      <c r="A162" s="11"/>
      <c r="B162" s="11"/>
      <c r="C162" s="11"/>
      <c r="D162" s="11"/>
      <c r="E162" s="11"/>
      <c r="F162" s="11"/>
      <c r="G162" s="59"/>
    </row>
    <row r="163" spans="1:7" ht="12.75">
      <c r="A163" s="11"/>
      <c r="B163" s="11"/>
      <c r="C163" s="11"/>
      <c r="D163" s="11"/>
      <c r="E163" s="11"/>
      <c r="F163" s="11"/>
      <c r="G163" s="59"/>
    </row>
    <row r="164" spans="1:7" ht="12.75">
      <c r="A164" s="11"/>
      <c r="B164" s="11"/>
      <c r="C164" s="11"/>
      <c r="D164" s="11"/>
      <c r="E164" s="11"/>
      <c r="F164" s="11"/>
      <c r="G164" s="59"/>
    </row>
    <row r="165" spans="1:7" ht="12.75">
      <c r="A165" s="11"/>
      <c r="B165" s="11"/>
      <c r="C165" s="11"/>
      <c r="D165" s="11"/>
      <c r="E165" s="11"/>
      <c r="F165" s="11"/>
      <c r="G165" s="59"/>
    </row>
    <row r="166" spans="1:7" ht="12.75">
      <c r="A166" s="11"/>
      <c r="B166" s="11"/>
      <c r="C166" s="11"/>
      <c r="D166" s="11"/>
      <c r="E166" s="11"/>
      <c r="F166" s="11"/>
      <c r="G166" s="59"/>
    </row>
    <row r="167" spans="1:7" ht="12.75">
      <c r="A167" s="11"/>
      <c r="B167" s="11"/>
      <c r="C167" s="11"/>
      <c r="D167" s="11"/>
      <c r="E167" s="11"/>
      <c r="F167" s="11"/>
      <c r="G167" s="59"/>
    </row>
    <row r="168" spans="1:7" ht="12.75">
      <c r="A168" s="11"/>
      <c r="B168" s="11"/>
      <c r="C168" s="11"/>
      <c r="D168" s="11"/>
      <c r="E168" s="11"/>
      <c r="F168" s="11"/>
      <c r="G168" s="59"/>
    </row>
    <row r="169" spans="1:7" ht="12.75">
      <c r="A169" s="11"/>
      <c r="B169" s="11"/>
      <c r="C169" s="11"/>
      <c r="D169" s="11"/>
      <c r="E169" s="11"/>
      <c r="F169" s="11"/>
      <c r="G169" s="59"/>
    </row>
    <row r="170" spans="1:7" ht="12.75">
      <c r="A170" s="11"/>
      <c r="B170" s="11"/>
      <c r="C170" s="11"/>
      <c r="D170" s="11"/>
      <c r="E170" s="11"/>
      <c r="F170" s="11"/>
      <c r="G170" s="59"/>
    </row>
    <row r="171" spans="1:7" ht="12.75">
      <c r="A171" s="11"/>
      <c r="B171" s="11"/>
      <c r="C171" s="11"/>
      <c r="D171" s="11"/>
      <c r="E171" s="11"/>
      <c r="F171" s="11"/>
      <c r="G171" s="59"/>
    </row>
    <row r="172" spans="1:7" ht="12.75">
      <c r="A172" s="11"/>
      <c r="B172" s="11"/>
      <c r="C172" s="11"/>
      <c r="D172" s="11"/>
      <c r="E172" s="11"/>
      <c r="F172" s="11"/>
      <c r="G172" s="59"/>
    </row>
    <row r="173" spans="1:7" ht="12.75">
      <c r="A173" s="11"/>
      <c r="B173" s="11"/>
      <c r="C173" s="11"/>
      <c r="D173" s="11"/>
      <c r="E173" s="11"/>
      <c r="F173" s="11"/>
      <c r="G173" s="59"/>
    </row>
    <row r="174" spans="1:7" ht="12.75">
      <c r="A174" s="11"/>
      <c r="B174" s="11"/>
      <c r="C174" s="11"/>
      <c r="D174" s="11"/>
      <c r="E174" s="11"/>
      <c r="F174" s="11"/>
      <c r="G174" s="59"/>
    </row>
    <row r="175" spans="1:7" ht="12.75">
      <c r="A175" s="11"/>
      <c r="B175" s="11"/>
      <c r="C175" s="11"/>
      <c r="D175" s="11"/>
      <c r="E175" s="11"/>
      <c r="F175" s="11"/>
      <c r="G175" s="59"/>
    </row>
  </sheetData>
  <sheetProtection password="EF65" sheet="1" objects="1" scenarios="1"/>
  <mergeCells count="28">
    <mergeCell ref="F2:G2"/>
    <mergeCell ref="F4:G5"/>
    <mergeCell ref="F8:G8"/>
    <mergeCell ref="A1:B2"/>
    <mergeCell ref="E1:E4"/>
    <mergeCell ref="F1:G1"/>
    <mergeCell ref="A3:B3"/>
    <mergeCell ref="C3:D3"/>
    <mergeCell ref="F3:G3"/>
    <mergeCell ref="A4:B7"/>
    <mergeCell ref="A32:G32"/>
    <mergeCell ref="A33:G33"/>
    <mergeCell ref="F6:G6"/>
    <mergeCell ref="F7:G7"/>
    <mergeCell ref="E26:G27"/>
    <mergeCell ref="E28:G31"/>
    <mergeCell ref="A28:B28"/>
    <mergeCell ref="A29:B29"/>
    <mergeCell ref="A30:B30"/>
    <mergeCell ref="A31:B31"/>
    <mergeCell ref="C28:D31"/>
    <mergeCell ref="C1:D2"/>
    <mergeCell ref="B24:C24"/>
    <mergeCell ref="A26:B27"/>
    <mergeCell ref="A8:B9"/>
    <mergeCell ref="C4:D4"/>
    <mergeCell ref="C5:E9"/>
    <mergeCell ref="C26:D27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3"/>
  <sheetViews>
    <sheetView showOutlineSymbols="0" workbookViewId="0" topLeftCell="A1">
      <selection activeCell="C2" sqref="C2:H2"/>
    </sheetView>
  </sheetViews>
  <sheetFormatPr defaultColWidth="9.140625" defaultRowHeight="12.75"/>
  <cols>
    <col min="1" max="1" width="7.7109375" style="4" customWidth="1"/>
    <col min="2" max="2" width="9.140625" style="4" customWidth="1"/>
    <col min="3" max="3" width="15.7109375" style="4" customWidth="1"/>
    <col min="4" max="4" width="8.28125" style="4" customWidth="1"/>
    <col min="5" max="5" width="8.8515625" style="4" customWidth="1"/>
    <col min="6" max="6" width="7.421875" style="4" customWidth="1"/>
    <col min="7" max="7" width="11.57421875" style="4" customWidth="1"/>
    <col min="8" max="8" width="13.421875" style="4" customWidth="1"/>
    <col min="9" max="9" width="8.421875" style="4" customWidth="1"/>
    <col min="10" max="10" width="8.7109375" style="4" customWidth="1"/>
    <col min="11" max="61" width="9.140625" style="10" customWidth="1"/>
    <col min="62" max="16384" width="9.140625" style="4" customWidth="1"/>
  </cols>
  <sheetData>
    <row r="1" spans="1:10" ht="12.75">
      <c r="A1" s="693"/>
      <c r="B1" s="268"/>
      <c r="C1" s="268"/>
      <c r="D1" s="268"/>
      <c r="E1" s="268"/>
      <c r="F1" s="268"/>
      <c r="G1" s="268"/>
      <c r="H1" s="268"/>
      <c r="I1" s="268"/>
      <c r="J1" s="268"/>
    </row>
    <row r="2" spans="1:10" ht="12.75">
      <c r="A2" s="689" t="s">
        <v>250</v>
      </c>
      <c r="B2" s="689"/>
      <c r="C2" s="687" t="str">
        <f>+CONCATENATE('R1'!K2,'R1'!K3)</f>
        <v>ABC s.r.o.</v>
      </c>
      <c r="D2" s="487"/>
      <c r="E2" s="487"/>
      <c r="F2" s="487"/>
      <c r="G2" s="487"/>
      <c r="H2" s="487"/>
      <c r="I2" s="138" t="s">
        <v>314</v>
      </c>
      <c r="J2" s="253"/>
    </row>
    <row r="3" spans="1:10" ht="12.75">
      <c r="A3" s="139" t="s">
        <v>251</v>
      </c>
      <c r="B3" s="687" t="str">
        <f>+CONCATENATE('R1'!K6,", ",'R1'!K7,", ",'R1'!K8)</f>
        <v>Nová 20, Nové Město, 999 99</v>
      </c>
      <c r="C3" s="690"/>
      <c r="D3" s="690"/>
      <c r="E3" s="690"/>
      <c r="F3" s="691" t="s">
        <v>291</v>
      </c>
      <c r="G3" s="692"/>
      <c r="H3" s="692"/>
      <c r="I3" s="699" t="s">
        <v>315</v>
      </c>
      <c r="J3" s="692"/>
    </row>
    <row r="4" spans="1:10" ht="12.75">
      <c r="A4" s="249" t="s">
        <v>495</v>
      </c>
      <c r="B4" s="250" t="str">
        <f>+'R1'!E3</f>
        <v>ke dni  31.12.2003</v>
      </c>
      <c r="C4" s="140"/>
      <c r="D4" s="689" t="s">
        <v>287</v>
      </c>
      <c r="E4" s="689"/>
      <c r="F4" s="689"/>
      <c r="G4" s="689"/>
      <c r="H4" s="687"/>
      <c r="I4" s="688"/>
      <c r="J4" s="688"/>
    </row>
    <row r="5" spans="1:10" ht="12.75">
      <c r="A5" s="139" t="s">
        <v>138</v>
      </c>
      <c r="B5" s="694"/>
      <c r="C5" s="695"/>
      <c r="D5" s="696" t="s">
        <v>317</v>
      </c>
      <c r="E5" s="487"/>
      <c r="F5" s="487"/>
      <c r="G5" s="487"/>
      <c r="H5" s="487"/>
      <c r="I5" s="487"/>
      <c r="J5" s="487"/>
    </row>
    <row r="6" spans="1:10" ht="12.75">
      <c r="A6" s="693"/>
      <c r="B6" s="268"/>
      <c r="C6" s="268"/>
      <c r="D6" s="268"/>
      <c r="E6" s="268"/>
      <c r="F6" s="268"/>
      <c r="G6" s="268"/>
      <c r="H6" s="268"/>
      <c r="I6" s="268"/>
      <c r="J6" s="268"/>
    </row>
    <row r="7" spans="1:10" ht="12.75">
      <c r="A7" s="693"/>
      <c r="B7" s="268"/>
      <c r="C7" s="268"/>
      <c r="D7" s="268"/>
      <c r="E7" s="268"/>
      <c r="F7" s="268"/>
      <c r="G7" s="268"/>
      <c r="H7" s="268"/>
      <c r="I7" s="268"/>
      <c r="J7" s="268"/>
    </row>
    <row r="8" spans="1:10" ht="13.5" thickBot="1">
      <c r="A8" s="697" t="s">
        <v>289</v>
      </c>
      <c r="B8" s="698"/>
      <c r="C8" s="698"/>
      <c r="D8" s="698"/>
      <c r="E8" s="698"/>
      <c r="F8" s="698"/>
      <c r="G8" s="698"/>
      <c r="H8" s="698"/>
      <c r="I8" s="698"/>
      <c r="J8" s="698"/>
    </row>
    <row r="9" spans="1:10" ht="9.75" customHeight="1" thickTop="1">
      <c r="A9" s="141"/>
      <c r="B9" s="142"/>
      <c r="C9" s="143"/>
      <c r="D9" s="144" t="s">
        <v>288</v>
      </c>
      <c r="E9" s="145" t="s">
        <v>290</v>
      </c>
      <c r="F9" s="146"/>
      <c r="G9" s="147"/>
      <c r="H9" s="148"/>
      <c r="I9" s="144" t="s">
        <v>288</v>
      </c>
      <c r="J9" s="145" t="s">
        <v>290</v>
      </c>
    </row>
    <row r="10" spans="1:10" ht="15" customHeight="1">
      <c r="A10" s="149"/>
      <c r="B10" s="150" t="s">
        <v>274</v>
      </c>
      <c r="C10" s="151"/>
      <c r="D10" s="152">
        <f>'R1'!K14</f>
        <v>0</v>
      </c>
      <c r="E10" s="152">
        <f>'R1'!L14</f>
        <v>0</v>
      </c>
      <c r="F10" s="149"/>
      <c r="G10" s="150" t="s">
        <v>303</v>
      </c>
      <c r="H10" s="151"/>
      <c r="I10" s="152">
        <f>'R3'!F5</f>
        <v>0</v>
      </c>
      <c r="J10" s="153">
        <f>'R3'!G5</f>
        <v>0</v>
      </c>
    </row>
    <row r="11" spans="1:10" ht="15" customHeight="1">
      <c r="A11" s="154" t="s">
        <v>252</v>
      </c>
      <c r="B11" s="155" t="s">
        <v>496</v>
      </c>
      <c r="C11" s="156"/>
      <c r="D11" s="157">
        <f>'R1'!K15</f>
        <v>0</v>
      </c>
      <c r="E11" s="157">
        <f>'R1'!L15</f>
        <v>0</v>
      </c>
      <c r="F11" s="154" t="s">
        <v>252</v>
      </c>
      <c r="G11" s="155" t="s">
        <v>347</v>
      </c>
      <c r="H11" s="156"/>
      <c r="I11" s="157">
        <f>'R3'!F6</f>
        <v>0</v>
      </c>
      <c r="J11" s="158">
        <f>'R3'!G6</f>
        <v>0</v>
      </c>
    </row>
    <row r="12" spans="1:10" ht="15" customHeight="1">
      <c r="A12" s="154" t="s">
        <v>253</v>
      </c>
      <c r="B12" s="155" t="s">
        <v>275</v>
      </c>
      <c r="C12" s="156"/>
      <c r="D12" s="157">
        <f>'R1'!K16</f>
        <v>0</v>
      </c>
      <c r="E12" s="157">
        <f>'R1'!L16</f>
        <v>0</v>
      </c>
      <c r="F12" s="154" t="s">
        <v>292</v>
      </c>
      <c r="G12" s="159" t="s">
        <v>334</v>
      </c>
      <c r="H12" s="160"/>
      <c r="I12" s="157">
        <f>'R3'!F7</f>
        <v>0</v>
      </c>
      <c r="J12" s="158">
        <f>'R3'!G7</f>
        <v>0</v>
      </c>
    </row>
    <row r="13" spans="1:10" ht="15" customHeight="1">
      <c r="A13" s="154" t="s">
        <v>254</v>
      </c>
      <c r="B13" s="159" t="s">
        <v>342</v>
      </c>
      <c r="C13" s="160"/>
      <c r="D13" s="157">
        <f>'R1'!K17</f>
        <v>0</v>
      </c>
      <c r="E13" s="157">
        <f>'R1'!L17</f>
        <v>0</v>
      </c>
      <c r="F13" s="154" t="s">
        <v>293</v>
      </c>
      <c r="G13" s="159" t="s">
        <v>304</v>
      </c>
      <c r="H13" s="160"/>
      <c r="I13" s="157">
        <f>'R3'!F11</f>
        <v>0</v>
      </c>
      <c r="J13" s="158">
        <f>'R3'!G11</f>
        <v>0</v>
      </c>
    </row>
    <row r="14" spans="1:10" ht="15" customHeight="1">
      <c r="A14" s="154" t="s">
        <v>255</v>
      </c>
      <c r="B14" s="159" t="s">
        <v>343</v>
      </c>
      <c r="C14" s="160"/>
      <c r="D14" s="157">
        <f>'R1'!K26</f>
        <v>0</v>
      </c>
      <c r="E14" s="157">
        <f>'R1'!L26</f>
        <v>0</v>
      </c>
      <c r="F14" s="154" t="s">
        <v>294</v>
      </c>
      <c r="G14" s="159" t="s">
        <v>305</v>
      </c>
      <c r="H14" s="160"/>
      <c r="I14" s="157">
        <f>'R3'!F16</f>
        <v>0</v>
      </c>
      <c r="J14" s="158">
        <f>'R3'!G16</f>
        <v>0</v>
      </c>
    </row>
    <row r="15" spans="1:10" ht="15" customHeight="1">
      <c r="A15" s="154" t="s">
        <v>256</v>
      </c>
      <c r="B15" s="159" t="s">
        <v>344</v>
      </c>
      <c r="C15" s="160"/>
      <c r="D15" s="157">
        <f>'R1'!K36</f>
        <v>0</v>
      </c>
      <c r="E15" s="157">
        <f>'R1'!L36</f>
        <v>0</v>
      </c>
      <c r="F15" s="154" t="s">
        <v>295</v>
      </c>
      <c r="G15" s="159" t="s">
        <v>500</v>
      </c>
      <c r="H15" s="160"/>
      <c r="I15" s="157">
        <f>'R3'!F19</f>
        <v>0</v>
      </c>
      <c r="J15" s="158">
        <f>'R3'!G19</f>
        <v>0</v>
      </c>
    </row>
    <row r="16" spans="1:10" ht="15" customHeight="1">
      <c r="A16" s="161" t="s">
        <v>257</v>
      </c>
      <c r="B16" s="714" t="s">
        <v>497</v>
      </c>
      <c r="C16" s="715"/>
      <c r="D16" s="162"/>
      <c r="E16" s="162"/>
      <c r="F16" s="154" t="s">
        <v>296</v>
      </c>
      <c r="G16" s="159" t="s">
        <v>501</v>
      </c>
      <c r="H16" s="160"/>
      <c r="I16" s="157">
        <f>'R3'!F22</f>
        <v>0</v>
      </c>
      <c r="J16" s="158">
        <f>'R3'!G22</f>
        <v>0</v>
      </c>
    </row>
    <row r="17" spans="1:10" ht="15" customHeight="1">
      <c r="A17" s="163"/>
      <c r="B17" s="716"/>
      <c r="C17" s="717"/>
      <c r="D17" s="152">
        <f>'R1'!K37</f>
        <v>0</v>
      </c>
      <c r="E17" s="152">
        <f>'R1'!L37</f>
        <v>0</v>
      </c>
      <c r="F17" s="154" t="s">
        <v>253</v>
      </c>
      <c r="G17" s="155" t="s">
        <v>248</v>
      </c>
      <c r="H17" s="156"/>
      <c r="I17" s="157">
        <f>'R3'!F24</f>
        <v>0</v>
      </c>
      <c r="J17" s="158">
        <f>'R3'!G24</f>
        <v>0</v>
      </c>
    </row>
    <row r="18" spans="1:10" ht="15" customHeight="1">
      <c r="A18" s="154" t="s">
        <v>258</v>
      </c>
      <c r="B18" s="155" t="s">
        <v>247</v>
      </c>
      <c r="C18" s="156"/>
      <c r="D18" s="157">
        <f>'R2'!H6</f>
        <v>0</v>
      </c>
      <c r="E18" s="157">
        <f>'R2'!I6</f>
        <v>0</v>
      </c>
      <c r="F18" s="154" t="s">
        <v>254</v>
      </c>
      <c r="G18" s="159" t="s">
        <v>306</v>
      </c>
      <c r="H18" s="160"/>
      <c r="I18" s="157">
        <f>'R3'!F25</f>
        <v>0</v>
      </c>
      <c r="J18" s="158">
        <f>'R3'!G25</f>
        <v>0</v>
      </c>
    </row>
    <row r="19" spans="1:10" ht="15" customHeight="1">
      <c r="A19" s="154" t="s">
        <v>259</v>
      </c>
      <c r="B19" s="159" t="s">
        <v>276</v>
      </c>
      <c r="C19" s="160"/>
      <c r="D19" s="157">
        <f>'R2'!H7</f>
        <v>0</v>
      </c>
      <c r="E19" s="157">
        <f>'R2'!I7</f>
        <v>0</v>
      </c>
      <c r="F19" s="154" t="s">
        <v>255</v>
      </c>
      <c r="G19" s="159" t="s">
        <v>307</v>
      </c>
      <c r="H19" s="160"/>
      <c r="I19" s="157">
        <f>'R3'!F30</f>
        <v>0</v>
      </c>
      <c r="J19" s="158">
        <f>'R3'!G30</f>
        <v>0</v>
      </c>
    </row>
    <row r="20" spans="1:10" ht="15" customHeight="1">
      <c r="A20" s="154" t="s">
        <v>260</v>
      </c>
      <c r="B20" s="159" t="s">
        <v>277</v>
      </c>
      <c r="C20" s="160"/>
      <c r="D20" s="157">
        <f>'R2'!H14</f>
        <v>0</v>
      </c>
      <c r="E20" s="157">
        <f>'R2'!I14</f>
        <v>0</v>
      </c>
      <c r="F20" s="154" t="s">
        <v>256</v>
      </c>
      <c r="G20" s="159" t="s">
        <v>308</v>
      </c>
      <c r="H20" s="160"/>
      <c r="I20" s="157">
        <f>'R4'!G5</f>
        <v>0</v>
      </c>
      <c r="J20" s="158">
        <f>'R4'!H5</f>
        <v>0</v>
      </c>
    </row>
    <row r="21" spans="1:10" ht="15" customHeight="1">
      <c r="A21" s="154" t="s">
        <v>261</v>
      </c>
      <c r="B21" s="159" t="s">
        <v>278</v>
      </c>
      <c r="C21" s="160"/>
      <c r="D21" s="157">
        <f>'R2'!H22</f>
        <v>0</v>
      </c>
      <c r="E21" s="157">
        <f>'R2'!I22</f>
        <v>0</v>
      </c>
      <c r="F21" s="154" t="s">
        <v>297</v>
      </c>
      <c r="G21" s="159" t="s">
        <v>309</v>
      </c>
      <c r="H21" s="160"/>
      <c r="I21" s="157">
        <f>'R4'!G17</f>
        <v>0</v>
      </c>
      <c r="J21" s="158">
        <f>'R4'!H17</f>
        <v>0</v>
      </c>
    </row>
    <row r="22" spans="1:10" ht="15" customHeight="1">
      <c r="A22" s="154" t="s">
        <v>262</v>
      </c>
      <c r="B22" s="159" t="s">
        <v>498</v>
      </c>
      <c r="C22" s="160"/>
      <c r="D22" s="157">
        <f>'R2'!H32</f>
        <v>0</v>
      </c>
      <c r="E22" s="157">
        <f>'R2'!I32</f>
        <v>0</v>
      </c>
      <c r="F22" s="154" t="s">
        <v>298</v>
      </c>
      <c r="G22" s="159" t="s">
        <v>310</v>
      </c>
      <c r="H22" s="160"/>
      <c r="I22" s="157">
        <f>'R4'!G18</f>
        <v>0</v>
      </c>
      <c r="J22" s="158">
        <f>'R4'!H18</f>
        <v>0</v>
      </c>
    </row>
    <row r="23" spans="1:10" ht="15" customHeight="1" thickBot="1">
      <c r="A23" s="164" t="s">
        <v>263</v>
      </c>
      <c r="B23" s="165" t="s">
        <v>499</v>
      </c>
      <c r="C23" s="166"/>
      <c r="D23" s="243">
        <f>'R2'!H37</f>
        <v>0</v>
      </c>
      <c r="E23" s="243">
        <f>'R2'!I37</f>
        <v>0</v>
      </c>
      <c r="F23" s="164" t="s">
        <v>258</v>
      </c>
      <c r="G23" s="165" t="s">
        <v>499</v>
      </c>
      <c r="H23" s="166"/>
      <c r="I23" s="243">
        <f>'R4'!G21</f>
        <v>0</v>
      </c>
      <c r="J23" s="252">
        <f>'R4'!H21</f>
        <v>0</v>
      </c>
    </row>
    <row r="24" spans="1:10" ht="15" customHeight="1" thickTop="1">
      <c r="A24" s="693"/>
      <c r="B24" s="268"/>
      <c r="C24" s="268"/>
      <c r="D24" s="268"/>
      <c r="E24" s="268"/>
      <c r="F24" s="268"/>
      <c r="G24" s="268"/>
      <c r="H24" s="268"/>
      <c r="I24" s="268"/>
      <c r="J24" s="268"/>
    </row>
    <row r="25" spans="1:10" ht="12.75">
      <c r="A25" s="693"/>
      <c r="B25" s="268"/>
      <c r="C25" s="268"/>
      <c r="D25" s="268"/>
      <c r="E25" s="268"/>
      <c r="F25" s="268"/>
      <c r="G25" s="268"/>
      <c r="H25" s="268"/>
      <c r="I25" s="268"/>
      <c r="J25" s="268"/>
    </row>
    <row r="26" spans="1:10" ht="12.75">
      <c r="A26" s="125"/>
      <c r="B26" s="125"/>
      <c r="C26" s="125"/>
      <c r="D26" s="126" t="s">
        <v>506</v>
      </c>
      <c r="E26" s="125"/>
      <c r="F26" s="125"/>
      <c r="G26" s="125"/>
      <c r="H26" s="125"/>
      <c r="I26" s="125"/>
      <c r="J26" s="125"/>
    </row>
    <row r="27" spans="1:10" ht="15" customHeight="1">
      <c r="A27" s="169" t="s">
        <v>264</v>
      </c>
      <c r="B27" s="170" t="s">
        <v>279</v>
      </c>
      <c r="C27" s="171"/>
      <c r="D27" s="172">
        <f>'V1'!K13+'V1'!K16</f>
        <v>0</v>
      </c>
      <c r="E27" s="172">
        <f>'V1'!L13+'V1'!L16</f>
        <v>0</v>
      </c>
      <c r="F27" s="173" t="s">
        <v>167</v>
      </c>
      <c r="G27" s="174" t="s">
        <v>507</v>
      </c>
      <c r="H27" s="171"/>
      <c r="I27" s="172">
        <f>'V1'!K42</f>
        <v>0</v>
      </c>
      <c r="J27" s="175">
        <f>'V1'!L42</f>
        <v>0</v>
      </c>
    </row>
    <row r="28" spans="1:10" ht="15" customHeight="1">
      <c r="A28" s="161" t="s">
        <v>265</v>
      </c>
      <c r="B28" s="176" t="s">
        <v>280</v>
      </c>
      <c r="C28" s="177"/>
      <c r="D28" s="162"/>
      <c r="E28" s="162"/>
      <c r="F28" s="154" t="s">
        <v>508</v>
      </c>
      <c r="G28" s="159" t="s">
        <v>503</v>
      </c>
      <c r="H28" s="156"/>
      <c r="I28" s="31">
        <f>'V2'!G15</f>
        <v>0</v>
      </c>
      <c r="J28" s="251">
        <f>'V2'!H15</f>
        <v>0</v>
      </c>
    </row>
    <row r="29" spans="1:10" ht="15" customHeight="1">
      <c r="A29" s="178"/>
      <c r="B29" s="179" t="s">
        <v>281</v>
      </c>
      <c r="C29" s="151"/>
      <c r="D29" s="180">
        <f>'V1'!K13+'V1'!K17</f>
        <v>0</v>
      </c>
      <c r="E29" s="180">
        <f>'V1'!L13+'V1'!L17</f>
        <v>0</v>
      </c>
      <c r="F29" s="154" t="s">
        <v>510</v>
      </c>
      <c r="G29" s="159" t="s">
        <v>311</v>
      </c>
      <c r="H29" s="160"/>
      <c r="I29" s="157">
        <f>'V2'!G7+'V2'!G5+'V2'!G11+'V2'!G16+'V2'!G18+'V2'!G20</f>
        <v>0</v>
      </c>
      <c r="J29" s="158">
        <f>'V2'!H7+'V2'!H5+'V2'!H11+'V2'!H16+'V2'!H18+'V2'!H20</f>
        <v>0</v>
      </c>
    </row>
    <row r="30" spans="1:10" ht="15" customHeight="1">
      <c r="A30" s="154" t="s">
        <v>266</v>
      </c>
      <c r="B30" s="159" t="s">
        <v>282</v>
      </c>
      <c r="C30" s="160"/>
      <c r="D30" s="157">
        <f>'V1'!K18</f>
        <v>0</v>
      </c>
      <c r="E30" s="157">
        <f>'V1'!L18</f>
        <v>0</v>
      </c>
      <c r="F30" s="154" t="s">
        <v>509</v>
      </c>
      <c r="G30" s="159" t="s">
        <v>312</v>
      </c>
      <c r="H30" s="160"/>
      <c r="I30" s="157">
        <f>'V2'!G17+'V2'!G19+'V2'!G21+'V2'!G24</f>
        <v>0</v>
      </c>
      <c r="J30" s="158">
        <f>'V2'!H17+'V2'!H19+'V2'!H21+'V2'!H24</f>
        <v>0</v>
      </c>
    </row>
    <row r="31" spans="1:10" ht="15" customHeight="1">
      <c r="A31" s="154" t="s">
        <v>267</v>
      </c>
      <c r="B31" s="159" t="s">
        <v>283</v>
      </c>
      <c r="C31" s="160"/>
      <c r="D31" s="157">
        <f>'V1'!K19</f>
        <v>0</v>
      </c>
      <c r="E31" s="157">
        <f>'V1'!L19</f>
        <v>0</v>
      </c>
      <c r="F31" s="181" t="s">
        <v>167</v>
      </c>
      <c r="G31" s="182" t="s">
        <v>511</v>
      </c>
      <c r="H31" s="183"/>
      <c r="I31" s="162"/>
      <c r="J31" s="184"/>
    </row>
    <row r="32" spans="1:10" ht="15" customHeight="1">
      <c r="A32" s="154" t="s">
        <v>268</v>
      </c>
      <c r="B32" s="159" t="s">
        <v>284</v>
      </c>
      <c r="C32" s="160"/>
      <c r="D32" s="157">
        <f>'V1'!K14+'V1'!K20</f>
        <v>0</v>
      </c>
      <c r="E32" s="157">
        <f>'V1'!L14+'V1'!L20</f>
        <v>0</v>
      </c>
      <c r="F32" s="163"/>
      <c r="G32" s="150" t="s">
        <v>313</v>
      </c>
      <c r="H32" s="186"/>
      <c r="I32" s="152">
        <f>'V2'!G22-'V2'!G24</f>
        <v>0</v>
      </c>
      <c r="J32" s="153">
        <f>'V2'!H22-'V2'!H24</f>
        <v>0</v>
      </c>
    </row>
    <row r="33" spans="1:10" ht="15" customHeight="1">
      <c r="A33" s="154" t="s">
        <v>166</v>
      </c>
      <c r="B33" s="155" t="s">
        <v>249</v>
      </c>
      <c r="C33" s="185"/>
      <c r="D33" s="157">
        <f>'V1'!K23</f>
        <v>0</v>
      </c>
      <c r="E33" s="157">
        <f>'V1'!L23</f>
        <v>0</v>
      </c>
      <c r="F33" s="154" t="s">
        <v>219</v>
      </c>
      <c r="G33" s="155" t="s">
        <v>512</v>
      </c>
      <c r="H33" s="156"/>
      <c r="I33" s="157">
        <f>'V2'!G27</f>
        <v>0</v>
      </c>
      <c r="J33" s="158">
        <f>'V2'!H27</f>
        <v>0</v>
      </c>
    </row>
    <row r="34" spans="1:10" ht="15" customHeight="1">
      <c r="A34" s="154" t="s">
        <v>258</v>
      </c>
      <c r="B34" s="159" t="s">
        <v>178</v>
      </c>
      <c r="C34" s="185"/>
      <c r="D34" s="157">
        <f>'V1'!K24</f>
        <v>0</v>
      </c>
      <c r="E34" s="157">
        <f>'V1'!L24</f>
        <v>0</v>
      </c>
      <c r="F34" s="154" t="s">
        <v>513</v>
      </c>
      <c r="G34" s="159" t="s">
        <v>228</v>
      </c>
      <c r="H34" s="160"/>
      <c r="I34" s="157">
        <f>'V2'!G28</f>
        <v>0</v>
      </c>
      <c r="J34" s="158">
        <f>'V2'!H28</f>
        <v>0</v>
      </c>
    </row>
    <row r="35" spans="1:10" ht="15" customHeight="1">
      <c r="A35" s="154" t="s">
        <v>269</v>
      </c>
      <c r="B35" s="159" t="s">
        <v>345</v>
      </c>
      <c r="C35" s="156"/>
      <c r="D35" s="157">
        <f>'V1'!K30</f>
        <v>0</v>
      </c>
      <c r="E35" s="157">
        <f>'V1'!L30</f>
        <v>0</v>
      </c>
      <c r="F35" s="154" t="s">
        <v>514</v>
      </c>
      <c r="G35" s="159" t="s">
        <v>229</v>
      </c>
      <c r="H35" s="160"/>
      <c r="I35" s="157">
        <f>'V2'!G29+'V2'!G30</f>
        <v>0</v>
      </c>
      <c r="J35" s="158">
        <f>'V2'!H29+'V2'!H30</f>
        <v>0</v>
      </c>
    </row>
    <row r="36" spans="1:10" ht="15" customHeight="1">
      <c r="A36" s="154" t="s">
        <v>504</v>
      </c>
      <c r="B36" s="159" t="s">
        <v>503</v>
      </c>
      <c r="C36" s="160"/>
      <c r="D36" s="31">
        <f>'V1'!K37</f>
        <v>0</v>
      </c>
      <c r="E36" s="31">
        <f>'V1'!L37</f>
        <v>0</v>
      </c>
      <c r="F36" s="154" t="s">
        <v>167</v>
      </c>
      <c r="G36" s="155" t="s">
        <v>515</v>
      </c>
      <c r="H36" s="160"/>
      <c r="I36" s="157">
        <f>'V2'!G33</f>
        <v>0</v>
      </c>
      <c r="J36" s="158">
        <f>'V2'!H33</f>
        <v>0</v>
      </c>
    </row>
    <row r="37" spans="1:10" ht="15" customHeight="1" thickBot="1">
      <c r="A37" s="154" t="s">
        <v>502</v>
      </c>
      <c r="B37" s="159" t="s">
        <v>285</v>
      </c>
      <c r="C37" s="160"/>
      <c r="D37" s="31">
        <f>'V1'!K31+'V1'!K38+'V1'!K40</f>
        <v>0</v>
      </c>
      <c r="E37" s="31">
        <f>'V1'!L31+'V1'!L38+'V1'!L40</f>
        <v>0</v>
      </c>
      <c r="F37" s="164" t="s">
        <v>220</v>
      </c>
      <c r="G37" s="165" t="s">
        <v>516</v>
      </c>
      <c r="H37" s="187"/>
      <c r="I37" s="167">
        <f>'V2'!G35</f>
        <v>0</v>
      </c>
      <c r="J37" s="168">
        <f>'V2'!H35</f>
        <v>0</v>
      </c>
    </row>
    <row r="38" spans="1:10" ht="15" customHeight="1" thickBot="1" thickTop="1">
      <c r="A38" s="164" t="s">
        <v>505</v>
      </c>
      <c r="B38" s="188" t="s">
        <v>286</v>
      </c>
      <c r="C38" s="166"/>
      <c r="D38" s="167">
        <f>'V1'!K29+'V1'!K34+'V1'!K39+'V1'!K41</f>
        <v>0</v>
      </c>
      <c r="E38" s="189">
        <f>'V1'!L29+'V1'!L34+'V1'!L39+'V1'!L41</f>
        <v>0</v>
      </c>
      <c r="F38" s="190" t="s">
        <v>333</v>
      </c>
      <c r="G38" s="191"/>
      <c r="H38" s="719" t="str">
        <f>+B3</f>
        <v>Nová 20, Nové Město, 999 99</v>
      </c>
      <c r="I38" s="720"/>
      <c r="J38" s="721"/>
    </row>
    <row r="39" spans="1:10" ht="15" customHeight="1" thickTop="1">
      <c r="A39" s="248"/>
      <c r="B39" s="244"/>
      <c r="C39" s="244"/>
      <c r="D39" s="244"/>
      <c r="E39" s="244"/>
      <c r="F39" s="244"/>
      <c r="G39" s="244"/>
      <c r="H39" s="244"/>
      <c r="I39" s="244"/>
      <c r="J39" s="244"/>
    </row>
    <row r="40" spans="1:10" ht="15" customHeight="1" thickBot="1">
      <c r="A40" s="248"/>
      <c r="B40" s="244"/>
      <c r="C40" s="244"/>
      <c r="D40" s="244"/>
      <c r="E40" s="244"/>
      <c r="F40" s="244"/>
      <c r="G40" s="244"/>
      <c r="H40" s="244"/>
      <c r="I40" s="244"/>
      <c r="J40" s="244"/>
    </row>
    <row r="41" spans="1:10" ht="12.75">
      <c r="A41" s="712" t="s">
        <v>270</v>
      </c>
      <c r="B41" s="706"/>
      <c r="C41" s="706"/>
      <c r="D41" s="706"/>
      <c r="E41" s="713"/>
      <c r="F41" s="705" t="s">
        <v>299</v>
      </c>
      <c r="G41" s="706"/>
      <c r="H41" s="706"/>
      <c r="I41" s="706"/>
      <c r="J41" s="707"/>
    </row>
    <row r="42" spans="1:10" ht="12.75">
      <c r="A42" s="700"/>
      <c r="B42" s="325"/>
      <c r="C42" s="325"/>
      <c r="D42" s="325"/>
      <c r="E42" s="701"/>
      <c r="F42" s="708"/>
      <c r="G42" s="709"/>
      <c r="H42" s="709"/>
      <c r="I42" s="709"/>
      <c r="J42" s="192"/>
    </row>
    <row r="43" spans="1:10" ht="12.75">
      <c r="A43" s="700"/>
      <c r="B43" s="325"/>
      <c r="C43" s="325"/>
      <c r="D43" s="325"/>
      <c r="E43" s="701"/>
      <c r="F43" s="708"/>
      <c r="G43" s="709"/>
      <c r="H43" s="709"/>
      <c r="I43" s="709"/>
      <c r="J43" s="192"/>
    </row>
    <row r="44" spans="1:10" ht="12.75">
      <c r="A44" s="700"/>
      <c r="B44" s="325"/>
      <c r="C44" s="325"/>
      <c r="D44" s="325"/>
      <c r="E44" s="701"/>
      <c r="F44" s="708"/>
      <c r="G44" s="709"/>
      <c r="H44" s="709"/>
      <c r="I44" s="709"/>
      <c r="J44" s="192"/>
    </row>
    <row r="45" spans="1:10" ht="12.75">
      <c r="A45" s="702"/>
      <c r="B45" s="703"/>
      <c r="C45" s="703"/>
      <c r="D45" s="703"/>
      <c r="E45" s="704"/>
      <c r="F45" s="710"/>
      <c r="G45" s="711"/>
      <c r="H45" s="711"/>
      <c r="I45" s="711"/>
      <c r="J45" s="192"/>
    </row>
    <row r="46" spans="1:10" ht="12.75">
      <c r="A46" s="722" t="s">
        <v>271</v>
      </c>
      <c r="B46" s="723"/>
      <c r="C46" s="723"/>
      <c r="D46" s="723"/>
      <c r="E46" s="5">
        <f>'CF1'!I31</f>
        <v>0</v>
      </c>
      <c r="F46" s="726" t="s">
        <v>300</v>
      </c>
      <c r="G46" s="723"/>
      <c r="H46" s="723"/>
      <c r="I46" s="723"/>
      <c r="J46" s="8">
        <v>0</v>
      </c>
    </row>
    <row r="47" spans="1:10" ht="15" customHeight="1">
      <c r="A47" s="724" t="s">
        <v>272</v>
      </c>
      <c r="B47" s="325"/>
      <c r="C47" s="325"/>
      <c r="D47" s="325"/>
      <c r="E47" s="5">
        <f>'CF1'!I36</f>
        <v>0</v>
      </c>
      <c r="F47" s="727" t="s">
        <v>301</v>
      </c>
      <c r="G47" s="325"/>
      <c r="H47" s="325"/>
      <c r="I47" s="325"/>
      <c r="J47" s="7">
        <v>0</v>
      </c>
    </row>
    <row r="48" spans="1:10" ht="15" customHeight="1" thickBot="1">
      <c r="A48" s="725" t="s">
        <v>273</v>
      </c>
      <c r="B48" s="326"/>
      <c r="C48" s="326"/>
      <c r="D48" s="326"/>
      <c r="E48" s="6">
        <f>'CF1'!I46</f>
        <v>0</v>
      </c>
      <c r="F48" s="728" t="s">
        <v>302</v>
      </c>
      <c r="G48" s="326"/>
      <c r="H48" s="326"/>
      <c r="I48" s="326"/>
      <c r="J48" s="9">
        <v>0</v>
      </c>
    </row>
    <row r="49" spans="1:10" ht="15" customHeight="1">
      <c r="A49" s="2" t="s">
        <v>332</v>
      </c>
      <c r="B49" s="3"/>
      <c r="C49" s="3"/>
      <c r="D49" s="3"/>
      <c r="E49" s="3"/>
      <c r="F49" s="193"/>
      <c r="G49" s="113"/>
      <c r="H49" s="113"/>
      <c r="I49" s="113"/>
      <c r="J49" s="193" t="s">
        <v>319</v>
      </c>
    </row>
    <row r="50" spans="1:10" ht="12.75">
      <c r="A50" s="718" t="str">
        <f>+ZVK!A32</f>
        <v>Formulář zpracovala ASPEKT HM, daňová, účetní a auditorská kancelář, Vodňanského 4, Praha 6-Břevnov, tel. 233 356 811</v>
      </c>
      <c r="B50" s="342"/>
      <c r="C50" s="342"/>
      <c r="D50" s="342"/>
      <c r="E50" s="342"/>
      <c r="F50" s="342"/>
      <c r="G50" s="342"/>
      <c r="H50" s="342"/>
      <c r="I50" s="342"/>
      <c r="J50" s="342"/>
    </row>
    <row r="51" spans="1:10" ht="12.7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2.7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2.7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2.7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2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2.7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2.7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2.7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2.7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pans="1:10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</row>
  </sheetData>
  <sheetProtection password="EF65" sheet="1" objects="1" scenarios="1"/>
  <mergeCells count="34">
    <mergeCell ref="B16:C17"/>
    <mergeCell ref="A50:J50"/>
    <mergeCell ref="H38:J38"/>
    <mergeCell ref="A46:D46"/>
    <mergeCell ref="A47:D47"/>
    <mergeCell ref="A48:D48"/>
    <mergeCell ref="F46:I46"/>
    <mergeCell ref="F47:I47"/>
    <mergeCell ref="F48:I48"/>
    <mergeCell ref="A43:E43"/>
    <mergeCell ref="A44:E44"/>
    <mergeCell ref="A45:E45"/>
    <mergeCell ref="F41:J41"/>
    <mergeCell ref="F42:I42"/>
    <mergeCell ref="F43:I43"/>
    <mergeCell ref="F44:I44"/>
    <mergeCell ref="F45:I45"/>
    <mergeCell ref="A41:E41"/>
    <mergeCell ref="A42:E42"/>
    <mergeCell ref="A1:J1"/>
    <mergeCell ref="A6:J6"/>
    <mergeCell ref="A24:J24"/>
    <mergeCell ref="A25:J25"/>
    <mergeCell ref="B5:C5"/>
    <mergeCell ref="D5:J5"/>
    <mergeCell ref="A7:J7"/>
    <mergeCell ref="A8:J8"/>
    <mergeCell ref="I3:J3"/>
    <mergeCell ref="D4:G4"/>
    <mergeCell ref="H4:J4"/>
    <mergeCell ref="C2:H2"/>
    <mergeCell ref="A2:B2"/>
    <mergeCell ref="B3:E3"/>
    <mergeCell ref="F3:H3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2003-08-12T09:34:06Z</cp:lastPrinted>
  <dcterms:created xsi:type="dcterms:W3CDTF">1999-01-26T10:18:16Z</dcterms:created>
  <dcterms:modified xsi:type="dcterms:W3CDTF">2007-12-04T10:30:15Z</dcterms:modified>
  <cp:category/>
  <cp:version/>
  <cp:contentType/>
  <cp:contentStatus/>
</cp:coreProperties>
</file>