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720" windowHeight="6435" tabRatio="500" activeTab="0"/>
  </bookViews>
  <sheets>
    <sheet name="R1" sheetId="1" r:id="rId1"/>
    <sheet name="R2" sheetId="2" r:id="rId2"/>
    <sheet name="R3" sheetId="3" r:id="rId3"/>
    <sheet name="R4" sheetId="4" r:id="rId4"/>
    <sheet name="V1" sheetId="5" r:id="rId5"/>
    <sheet name="V2" sheetId="6" r:id="rId6"/>
    <sheet name="CF1" sheetId="7" r:id="rId7"/>
    <sheet name="věstník" sheetId="8" r:id="rId8"/>
  </sheets>
  <definedNames>
    <definedName name="_xlnm.Print_Area" localSheetId="6">'CF1'!$A$1:$I$55</definedName>
    <definedName name="_xlnm.Print_Area" localSheetId="0">'R1'!$A$1:$L$43</definedName>
    <definedName name="_xlnm.Print_Area" localSheetId="1">'R2'!$A$1:$I$40</definedName>
    <definedName name="_xlnm.Print_Area" localSheetId="2">'R3'!$A$1:$G$36</definedName>
    <definedName name="_xlnm.Print_Area" localSheetId="3">'R4'!$A$1:$H$41</definedName>
    <definedName name="_xlnm.Print_Area" localSheetId="4">'V1'!$A$1:$L$45</definedName>
    <definedName name="_xlnm.Print_Area" localSheetId="5">'V2'!$A$1:$H$48</definedName>
    <definedName name="_xlnm.Print_Area" localSheetId="7">'věstník'!$A$2:$J$51</definedName>
  </definedNames>
  <calcPr fullCalcOnLoad="1"/>
</workbook>
</file>

<file path=xl/sharedStrings.xml><?xml version="1.0" encoding="utf-8"?>
<sst xmlns="http://schemas.openxmlformats.org/spreadsheetml/2006/main" count="771" uniqueCount="533">
  <si>
    <t>Název a sídlo účetní jednotky</t>
  </si>
  <si>
    <t>A.</t>
  </si>
  <si>
    <t>B.</t>
  </si>
  <si>
    <t>a</t>
  </si>
  <si>
    <t>I.</t>
  </si>
  <si>
    <t>II.</t>
  </si>
  <si>
    <t>III.</t>
  </si>
  <si>
    <t>( v celých tisících Kč )</t>
  </si>
  <si>
    <t>AKTIVA</t>
  </si>
  <si>
    <t>b</t>
  </si>
  <si>
    <t>AKTIVA CELKEM (ř. 02 + 03 + 28 + 55)</t>
  </si>
  <si>
    <t>Stálá aktiva (ř. 04 + 12 + 22)</t>
  </si>
  <si>
    <t>Zřizovací výdaje</t>
  </si>
  <si>
    <t>Software</t>
  </si>
  <si>
    <t>Ocenitelná práva</t>
  </si>
  <si>
    <t>Pozemky</t>
  </si>
  <si>
    <t>Samostatné movité věci a soubory movitých věcí</t>
  </si>
  <si>
    <t>Pěstitelské celky trvalých porostů</t>
  </si>
  <si>
    <t>Základní stádo a tažná zvířata</t>
  </si>
  <si>
    <t>Opravná položka k nabytému majetku</t>
  </si>
  <si>
    <t>Půjčky podnikům ve skupině</t>
  </si>
  <si>
    <t>Čís.</t>
  </si>
  <si>
    <t>01</t>
  </si>
  <si>
    <t>řád</t>
  </si>
  <si>
    <t>c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</si>
  <si>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</si>
  <si>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</si>
  <si>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</si>
  <si>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</si>
  <si>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</si>
  <si>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</si>
  <si>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</si>
  <si>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</si>
  <si>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</si>
  <si>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</si>
  <si>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</si>
  <si>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</si>
  <si>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</si>
  <si>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</si>
  <si>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</si>
  <si>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</si>
  <si>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</si>
  <si>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</si>
  <si>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</si>
  <si>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</si>
  <si>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</si>
  <si>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</si>
  <si>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</si>
  <si>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</si>
  <si>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</si>
  <si>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</si>
  <si>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</si>
  <si>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IKF</t>
  </si>
  <si>
    <t>Brutto</t>
  </si>
  <si>
    <t>Rozvaha ÚČ POD 1-01</t>
  </si>
  <si>
    <t>Rok</t>
  </si>
  <si>
    <t>Korekce</t>
  </si>
  <si>
    <t>Měsíc</t>
  </si>
  <si>
    <t>Netto</t>
  </si>
  <si>
    <t>IČO</t>
  </si>
  <si>
    <t>Min.úč.</t>
  </si>
  <si>
    <t>období</t>
  </si>
  <si>
    <t>C.</t>
  </si>
  <si>
    <t>D.</t>
  </si>
  <si>
    <t>IV.</t>
  </si>
  <si>
    <t>Oběžná aktiva  (ř. 29 + 36 + 42 + 51)</t>
  </si>
  <si>
    <t>Zásoby   (ř.30 až 35)</t>
  </si>
  <si>
    <t>Materiál</t>
  </si>
  <si>
    <t>Nedokončená výroba a polotovary</t>
  </si>
  <si>
    <t>Výrobky</t>
  </si>
  <si>
    <t>Zvířata</t>
  </si>
  <si>
    <t>Zboží</t>
  </si>
  <si>
    <t>Poskytnuté zálohy na zásoby</t>
  </si>
  <si>
    <t>Dlouhodobé pohledávky  (ř. 37 až 41)</t>
  </si>
  <si>
    <t>Pohledávky z obchodního styku</t>
  </si>
  <si>
    <t>Pohledávky ke společníkům a sdružení</t>
  </si>
  <si>
    <t>Pohledávky v podnicích s rozhodujícím vlivem</t>
  </si>
  <si>
    <t>Pohledávky v podnicích s podstatným vlivem</t>
  </si>
  <si>
    <t>Jiné pohledávky</t>
  </si>
  <si>
    <t>Krátkodobé pohledávky  (ř. 43 až 50)</t>
  </si>
  <si>
    <t xml:space="preserve">Pohledávky ke společníkům a sdružení </t>
  </si>
  <si>
    <t>Sociální zabezpečení</t>
  </si>
  <si>
    <t>Stát - daňové pohledávky</t>
  </si>
  <si>
    <t>Odložená daňová pohledávka</t>
  </si>
  <si>
    <t>Finanční majetek  (ř. 52 až 54)</t>
  </si>
  <si>
    <t>Peníze</t>
  </si>
  <si>
    <t>Účty v bankách</t>
  </si>
  <si>
    <t>Krátkodobý finanční majetek</t>
  </si>
  <si>
    <t>Časové rozlišení  (ř. 57 až 59)</t>
  </si>
  <si>
    <t xml:space="preserve">Náklady příštích období </t>
  </si>
  <si>
    <t>Příjmy příštích období</t>
  </si>
  <si>
    <t>Kursové rozdíly aktivní</t>
  </si>
  <si>
    <t>Dohadné účty aktivní</t>
  </si>
  <si>
    <t>Kontrolní číslo   (ř. 01 až 60)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</si>
  <si>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</si>
  <si>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</si>
  <si>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</si>
  <si>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</si>
  <si>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</si>
  <si>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</si>
  <si>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</si>
  <si>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</si>
  <si>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</si>
  <si>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</si>
  <si>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</si>
  <si>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</si>
  <si>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</si>
  <si>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</si>
  <si>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</si>
  <si>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</si>
  <si>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</si>
  <si>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</si>
  <si>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</si>
  <si>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</si>
  <si>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</si>
  <si>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</si>
  <si>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</si>
  <si>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</si>
  <si>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</si>
  <si>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</si>
  <si>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</si>
  <si>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</si>
  <si>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</si>
  <si>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</si>
  <si>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</si>
  <si>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</si>
  <si>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</si>
  <si>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999</t>
  </si>
  <si>
    <t>V.</t>
  </si>
  <si>
    <t>PASIVA</t>
  </si>
  <si>
    <t>PASIVA CELKEM   (ř. 62 + 79 + 109)</t>
  </si>
  <si>
    <t>Kapitálové fondy   (ř. 67 až 70)</t>
  </si>
  <si>
    <t>Emisní ážio</t>
  </si>
  <si>
    <t>Ostatní kapitálové fondy</t>
  </si>
  <si>
    <t>Oceňovací rozdíly z přecenění majetku</t>
  </si>
  <si>
    <t>Fondy ze zisku  (ř. 72 + 73 + 74 )</t>
  </si>
  <si>
    <t>Zákonný rezervní fond</t>
  </si>
  <si>
    <t>Nedělitelný fond</t>
  </si>
  <si>
    <t>Statutární a ostatní fondy</t>
  </si>
  <si>
    <t>Hospodářský výsledek minulých let  (ř. 76 + 77)</t>
  </si>
  <si>
    <t xml:space="preserve">Nerozdělený zisk minulých let </t>
  </si>
  <si>
    <t>Neuhrazená ztráta minulých let</t>
  </si>
  <si>
    <t xml:space="preserve">Hospodářský výsledek běžného účetního období (+/-) </t>
  </si>
  <si>
    <t>/ř.01 - (+ 63 + 66 + 71 + 75 + 79 + 105)/</t>
  </si>
  <si>
    <t>Cizí zdroje      (ř. 80 + 84 +91 + 101)</t>
  </si>
  <si>
    <t>Rezervy   (ř. 81 + 82 + 83)</t>
  </si>
  <si>
    <t xml:space="preserve">Rezervy zákonné </t>
  </si>
  <si>
    <t>Rezerva na kursové ztráty</t>
  </si>
  <si>
    <t>Ostatní rezervy</t>
  </si>
  <si>
    <t>Dlouhodobé závazky  (ř. 85 až 90)</t>
  </si>
  <si>
    <t>Závazky k podnikům s rozhodujícím vlivem</t>
  </si>
  <si>
    <t>Závazky k podnikům s podstatným vlivem</t>
  </si>
  <si>
    <t>Dlouhodobé přijaté zálohy</t>
  </si>
  <si>
    <t>Emitované dluhopisy</t>
  </si>
  <si>
    <t>Dlouhodobé směnky k úhradě</t>
  </si>
  <si>
    <t>Jiné dlouhodobé závazky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</si>
  <si>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</si>
  <si>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</si>
  <si>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</si>
  <si>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</si>
  <si>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</si>
  <si>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</si>
  <si>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</si>
  <si>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</si>
  <si>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</si>
  <si>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</si>
  <si>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</si>
  <si>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</si>
  <si>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</si>
  <si>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</si>
  <si>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</si>
  <si>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</si>
  <si>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</si>
  <si>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</si>
  <si>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</si>
  <si>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</si>
  <si>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</si>
  <si>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</si>
  <si>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</si>
  <si>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</si>
  <si>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</si>
  <si>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</si>
  <si>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</si>
  <si>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</si>
  <si>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</si>
  <si>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</si>
  <si>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Běžné úč.</t>
  </si>
  <si>
    <t>dne</t>
  </si>
  <si>
    <t>Krátkodobé závazky  (ř. 92 až 100)</t>
  </si>
  <si>
    <t>Závazky z obchodního styku</t>
  </si>
  <si>
    <t>Závazky k zaměstnancům</t>
  </si>
  <si>
    <t>Závazky ze sociálního zabezpečení</t>
  </si>
  <si>
    <t>Stát - daňové závazky a dotace</t>
  </si>
  <si>
    <t>Odložený daňový závazek</t>
  </si>
  <si>
    <t>Jiné závazky</t>
  </si>
  <si>
    <t>Bankovní úvěry a výpomoci  (ř. 102 + 03 +104)</t>
  </si>
  <si>
    <t>Bankovní úvěry dlouhodobé</t>
  </si>
  <si>
    <t xml:space="preserve">Běžné bankovní úvěry </t>
  </si>
  <si>
    <t>Krátkodobé finanční výpomoci</t>
  </si>
  <si>
    <t>Ostatní pasíva - přechodné účty pasív  (ř. 106 + 110)</t>
  </si>
  <si>
    <t>Časové rozlišení  (ř. 107 + 108 + 109)</t>
  </si>
  <si>
    <t>Výdaje příštích období</t>
  </si>
  <si>
    <t xml:space="preserve">Výnosy příštích období </t>
  </si>
  <si>
    <t>Kursové rozdíly pasivní</t>
  </si>
  <si>
    <t xml:space="preserve">Dohadné účty pasivní </t>
  </si>
  <si>
    <t>Kontrolní číslo   (ř. 61 až 110)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</si>
  <si>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</si>
  <si>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</si>
  <si>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</si>
  <si>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</si>
  <si>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</si>
  <si>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</si>
  <si>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</si>
  <si>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</si>
  <si>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</si>
  <si>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</si>
  <si>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</si>
  <si>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</si>
  <si>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</si>
  <si>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</si>
  <si>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</si>
  <si>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</si>
  <si>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</si>
  <si>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</si>
  <si>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</si>
  <si>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telefon:</t>
  </si>
  <si>
    <t>E.</t>
  </si>
  <si>
    <t>F.</t>
  </si>
  <si>
    <t>G.</t>
  </si>
  <si>
    <t>H.</t>
  </si>
  <si>
    <t>J.</t>
  </si>
  <si>
    <t>+</t>
  </si>
  <si>
    <t>VI.</t>
  </si>
  <si>
    <t>VII.</t>
  </si>
  <si>
    <t>*</t>
  </si>
  <si>
    <t>v plném rozsahu</t>
  </si>
  <si>
    <t xml:space="preserve">Tržby za prodej zboží </t>
  </si>
  <si>
    <t>Náklady vynaložené na prodané zboží</t>
  </si>
  <si>
    <t>Obchodní marže  (ř. 01-02)</t>
  </si>
  <si>
    <t>Výkony  (ř. 05+06+07)</t>
  </si>
  <si>
    <t>Tržby za prodej vlastních výrobků a služeb</t>
  </si>
  <si>
    <t>Změna stavu vnitropodnikových zásob vlastní výroby</t>
  </si>
  <si>
    <t>Aktivace</t>
  </si>
  <si>
    <t>Výkonová spotřeba   (ř. 09+10)</t>
  </si>
  <si>
    <t>Spotřeba materiálu a energie</t>
  </si>
  <si>
    <t>Služby</t>
  </si>
  <si>
    <t>Přidaná hodnota  (ř. 03+04-08)</t>
  </si>
  <si>
    <t>Osobní náklady</t>
  </si>
  <si>
    <t>Mzdové náklady</t>
  </si>
  <si>
    <t>Odměny členům orgánů společnosti a družstva</t>
  </si>
  <si>
    <t>Náklady na sociální zabezpečení</t>
  </si>
  <si>
    <t>Sociální náklady</t>
  </si>
  <si>
    <t>Daně a poplatky</t>
  </si>
  <si>
    <t>Zúčtování rezerv a časového rozlišení provozních výnosů</t>
  </si>
  <si>
    <t>Tvorba rezerv a časového rozlišení provozních nákladů</t>
  </si>
  <si>
    <t>Zúčtování opravných položek do provozních výnosů</t>
  </si>
  <si>
    <t>Zúčtování opravných položek do provozních nákladů</t>
  </si>
  <si>
    <t>Ostatní provozní výnosy</t>
  </si>
  <si>
    <t>Ostatní provozní náklady</t>
  </si>
  <si>
    <t>Převod provozních výnosů</t>
  </si>
  <si>
    <t xml:space="preserve">Provozní hospodářský výsledek  </t>
  </si>
  <si>
    <t>/(ř.11-12-17-18+19-20+21-22+23-24+25-26+(-27)-(-28)/</t>
  </si>
  <si>
    <t>TEXT</t>
  </si>
  <si>
    <t xml:space="preserve">b  </t>
  </si>
  <si>
    <t>Výsledovka ÚČ POD 2-01</t>
  </si>
  <si>
    <t>Číslo</t>
  </si>
  <si>
    <t>řádku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</si>
  <si>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</si>
  <si>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</si>
  <si>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</si>
  <si>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</si>
  <si>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</si>
  <si>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</si>
  <si>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</si>
  <si>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</si>
  <si>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</si>
  <si>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</si>
  <si>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</si>
  <si>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</si>
  <si>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</si>
  <si>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</si>
  <si>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</si>
  <si>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</si>
  <si>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22</t>
  </si>
  <si>
    <t>sledovaném</t>
  </si>
  <si>
    <t>minulém</t>
  </si>
  <si>
    <t>L.</t>
  </si>
  <si>
    <t>M.</t>
  </si>
  <si>
    <t>N.</t>
  </si>
  <si>
    <t>O.</t>
  </si>
  <si>
    <t>P.</t>
  </si>
  <si>
    <t>R.</t>
  </si>
  <si>
    <t>S.</t>
  </si>
  <si>
    <t>T.</t>
  </si>
  <si>
    <t>VIII.</t>
  </si>
  <si>
    <t>IX.</t>
  </si>
  <si>
    <t>X.</t>
  </si>
  <si>
    <t>XI.</t>
  </si>
  <si>
    <t>XII.</t>
  </si>
  <si>
    <t>XIII.</t>
  </si>
  <si>
    <t>XIV.</t>
  </si>
  <si>
    <t>XV.</t>
  </si>
  <si>
    <t>**</t>
  </si>
  <si>
    <t>XVI.</t>
  </si>
  <si>
    <t>***</t>
  </si>
  <si>
    <t>Tržby z prodeje cenných papírů</t>
  </si>
  <si>
    <t>Prodané cenné papíry a vklady</t>
  </si>
  <si>
    <t>Výnosy z finančních investic ( ř. 33 + 34 + 35)</t>
  </si>
  <si>
    <t>Výnosy z cenných papírů a vkladů v podnicích ve skupině</t>
  </si>
  <si>
    <t>Výnosy z krátkodobého finančního majetku</t>
  </si>
  <si>
    <t>Zúčtování rezerv do finančních výnosů</t>
  </si>
  <si>
    <t>Tvorba rezerv na finanční náklady</t>
  </si>
  <si>
    <t>Zúčtování opravných položek do finančních výnosů</t>
  </si>
  <si>
    <t>Zúčtování opravných položek do finančních nákladů</t>
  </si>
  <si>
    <t>Výnosové úroky</t>
  </si>
  <si>
    <t>Nákladové úroky</t>
  </si>
  <si>
    <t>Ostatní finanční výnosy</t>
  </si>
  <si>
    <t>Ostatní finanční náklady</t>
  </si>
  <si>
    <t>Převod finančních výnosů</t>
  </si>
  <si>
    <t>Převod finančních nákladů</t>
  </si>
  <si>
    <t xml:space="preserve">Hospodářský výsledek z finančních operací </t>
  </si>
  <si>
    <t xml:space="preserve"> /(ř.30-31+32+36+37-38+39-40+41-42+43-44+(-45)-(-46))/</t>
  </si>
  <si>
    <t>Daň z příjmů za běžnou činnost   (ř. 49 + 50)</t>
  </si>
  <si>
    <t>Hospodářský výsledek za běžnou činnost  (ř. 29 + 47 - 48)</t>
  </si>
  <si>
    <t>Mimořádné výnosy</t>
  </si>
  <si>
    <t>Mimořádné náklady</t>
  </si>
  <si>
    <t>Daň z příjmů z mimořádné činnosti  (ř. 56 + 57)</t>
  </si>
  <si>
    <t>Mimořádný hospodářský výsledek  (ř. 53 - 54 -55 )</t>
  </si>
  <si>
    <t>Převod podílu na hospodářském výsledku společníkům (+/-)</t>
  </si>
  <si>
    <t>Hospodářský výsledek za účetní období (+/-)  (ř. 52 + 58 - 59)</t>
  </si>
  <si>
    <t>Hospodářský výsledek před zdaněním (+/-)  (ř. 29 + 47 + 53 - 54)</t>
  </si>
  <si>
    <t>Kontrolní číslo   (ř. 01 až 61)</t>
  </si>
  <si>
    <t>99</t>
  </si>
  <si>
    <t>Z.</t>
  </si>
  <si>
    <t>Stav peněžních prostředků a peněžních ekvivalentů na začátku účetního období</t>
  </si>
  <si>
    <t>Čisté zvýšení resp. snížení peněžních prostředků</t>
  </si>
  <si>
    <t>Peněžní toky z hlavní výdělečné činnosti</t>
  </si>
  <si>
    <t>Účetní zisk nebo ztráta z běžné činnosti před zdaněním</t>
  </si>
  <si>
    <t>Úpravy o nepeněžní operace</t>
  </si>
  <si>
    <t>Odpisy stálých aktiv, odpis pohledávek</t>
  </si>
  <si>
    <t>Změna stavu opravných položek, rezerv a přechodných účtů</t>
  </si>
  <si>
    <t>Zisk z prodeje stálých aktiv včetně oceňovacích rozdílů</t>
  </si>
  <si>
    <t>Výnosy z dividend a podílů na zisku</t>
  </si>
  <si>
    <t>Vyúčtované nákladové úroky s vyjímkou kapitalizovaných</t>
  </si>
  <si>
    <t>Čistý peněžní tok z provozní činnosti (1)</t>
  </si>
  <si>
    <t>Změna potřeby pracovního kapitálu</t>
  </si>
  <si>
    <t>Změna stavu pohledávek z provozní činnosti</t>
  </si>
  <si>
    <t>Změna stavu krátkodobých závazků z provozní činnosti</t>
  </si>
  <si>
    <t>Změna stavu zásob</t>
  </si>
  <si>
    <t>Čistý peněžní tok z provozní činnosti (2)</t>
  </si>
  <si>
    <t>Výdaje z plateb úroků</t>
  </si>
  <si>
    <t>Přijaté úroky</t>
  </si>
  <si>
    <t>Zaplacená daň z příjmu a doměrky daně za minulá období</t>
  </si>
  <si>
    <t>Příjmy a výdaje spojené s mimořádným hospodářským výsledkem</t>
  </si>
  <si>
    <t>Čistý peněžní tok z provozní činnosti (3)</t>
  </si>
  <si>
    <t>Peněžní toky z investiční činnosti</t>
  </si>
  <si>
    <t>Výdaje spojené s pořízením stálých aktiv</t>
  </si>
  <si>
    <t>Příjmy z prodeje stálých aktiv</t>
  </si>
  <si>
    <t>Půjčky a úvěry spřízněným osobám</t>
  </si>
  <si>
    <t xml:space="preserve">Čistý peněžní tok vztahující se k investiční činnosti </t>
  </si>
  <si>
    <t>Peněžní toky z finančních činností</t>
  </si>
  <si>
    <t>Změna stavu dlouhodobých,resp. krátkodobých závazků</t>
  </si>
  <si>
    <t>Vyplacení podílů na vlastním jmění společníkům</t>
  </si>
  <si>
    <t>Úhrada ztráty společníky</t>
  </si>
  <si>
    <t>Vyplacené dividendy nebo podíly na zisku včetně zaplacené daně</t>
  </si>
  <si>
    <t>Přijaté dividendy a podíly na zisku</t>
  </si>
  <si>
    <t xml:space="preserve">Čistý peněžní tok vztahující se k finanční činnosti </t>
  </si>
  <si>
    <t>Oběžná aktiva</t>
  </si>
  <si>
    <t>Ostatní aktiva</t>
  </si>
  <si>
    <t>Cizí zdroje</t>
  </si>
  <si>
    <t>Ostatní pasiva</t>
  </si>
  <si>
    <t>Přidaná hodnota</t>
  </si>
  <si>
    <t>Obchodní jméno :</t>
  </si>
  <si>
    <t>Sídlo :</t>
  </si>
  <si>
    <t>závěrky za rok</t>
  </si>
  <si>
    <t>A</t>
  </si>
  <si>
    <t>B</t>
  </si>
  <si>
    <t>B.I.</t>
  </si>
  <si>
    <t>B.II.</t>
  </si>
  <si>
    <t>B.III.</t>
  </si>
  <si>
    <t>B.III.1</t>
  </si>
  <si>
    <t>C</t>
  </si>
  <si>
    <t>C.I.</t>
  </si>
  <si>
    <t>C.II.</t>
  </si>
  <si>
    <t>C.III.</t>
  </si>
  <si>
    <t>C.IV.</t>
  </si>
  <si>
    <t>D</t>
  </si>
  <si>
    <t>I+II</t>
  </si>
  <si>
    <t>I+II.1.</t>
  </si>
  <si>
    <t>II.2.</t>
  </si>
  <si>
    <t>II.3.</t>
  </si>
  <si>
    <t>A+B</t>
  </si>
  <si>
    <t>E</t>
  </si>
  <si>
    <t>IV+V</t>
  </si>
  <si>
    <t>G+H</t>
  </si>
  <si>
    <t>III+VI+VII</t>
  </si>
  <si>
    <t>D+F+I+J</t>
  </si>
  <si>
    <t>Dceřinné podniky ( název a sídlo ) :</t>
  </si>
  <si>
    <t>**Peněž. tok z provozní činnosti</t>
  </si>
  <si>
    <t>**Peněž. tok z investiční činnosti</t>
  </si>
  <si>
    <t>**Peněž. tok z finanční činnosti</t>
  </si>
  <si>
    <t>Aktiva celkem</t>
  </si>
  <si>
    <t>Stálá aktiva</t>
  </si>
  <si>
    <t xml:space="preserve">  z toho : podíl. cen. papíry a</t>
  </si>
  <si>
    <t xml:space="preserve">  vkl. v podn. s rozhod. vlivem</t>
  </si>
  <si>
    <t xml:space="preserve">  zásoby</t>
  </si>
  <si>
    <t xml:space="preserve">  dlouhodobé pohledávky</t>
  </si>
  <si>
    <t xml:space="preserve">  krátkodobé pohledávky</t>
  </si>
  <si>
    <t xml:space="preserve">  finanční majetek</t>
  </si>
  <si>
    <t>Výkony a prodej zboží</t>
  </si>
  <si>
    <t xml:space="preserve">  z toho: tržby za prodej</t>
  </si>
  <si>
    <t xml:space="preserve">  vl. výr.,služeb a zboží</t>
  </si>
  <si>
    <t xml:space="preserve">  Změna stavu vnitr.zás.vl.výr.</t>
  </si>
  <si>
    <t xml:space="preserve">  Aktivace</t>
  </si>
  <si>
    <t>Výk.spotř. a nákl. na prod. zboží</t>
  </si>
  <si>
    <t>Zúčtování rezerv,opr.položek</t>
  </si>
  <si>
    <t>Tvorba rezerv,opr.položek</t>
  </si>
  <si>
    <t>Jiné provozní výnosy</t>
  </si>
  <si>
    <t>Jiné provozní náklady</t>
  </si>
  <si>
    <t>ověřené auditorem (obch. jméno) + číslo oprávnění</t>
  </si>
  <si>
    <t>běžný rok</t>
  </si>
  <si>
    <t>V Ý K A Z   Z I S K U   A   Z T R Á T ( v tis. Kč ) :</t>
  </si>
  <si>
    <t>R O Z V A H A  ( v tis. Kč ) :</t>
  </si>
  <si>
    <t>minulý rok</t>
  </si>
  <si>
    <t xml:space="preserve">         zveřejňuje podle §20 zák.č. 563/91 Sb.</t>
  </si>
  <si>
    <t>A.I.</t>
  </si>
  <si>
    <t>A.II.</t>
  </si>
  <si>
    <t>A.III.</t>
  </si>
  <si>
    <t>A.IV.</t>
  </si>
  <si>
    <t>A.V.</t>
  </si>
  <si>
    <t>B.IV.</t>
  </si>
  <si>
    <t>B.IV.1.</t>
  </si>
  <si>
    <t>XI+XII</t>
  </si>
  <si>
    <t>L+M</t>
  </si>
  <si>
    <t>VIII+..+XV</t>
  </si>
  <si>
    <t>K+..+R</t>
  </si>
  <si>
    <t>XVI</t>
  </si>
  <si>
    <t>S+T</t>
  </si>
  <si>
    <t>Osoby s více než 20 % podílem na ZJ ( + výše vkladu v % ) :</t>
  </si>
  <si>
    <t>Pohledávky 180 dnů po lhůtě splatnosti :</t>
  </si>
  <si>
    <t>Závazky 180 dnů po lhůtě splatnosti :</t>
  </si>
  <si>
    <t>HIM zat. zástav právem nebo věcným břemenem :</t>
  </si>
  <si>
    <t>Pasiva celkem</t>
  </si>
  <si>
    <t xml:space="preserve">  kapitálové fondy</t>
  </si>
  <si>
    <t xml:space="preserve">  fondy tvořené ze zisku</t>
  </si>
  <si>
    <t xml:space="preserve">  hosp. výsledek minulých let</t>
  </si>
  <si>
    <t xml:space="preserve">  hosp. výsledek účetního období</t>
  </si>
  <si>
    <t xml:space="preserve">  rezervy</t>
  </si>
  <si>
    <t xml:space="preserve">  dlouhodobé závazky</t>
  </si>
  <si>
    <t xml:space="preserve">  krátkodobé závazky</t>
  </si>
  <si>
    <t xml:space="preserve">  bankovní úvěry a výpomoci</t>
  </si>
  <si>
    <t xml:space="preserve">  z toho : dlouhodobé bank. úv.</t>
  </si>
  <si>
    <t>Provozní hosp. výsledek</t>
  </si>
  <si>
    <t>Jiné finanční výnosy</t>
  </si>
  <si>
    <t>Jiné finanční náklady</t>
  </si>
  <si>
    <t>Hosp.výsledek z fin. operací</t>
  </si>
  <si>
    <t>vč.daně z příjmu z běžné čin.</t>
  </si>
  <si>
    <t>Hosp.výsl.za běžnou činnost</t>
  </si>
  <si>
    <t>Mimořádný hosp. výsl.</t>
  </si>
  <si>
    <t>Hosp.výsl. za účet. období</t>
  </si>
  <si>
    <t>IČO :</t>
  </si>
  <si>
    <t>hlavní údaje z účetní</t>
  </si>
  <si>
    <t xml:space="preserve">Závazky ke společníkům a sdružení </t>
  </si>
  <si>
    <t>Stav peněžních prostředků a pen. ekvivalentů na konci účetního období</t>
  </si>
  <si>
    <t>auditorský výrok : 1. bez výhrad xxxxxxxxxxxxxxxxxxxxxxxxxxxxxx ( nehodící se škrtněte )</t>
  </si>
  <si>
    <t>Počítačový formulář zpracovala společnost ASPEKT HM s.r.o., Přemyslova 20, Kralupy n.Vlt., tel. 0205 / 721436</t>
  </si>
  <si>
    <t>ABC s.r.o.</t>
  </si>
  <si>
    <t>Přímé platby na vrub fondů</t>
  </si>
  <si>
    <t>Obchodní věstník, Dobrovského 25, 170 55 Praha 7 ( tel. 33071623 )</t>
  </si>
  <si>
    <t>Schváleno MF ČR                                        č.j. 281/71701/95</t>
  </si>
  <si>
    <t>Účetní jednotka doručí                            účetní závěrku současně                              s doručením daňového přiznání                    za daň z příjmů</t>
  </si>
  <si>
    <t>označ</t>
  </si>
  <si>
    <t>Běžné účetní období</t>
  </si>
  <si>
    <t>ROZVAHA</t>
  </si>
  <si>
    <t>1x příslušnému finančnímu                                       úřadu</t>
  </si>
  <si>
    <t>Nová 1</t>
  </si>
  <si>
    <t>Nové Město 2</t>
  </si>
  <si>
    <t>Pod.cenné papíry a vklady v podn. s rozhodujícím vlivem</t>
  </si>
  <si>
    <t>Pod.cenné papíry a vklady v podn. s podstatným vlivem</t>
  </si>
  <si>
    <t>ke dni  31.12.2001</t>
  </si>
  <si>
    <t>Základní kapitál (ř. 64 + 65 )</t>
  </si>
  <si>
    <t>Základní kapitál</t>
  </si>
  <si>
    <t>Odesláno dne</t>
  </si>
  <si>
    <t>Podpis statutárního orgánu nebo fyzické osoby, která je účetní jednotkou</t>
  </si>
  <si>
    <t>Osoba odpovědná za účetnictví</t>
  </si>
  <si>
    <t>Osoba odpovědná za účetní závěrku</t>
  </si>
  <si>
    <t>VÝKAZ ZISKU A ZTRÁT</t>
  </si>
  <si>
    <t>Označení</t>
  </si>
  <si>
    <t>Převod provozních nákladů</t>
  </si>
  <si>
    <t>Zůstatková cena prodaného dlouhodobého majetku a materiálu</t>
  </si>
  <si>
    <t>Skutečnost v účetním období</t>
  </si>
  <si>
    <t>Tržby z prodeje dlouhodobého majetku a materiálu</t>
  </si>
  <si>
    <t xml:space="preserve"> Označení</t>
  </si>
  <si>
    <t xml:space="preserve">     -splatná</t>
  </si>
  <si>
    <t xml:space="preserve">     -odložená</t>
  </si>
  <si>
    <t>PŘEHLED O PENĚŽNÍCH TOCÍCH</t>
  </si>
  <si>
    <t>( výkaz cash-flow )</t>
  </si>
  <si>
    <t>Zvýšení peněžních prostředků z důvodů zvýšení základního kapitálu</t>
  </si>
  <si>
    <t>Ostatní aktiva - přechodné účty aktiv  (ř. 56 + 60)</t>
  </si>
  <si>
    <t xml:space="preserve">Formulář je třeba zaslat nepřeložený s objednávkou na adresu : </t>
  </si>
  <si>
    <t>Uložení výr.zprávy :</t>
  </si>
  <si>
    <t xml:space="preserve">  základní kapitál</t>
  </si>
  <si>
    <t>Dlouhodobý nehmotný majetek (ř.05 až 11)</t>
  </si>
  <si>
    <t>Dlouhodobý hmotný majetek  (ř.13 až 21)</t>
  </si>
  <si>
    <t>Poskytnuté zálohy na dlouhodobý nehmotný majetek</t>
  </si>
  <si>
    <t>Jiný dlouhodobý nehmotný majetek</t>
  </si>
  <si>
    <t>Jiný dlouhodobý hmotný majetek</t>
  </si>
  <si>
    <t>Poskytnuté zálohy na dlouhodobý hmotný majetek</t>
  </si>
  <si>
    <t>Dlouhodobý finanční majetek  (ř. 23 až 27)</t>
  </si>
  <si>
    <t>Ostatní dlouhodobé cenné papíry a vklady</t>
  </si>
  <si>
    <t>Jiný dlouhodobý finanční majetek</t>
  </si>
  <si>
    <t xml:space="preserve">Nehmotné výsledky výzkumu a vývoje </t>
  </si>
  <si>
    <t>Stavby</t>
  </si>
  <si>
    <t>Odpisy  dlouhodobého nehmotného a hmotného majetku</t>
  </si>
  <si>
    <t>Výnosy z dlouhodobého finančního majetku</t>
  </si>
  <si>
    <t xml:space="preserve">  dlouhodobý nehmotný majetek</t>
  </si>
  <si>
    <t xml:space="preserve">  dlouhodobý hmotný majetek</t>
  </si>
  <si>
    <t xml:space="preserve">  dlouhodobý finanční majetek</t>
  </si>
  <si>
    <t>Odpisy dl. nehm. a hm. majetku</t>
  </si>
  <si>
    <t>Vlastní akcie a vlastní obchodní podíly</t>
  </si>
  <si>
    <t>Pohledávky za upsaný vlastní kapitál</t>
  </si>
  <si>
    <t>Výnosy z ostatních dlouhodobých cenných papírů a vkladů</t>
  </si>
  <si>
    <t>Účetní jednotka doručí                                 účetní závěrku současně                                  s doručením daňového přiznání                        za daň z příjmů</t>
  </si>
  <si>
    <t>Schváleno MF ČR                                             č.j. 281/71701/95</t>
  </si>
  <si>
    <t>Vlastní kapitál  (ř. 63 + 66 + 71 + 75 + 78 )</t>
  </si>
  <si>
    <t>Dopady změn vlastního kapitálu na peněžní prostředky</t>
  </si>
  <si>
    <t>Peněžní dary a dotace do vlastního kapitálu</t>
  </si>
  <si>
    <t>Pohledávky za upsaným vl.kap.</t>
  </si>
  <si>
    <t>Vlastní kapitál</t>
  </si>
  <si>
    <t>99999999</t>
  </si>
  <si>
    <t>K.</t>
  </si>
  <si>
    <t>Nedokončené dlouhodobý nehmotný majetek</t>
  </si>
  <si>
    <t>Nedokončené dlouhodobý hmotný majetek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</si>
</sst>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"/>
      <family val="0"/>
    </font>
    <font>
      <i/>
      <sz val="8"/>
      <name val="Arial CE"/>
      <family val="0"/>
    </font>
    <font>
      <sz val="6"/>
      <name val="Arial CE"/>
      <family val="0"/>
    </font>
    <font>
      <b/>
      <sz val="6"/>
      <name val="Arial CE"/>
      <family val="0"/>
    </font>
    <font>
      <sz val="9"/>
      <name val="Arial CE"/>
      <family val="2"/>
    </font>
    <font>
      <b/>
      <sz val="14"/>
      <name val="Arial"/>
      <family val="2"/>
    </font>
    <font>
      <b/>
      <u val="single"/>
      <sz val="8"/>
      <name val="Arial CE"/>
      <family val="0"/>
    </font>
    <font>
      <b/>
      <u val="single"/>
      <sz val="10"/>
      <name val="Arial"/>
      <family val="0"/>
    </font>
    <font>
      <sz val="9"/>
      <name val="Arial"/>
      <family val="0"/>
    </font>
    <font>
      <b/>
      <sz val="9"/>
      <name val="Arial CE"/>
      <family val="2"/>
    </font>
    <font>
      <b/>
      <i/>
      <u val="single"/>
      <sz val="8"/>
      <name val="Arial CE"/>
      <family val="0"/>
    </font>
    <font>
      <b/>
      <sz val="9"/>
      <name val="Arial"/>
      <family val="0"/>
    </font>
    <font>
      <b/>
      <u val="single"/>
      <sz val="8"/>
      <name val="Arial"/>
      <family val="0"/>
    </font>
    <font>
      <b/>
      <i/>
      <sz val="9"/>
      <name val="Arial CE"/>
      <family val="0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667">
    <xf numFmtId="0" fontId="0" fillId="0" borderId="0" xfId="0" applyAlignment="1">
      <alignment/>
    </xf>
    <xf numFmtId="0" fontId="6" fillId="0" borderId="0" xfId="23" applyFont="1" applyAlignment="1">
      <alignment/>
    </xf>
    <xf numFmtId="0" fontId="6" fillId="0" borderId="0" xfId="23" applyFont="1" applyFill="1" applyAlignment="1">
      <alignment/>
    </xf>
    <xf numFmtId="0" fontId="0" fillId="0" borderId="0" xfId="0" applyFill="1" applyAlignment="1">
      <alignment/>
    </xf>
    <xf numFmtId="0" fontId="6" fillId="0" borderId="0" xfId="23" applyFont="1" applyFill="1" applyBorder="1" applyAlignment="1">
      <alignment/>
    </xf>
    <xf numFmtId="0" fontId="0" fillId="2" borderId="0" xfId="0" applyFill="1" applyAlignment="1">
      <alignment/>
    </xf>
    <xf numFmtId="0" fontId="6" fillId="2" borderId="0" xfId="23" applyFont="1" applyFill="1" applyAlignment="1">
      <alignment/>
    </xf>
    <xf numFmtId="0" fontId="6" fillId="2" borderId="0" xfId="23" applyFont="1" applyFill="1" applyBorder="1" applyAlignment="1">
      <alignment/>
    </xf>
    <xf numFmtId="0" fontId="6" fillId="3" borderId="2" xfId="23" applyFont="1" applyFill="1" applyBorder="1" applyAlignment="1">
      <alignment horizontal="center"/>
    </xf>
    <xf numFmtId="0" fontId="6" fillId="3" borderId="3" xfId="23" applyFont="1" applyFill="1" applyBorder="1" applyAlignment="1">
      <alignment horizontal="center"/>
    </xf>
    <xf numFmtId="0" fontId="6" fillId="3" borderId="4" xfId="23" applyFont="1" applyFill="1" applyBorder="1" applyAlignment="1">
      <alignment horizontal="center"/>
    </xf>
    <xf numFmtId="0" fontId="6" fillId="3" borderId="4" xfId="23" applyFont="1" applyFill="1" applyBorder="1" applyAlignment="1" applyProtection="1">
      <alignment horizontal="center"/>
      <protection locked="0"/>
    </xf>
    <xf numFmtId="0" fontId="16" fillId="3" borderId="5" xfId="23" applyFont="1" applyFill="1" applyBorder="1" applyAlignment="1">
      <alignment horizontal="center"/>
    </xf>
    <xf numFmtId="0" fontId="16" fillId="3" borderId="6" xfId="23" applyFont="1" applyFill="1" applyBorder="1" applyAlignment="1">
      <alignment horizontal="center"/>
    </xf>
    <xf numFmtId="0" fontId="16" fillId="3" borderId="7" xfId="23" applyFont="1" applyFill="1" applyBorder="1" applyAlignment="1">
      <alignment horizontal="center"/>
    </xf>
    <xf numFmtId="0" fontId="16" fillId="3" borderId="8" xfId="23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16" fillId="3" borderId="10" xfId="23" applyFont="1" applyFill="1" applyBorder="1" applyAlignment="1">
      <alignment horizontal="center"/>
    </xf>
    <xf numFmtId="0" fontId="16" fillId="3" borderId="11" xfId="23" applyFont="1" applyFill="1" applyBorder="1" applyAlignment="1">
      <alignment horizontal="center"/>
    </xf>
    <xf numFmtId="0" fontId="16" fillId="3" borderId="12" xfId="23" applyFont="1" applyFill="1" applyBorder="1" applyAlignment="1">
      <alignment horizontal="center"/>
    </xf>
    <xf numFmtId="0" fontId="16" fillId="3" borderId="13" xfId="23" applyFont="1" applyFill="1" applyBorder="1" applyAlignment="1">
      <alignment horizontal="center"/>
    </xf>
    <xf numFmtId="0" fontId="16" fillId="3" borderId="14" xfId="23" applyFont="1" applyFill="1" applyBorder="1" applyAlignment="1">
      <alignment horizontal="center"/>
    </xf>
    <xf numFmtId="0" fontId="16" fillId="3" borderId="15" xfId="23" applyFont="1" applyFill="1" applyBorder="1" applyAlignment="1">
      <alignment horizontal="center"/>
    </xf>
    <xf numFmtId="0" fontId="16" fillId="3" borderId="16" xfId="23" applyFont="1" applyFill="1" applyBorder="1" applyAlignment="1">
      <alignment horizontal="center"/>
    </xf>
    <xf numFmtId="0" fontId="16" fillId="3" borderId="17" xfId="23" applyFont="1" applyFill="1" applyBorder="1" applyAlignment="1">
      <alignment horizontal="center"/>
    </xf>
    <xf numFmtId="0" fontId="16" fillId="3" borderId="18" xfId="23" applyFont="1" applyFill="1" applyBorder="1" applyAlignment="1">
      <alignment horizontal="center"/>
    </xf>
    <xf numFmtId="0" fontId="16" fillId="3" borderId="19" xfId="23" applyFont="1" applyFill="1" applyBorder="1" applyAlignment="1">
      <alignment horizontal="center"/>
    </xf>
    <xf numFmtId="0" fontId="6" fillId="3" borderId="20" xfId="23" applyFont="1" applyFill="1" applyBorder="1" applyAlignment="1">
      <alignment horizontal="center"/>
    </xf>
    <xf numFmtId="3" fontId="6" fillId="3" borderId="20" xfId="23" applyNumberFormat="1" applyFont="1" applyFill="1" applyBorder="1" applyAlignment="1" applyProtection="1">
      <alignment/>
      <protection locked="0"/>
    </xf>
    <xf numFmtId="3" fontId="6" fillId="3" borderId="20" xfId="23" applyNumberFormat="1" applyFont="1" applyFill="1" applyBorder="1" applyAlignment="1">
      <alignment/>
    </xf>
    <xf numFmtId="3" fontId="6" fillId="3" borderId="21" xfId="23" applyNumberFormat="1" applyFont="1" applyFill="1" applyBorder="1" applyAlignment="1" applyProtection="1">
      <alignment/>
      <protection locked="0"/>
    </xf>
    <xf numFmtId="0" fontId="16" fillId="3" borderId="22" xfId="23" applyFont="1" applyFill="1" applyBorder="1" applyAlignment="1">
      <alignment horizontal="center"/>
    </xf>
    <xf numFmtId="0" fontId="16" fillId="3" borderId="23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24" xfId="23" applyFont="1" applyFill="1" applyBorder="1" applyAlignment="1">
      <alignment horizontal="center"/>
    </xf>
    <xf numFmtId="0" fontId="16" fillId="3" borderId="25" xfId="23" applyFont="1" applyFill="1" applyBorder="1" applyAlignment="1">
      <alignment horizontal="center"/>
    </xf>
    <xf numFmtId="3" fontId="6" fillId="3" borderId="4" xfId="23" applyNumberFormat="1" applyFont="1" applyFill="1" applyBorder="1" applyAlignment="1" applyProtection="1">
      <alignment/>
      <protection locked="0"/>
    </xf>
    <xf numFmtId="3" fontId="6" fillId="3" borderId="4" xfId="23" applyNumberFormat="1" applyFont="1" applyFill="1" applyBorder="1" applyAlignment="1">
      <alignment/>
    </xf>
    <xf numFmtId="3" fontId="6" fillId="3" borderId="26" xfId="23" applyNumberFormat="1" applyFont="1" applyFill="1" applyBorder="1" applyAlignment="1" applyProtection="1">
      <alignment/>
      <protection locked="0"/>
    </xf>
    <xf numFmtId="0" fontId="0" fillId="4" borderId="0" xfId="0" applyFill="1" applyAlignment="1">
      <alignment horizontal="center"/>
    </xf>
    <xf numFmtId="0" fontId="6" fillId="4" borderId="27" xfId="23" applyFont="1" applyFill="1" applyBorder="1" applyAlignment="1">
      <alignment horizontal="center"/>
    </xf>
    <xf numFmtId="0" fontId="6" fillId="4" borderId="2" xfId="23" applyFont="1" applyFill="1" applyBorder="1" applyAlignment="1">
      <alignment horizontal="center"/>
    </xf>
    <xf numFmtId="0" fontId="6" fillId="4" borderId="28" xfId="23" applyFont="1" applyFill="1" applyBorder="1" applyAlignment="1">
      <alignment horizontal="center"/>
    </xf>
    <xf numFmtId="3" fontId="6" fillId="4" borderId="2" xfId="23" applyNumberFormat="1" applyFont="1" applyFill="1" applyBorder="1" applyAlignment="1">
      <alignment/>
    </xf>
    <xf numFmtId="3" fontId="6" fillId="4" borderId="28" xfId="23" applyNumberFormat="1" applyFont="1" applyFill="1" applyBorder="1" applyAlignment="1">
      <alignment/>
    </xf>
    <xf numFmtId="3" fontId="6" fillId="4" borderId="20" xfId="23" applyNumberFormat="1" applyFont="1" applyFill="1" applyBorder="1" applyAlignment="1">
      <alignment/>
    </xf>
    <xf numFmtId="3" fontId="6" fillId="4" borderId="21" xfId="23" applyNumberFormat="1" applyFont="1" applyFill="1" applyBorder="1" applyAlignment="1">
      <alignment/>
    </xf>
    <xf numFmtId="0" fontId="16" fillId="3" borderId="20" xfId="23" applyFont="1" applyFill="1" applyBorder="1" applyAlignment="1">
      <alignment/>
    </xf>
    <xf numFmtId="0" fontId="16" fillId="3" borderId="29" xfId="23" applyFont="1" applyFill="1" applyBorder="1" applyAlignment="1">
      <alignment horizontal="center"/>
    </xf>
    <xf numFmtId="0" fontId="16" fillId="3" borderId="4" xfId="23" applyFont="1" applyFill="1" applyBorder="1" applyAlignment="1">
      <alignment/>
    </xf>
    <xf numFmtId="0" fontId="16" fillId="3" borderId="30" xfId="23" applyFont="1" applyFill="1" applyBorder="1" applyAlignment="1">
      <alignment/>
    </xf>
    <xf numFmtId="0" fontId="6" fillId="3" borderId="30" xfId="23" applyFont="1" applyFill="1" applyBorder="1" applyAlignment="1">
      <alignment horizontal="center"/>
    </xf>
    <xf numFmtId="3" fontId="6" fillId="3" borderId="30" xfId="23" applyNumberFormat="1" applyFont="1" applyFill="1" applyBorder="1" applyAlignment="1" applyProtection="1">
      <alignment/>
      <protection locked="0"/>
    </xf>
    <xf numFmtId="3" fontId="6" fillId="3" borderId="30" xfId="23" applyNumberFormat="1" applyFont="1" applyFill="1" applyBorder="1" applyAlignment="1">
      <alignment/>
    </xf>
    <xf numFmtId="3" fontId="6" fillId="3" borderId="12" xfId="23" applyNumberFormat="1" applyFont="1" applyFill="1" applyBorder="1" applyAlignment="1" applyProtection="1">
      <alignment/>
      <protection locked="0"/>
    </xf>
    <xf numFmtId="0" fontId="16" fillId="3" borderId="31" xfId="23" applyFont="1" applyFill="1" applyBorder="1" applyAlignment="1">
      <alignment/>
    </xf>
    <xf numFmtId="0" fontId="6" fillId="3" borderId="31" xfId="23" applyFont="1" applyFill="1" applyBorder="1" applyAlignment="1">
      <alignment horizontal="center"/>
    </xf>
    <xf numFmtId="3" fontId="6" fillId="4" borderId="31" xfId="23" applyNumberFormat="1" applyFont="1" applyFill="1" applyBorder="1" applyAlignment="1">
      <alignment/>
    </xf>
    <xf numFmtId="3" fontId="6" fillId="4" borderId="32" xfId="23" applyNumberFormat="1" applyFont="1" applyFill="1" applyBorder="1" applyAlignment="1">
      <alignment/>
    </xf>
    <xf numFmtId="0" fontId="21" fillId="3" borderId="20" xfId="23" applyFont="1" applyFill="1" applyBorder="1" applyAlignment="1">
      <alignment/>
    </xf>
    <xf numFmtId="0" fontId="21" fillId="3" borderId="2" xfId="23" applyFont="1" applyFill="1" applyBorder="1" applyAlignment="1">
      <alignment/>
    </xf>
    <xf numFmtId="0" fontId="16" fillId="5" borderId="0" xfId="23" applyFont="1" applyFill="1" applyAlignment="1">
      <alignment/>
    </xf>
    <xf numFmtId="0" fontId="6" fillId="5" borderId="0" xfId="23" applyFont="1" applyFill="1" applyAlignment="1">
      <alignment/>
    </xf>
    <xf numFmtId="0" fontId="0" fillId="5" borderId="0" xfId="0" applyFill="1" applyAlignment="1">
      <alignment/>
    </xf>
    <xf numFmtId="0" fontId="16" fillId="3" borderId="33" xfId="23" applyFont="1" applyFill="1" applyBorder="1" applyAlignment="1">
      <alignment horizontal="center"/>
    </xf>
    <xf numFmtId="0" fontId="6" fillId="3" borderId="34" xfId="23" applyFont="1" applyFill="1" applyBorder="1" applyAlignment="1">
      <alignment horizontal="center"/>
    </xf>
    <xf numFmtId="0" fontId="0" fillId="6" borderId="0" xfId="0" applyFill="1" applyAlignment="1">
      <alignment/>
    </xf>
    <xf numFmtId="0" fontId="16" fillId="6" borderId="0" xfId="23" applyFont="1" applyFill="1" applyAlignment="1">
      <alignment/>
    </xf>
    <xf numFmtId="0" fontId="6" fillId="6" borderId="0" xfId="23" applyFont="1" applyFill="1" applyAlignment="1">
      <alignment/>
    </xf>
    <xf numFmtId="0" fontId="16" fillId="3" borderId="35" xfId="23" applyFont="1" applyFill="1" applyBorder="1" applyAlignment="1">
      <alignment horizontal="center"/>
    </xf>
    <xf numFmtId="0" fontId="21" fillId="3" borderId="34" xfId="23" applyFont="1" applyFill="1" applyBorder="1" applyAlignment="1">
      <alignment/>
    </xf>
    <xf numFmtId="0" fontId="16" fillId="3" borderId="36" xfId="23" applyFont="1" applyFill="1" applyBorder="1" applyAlignment="1">
      <alignment horizontal="center"/>
    </xf>
    <xf numFmtId="0" fontId="21" fillId="3" borderId="30" xfId="23" applyFont="1" applyFill="1" applyBorder="1" applyAlignment="1">
      <alignment/>
    </xf>
    <xf numFmtId="0" fontId="21" fillId="3" borderId="34" xfId="23" applyFont="1" applyFill="1" applyBorder="1" applyAlignment="1">
      <alignment horizontal="right"/>
    </xf>
    <xf numFmtId="3" fontId="6" fillId="4" borderId="34" xfId="23" applyNumberFormat="1" applyFont="1" applyFill="1" applyBorder="1" applyAlignment="1">
      <alignment/>
    </xf>
    <xf numFmtId="3" fontId="6" fillId="4" borderId="37" xfId="23" applyNumberFormat="1" applyFont="1" applyFill="1" applyBorder="1" applyAlignment="1">
      <alignment/>
    </xf>
    <xf numFmtId="3" fontId="6" fillId="4" borderId="30" xfId="23" applyNumberFormat="1" applyFont="1" applyFill="1" applyBorder="1" applyAlignment="1">
      <alignment/>
    </xf>
    <xf numFmtId="0" fontId="8" fillId="3" borderId="15" xfId="23" applyFont="1" applyFill="1" applyBorder="1" applyAlignment="1" applyProtection="1">
      <alignment/>
      <protection/>
    </xf>
    <xf numFmtId="49" fontId="12" fillId="5" borderId="38" xfId="0" applyNumberFormat="1" applyFont="1" applyFill="1" applyBorder="1" applyAlignment="1" applyProtection="1">
      <alignment/>
      <protection locked="0"/>
    </xf>
    <xf numFmtId="0" fontId="16" fillId="3" borderId="39" xfId="23" applyFont="1" applyFill="1" applyBorder="1" applyAlignment="1">
      <alignment horizontal="center"/>
    </xf>
    <xf numFmtId="0" fontId="16" fillId="3" borderId="5" xfId="23" applyFont="1" applyFill="1" applyBorder="1" applyAlignment="1">
      <alignment horizontal="center"/>
    </xf>
    <xf numFmtId="0" fontId="16" fillId="3" borderId="35" xfId="23" applyFont="1" applyFill="1" applyBorder="1" applyAlignment="1">
      <alignment horizontal="center"/>
    </xf>
    <xf numFmtId="0" fontId="16" fillId="3" borderId="6" xfId="23" applyFont="1" applyFill="1" applyBorder="1" applyAlignment="1">
      <alignment horizontal="center"/>
    </xf>
    <xf numFmtId="0" fontId="16" fillId="3" borderId="7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10" xfId="23" applyFont="1" applyFill="1" applyBorder="1" applyAlignment="1">
      <alignment horizontal="center"/>
    </xf>
    <xf numFmtId="0" fontId="16" fillId="3" borderId="11" xfId="23" applyFont="1" applyFill="1" applyBorder="1" applyAlignment="1">
      <alignment horizontal="center"/>
    </xf>
    <xf numFmtId="0" fontId="16" fillId="3" borderId="40" xfId="23" applyFont="1" applyFill="1" applyBorder="1" applyAlignment="1">
      <alignment horizontal="center"/>
    </xf>
    <xf numFmtId="0" fontId="16" fillId="3" borderId="29" xfId="23" applyFont="1" applyFill="1" applyBorder="1" applyAlignment="1">
      <alignment horizontal="center"/>
    </xf>
    <xf numFmtId="0" fontId="16" fillId="3" borderId="24" xfId="23" applyFont="1" applyFill="1" applyBorder="1" applyAlignment="1">
      <alignment horizontal="center"/>
    </xf>
    <xf numFmtId="0" fontId="16" fillId="3" borderId="33" xfId="23" applyFont="1" applyFill="1" applyBorder="1" applyAlignment="1">
      <alignment horizontal="center"/>
    </xf>
    <xf numFmtId="0" fontId="16" fillId="3" borderId="22" xfId="23" applyFont="1" applyFill="1" applyBorder="1" applyAlignment="1">
      <alignment horizontal="center"/>
    </xf>
    <xf numFmtId="0" fontId="16" fillId="3" borderId="23" xfId="23" applyFont="1" applyFill="1" applyBorder="1" applyAlignment="1">
      <alignment horizontal="center"/>
    </xf>
    <xf numFmtId="0" fontId="16" fillId="3" borderId="36" xfId="23" applyFont="1" applyFill="1" applyBorder="1" applyAlignment="1">
      <alignment horizontal="center"/>
    </xf>
    <xf numFmtId="0" fontId="16" fillId="3" borderId="18" xfId="23" applyFont="1" applyFill="1" applyBorder="1" applyAlignment="1">
      <alignment horizontal="center"/>
    </xf>
    <xf numFmtId="0" fontId="16" fillId="3" borderId="19" xfId="23" applyFont="1" applyFill="1" applyBorder="1" applyAlignment="1">
      <alignment horizontal="center"/>
    </xf>
    <xf numFmtId="0" fontId="16" fillId="3" borderId="41" xfId="23" applyFont="1" applyFill="1" applyBorder="1" applyAlignment="1">
      <alignment horizontal="center"/>
    </xf>
    <xf numFmtId="0" fontId="16" fillId="3" borderId="42" xfId="23" applyFont="1" applyFill="1" applyBorder="1" applyAlignment="1" applyProtection="1">
      <alignment horizontal="center"/>
      <protection/>
    </xf>
    <xf numFmtId="0" fontId="16" fillId="3" borderId="43" xfId="23" applyFont="1" applyFill="1" applyBorder="1" applyAlignment="1" applyProtection="1">
      <alignment horizontal="center"/>
      <protection/>
    </xf>
    <xf numFmtId="0" fontId="16" fillId="3" borderId="44" xfId="23" applyFont="1" applyFill="1" applyBorder="1" applyAlignment="1" applyProtection="1">
      <alignment horizontal="center"/>
      <protection/>
    </xf>
    <xf numFmtId="0" fontId="6" fillId="3" borderId="31" xfId="23" applyFont="1" applyFill="1" applyBorder="1" applyAlignment="1" applyProtection="1">
      <alignment horizontal="center"/>
      <protection/>
    </xf>
    <xf numFmtId="3" fontId="6" fillId="4" borderId="31" xfId="23" applyNumberFormat="1" applyFont="1" applyFill="1" applyBorder="1" applyAlignment="1" applyProtection="1">
      <alignment/>
      <protection/>
    </xf>
    <xf numFmtId="3" fontId="6" fillId="4" borderId="32" xfId="23" applyNumberFormat="1" applyFont="1" applyFill="1" applyBorder="1" applyAlignment="1" applyProtection="1">
      <alignment/>
      <protection/>
    </xf>
    <xf numFmtId="0" fontId="6" fillId="2" borderId="0" xfId="23" applyFont="1" applyFill="1" applyAlignment="1">
      <alignment horizontal="center"/>
    </xf>
    <xf numFmtId="0" fontId="6" fillId="3" borderId="4" xfId="23" applyFont="1" applyFill="1" applyBorder="1" applyAlignment="1" applyProtection="1">
      <alignment horizontal="center"/>
      <protection hidden="1"/>
    </xf>
    <xf numFmtId="0" fontId="6" fillId="3" borderId="2" xfId="23" applyFont="1" applyFill="1" applyBorder="1" applyAlignment="1" applyProtection="1">
      <alignment horizontal="center"/>
      <protection hidden="1"/>
    </xf>
    <xf numFmtId="0" fontId="6" fillId="3" borderId="3" xfId="23" applyFont="1" applyFill="1" applyBorder="1" applyAlignment="1" applyProtection="1">
      <alignment horizontal="center"/>
      <protection hidden="1"/>
    </xf>
    <xf numFmtId="0" fontId="6" fillId="3" borderId="26" xfId="23" applyFont="1" applyFill="1" applyBorder="1" applyAlignment="1" applyProtection="1">
      <alignment horizontal="center"/>
      <protection hidden="1"/>
    </xf>
    <xf numFmtId="0" fontId="16" fillId="3" borderId="35" xfId="23" applyFont="1" applyFill="1" applyBorder="1" applyAlignment="1" applyProtection="1">
      <alignment horizontal="center"/>
      <protection hidden="1"/>
    </xf>
    <xf numFmtId="0" fontId="16" fillId="3" borderId="7" xfId="23" applyFont="1" applyFill="1" applyBorder="1" applyAlignment="1" applyProtection="1">
      <alignment horizontal="center"/>
      <protection hidden="1"/>
    </xf>
    <xf numFmtId="0" fontId="16" fillId="3" borderId="0" xfId="23" applyFont="1" applyFill="1" applyBorder="1" applyAlignment="1" applyProtection="1">
      <alignment horizontal="center"/>
      <protection hidden="1"/>
    </xf>
    <xf numFmtId="0" fontId="16" fillId="3" borderId="30" xfId="23" applyFont="1" applyFill="1" applyBorder="1" applyAlignment="1" applyProtection="1">
      <alignment horizontal="center"/>
      <protection hidden="1"/>
    </xf>
    <xf numFmtId="0" fontId="16" fillId="3" borderId="12" xfId="23" applyFont="1" applyFill="1" applyBorder="1" applyAlignment="1" applyProtection="1">
      <alignment horizontal="center"/>
      <protection hidden="1"/>
    </xf>
    <xf numFmtId="0" fontId="16" fillId="3" borderId="25" xfId="23" applyFont="1" applyFill="1" applyBorder="1" applyAlignment="1" applyProtection="1">
      <alignment horizontal="center"/>
      <protection hidden="1"/>
    </xf>
    <xf numFmtId="0" fontId="16" fillId="3" borderId="14" xfId="23" applyFont="1" applyFill="1" applyBorder="1" applyAlignment="1" applyProtection="1">
      <alignment horizontal="center"/>
      <protection hidden="1"/>
    </xf>
    <xf numFmtId="0" fontId="16" fillId="3" borderId="16" xfId="23" applyFont="1" applyFill="1" applyBorder="1" applyAlignment="1" applyProtection="1">
      <alignment horizontal="center"/>
      <protection hidden="1"/>
    </xf>
    <xf numFmtId="3" fontId="6" fillId="3" borderId="2" xfId="23" applyNumberFormat="1" applyFont="1" applyFill="1" applyBorder="1" applyAlignment="1" applyProtection="1">
      <alignment/>
      <protection locked="0"/>
    </xf>
    <xf numFmtId="3" fontId="6" fillId="3" borderId="45" xfId="23" applyNumberFormat="1" applyFont="1" applyFill="1" applyBorder="1" applyAlignment="1" applyProtection="1">
      <alignment/>
      <protection locked="0"/>
    </xf>
    <xf numFmtId="3" fontId="6" fillId="3" borderId="46" xfId="23" applyNumberFormat="1" applyFont="1" applyFill="1" applyBorder="1" applyAlignment="1" applyProtection="1">
      <alignment/>
      <protection locked="0"/>
    </xf>
    <xf numFmtId="3" fontId="6" fillId="4" borderId="46" xfId="23" applyNumberFormat="1" applyFont="1" applyFill="1" applyBorder="1" applyAlignment="1">
      <alignment/>
    </xf>
    <xf numFmtId="0" fontId="16" fillId="3" borderId="18" xfId="23" applyFont="1" applyFill="1" applyBorder="1" applyAlignment="1" applyProtection="1">
      <alignment horizontal="center"/>
      <protection hidden="1"/>
    </xf>
    <xf numFmtId="0" fontId="6" fillId="3" borderId="20" xfId="23" applyFont="1" applyFill="1" applyBorder="1" applyAlignment="1" applyProtection="1">
      <alignment horizontal="center"/>
      <protection hidden="1"/>
    </xf>
    <xf numFmtId="0" fontId="16" fillId="3" borderId="22" xfId="23" applyFont="1" applyFill="1" applyBorder="1" applyAlignment="1" applyProtection="1">
      <alignment horizontal="center"/>
      <protection hidden="1"/>
    </xf>
    <xf numFmtId="0" fontId="16" fillId="3" borderId="24" xfId="23" applyFont="1" applyFill="1" applyBorder="1" applyAlignment="1" applyProtection="1">
      <alignment horizontal="center"/>
      <protection hidden="1"/>
    </xf>
    <xf numFmtId="0" fontId="16" fillId="3" borderId="29" xfId="23" applyFont="1" applyFill="1" applyBorder="1" applyAlignment="1" applyProtection="1">
      <alignment horizontal="center"/>
      <protection hidden="1"/>
    </xf>
    <xf numFmtId="0" fontId="6" fillId="3" borderId="30" xfId="23" applyFont="1" applyFill="1" applyBorder="1" applyAlignment="1" applyProtection="1">
      <alignment horizontal="center"/>
      <protection hidden="1"/>
    </xf>
    <xf numFmtId="0" fontId="6" fillId="3" borderId="14" xfId="23" applyFont="1" applyFill="1" applyBorder="1" applyAlignment="1" applyProtection="1">
      <alignment horizontal="center"/>
      <protection hidden="1"/>
    </xf>
    <xf numFmtId="3" fontId="6" fillId="4" borderId="20" xfId="23" applyNumberFormat="1" applyFont="1" applyFill="1" applyBorder="1" applyAlignment="1" applyProtection="1">
      <alignment/>
      <protection hidden="1"/>
    </xf>
    <xf numFmtId="3" fontId="6" fillId="4" borderId="46" xfId="23" applyNumberFormat="1" applyFont="1" applyFill="1" applyBorder="1" applyAlignment="1" applyProtection="1">
      <alignment/>
      <protection hidden="1"/>
    </xf>
    <xf numFmtId="0" fontId="16" fillId="3" borderId="30" xfId="23" applyFont="1" applyFill="1" applyBorder="1" applyAlignment="1">
      <alignment horizontal="center"/>
    </xf>
    <xf numFmtId="0" fontId="16" fillId="3" borderId="12" xfId="23" applyFont="1" applyFill="1" applyBorder="1" applyAlignment="1">
      <alignment horizontal="center"/>
    </xf>
    <xf numFmtId="0" fontId="16" fillId="3" borderId="25" xfId="23" applyFont="1" applyFill="1" applyBorder="1" applyAlignment="1">
      <alignment horizontal="center"/>
    </xf>
    <xf numFmtId="0" fontId="16" fillId="3" borderId="14" xfId="23" applyFont="1" applyFill="1" applyBorder="1" applyAlignment="1">
      <alignment horizontal="center"/>
    </xf>
    <xf numFmtId="0" fontId="16" fillId="3" borderId="16" xfId="23" applyFont="1" applyFill="1" applyBorder="1" applyAlignment="1">
      <alignment horizontal="center"/>
    </xf>
    <xf numFmtId="49" fontId="12" fillId="3" borderId="38" xfId="0" applyNumberFormat="1" applyFont="1" applyFill="1" applyBorder="1" applyAlignment="1" applyProtection="1">
      <alignment/>
      <protection locked="0"/>
    </xf>
    <xf numFmtId="3" fontId="6" fillId="4" borderId="47" xfId="23" applyNumberFormat="1" applyFont="1" applyFill="1" applyBorder="1" applyAlignment="1">
      <alignment/>
    </xf>
    <xf numFmtId="3" fontId="6" fillId="4" borderId="48" xfId="23" applyNumberFormat="1" applyFont="1" applyFill="1" applyBorder="1" applyAlignment="1">
      <alignment/>
    </xf>
    <xf numFmtId="0" fontId="6" fillId="4" borderId="27" xfId="23" applyFont="1" applyFill="1" applyBorder="1" applyAlignment="1" applyProtection="1">
      <alignment horizontal="center"/>
      <protection hidden="1"/>
    </xf>
    <xf numFmtId="0" fontId="6" fillId="4" borderId="2" xfId="23" applyFont="1" applyFill="1" applyBorder="1" applyAlignment="1" applyProtection="1">
      <alignment horizontal="center"/>
      <protection hidden="1"/>
    </xf>
    <xf numFmtId="0" fontId="6" fillId="4" borderId="28" xfId="23" applyFont="1" applyFill="1" applyBorder="1" applyAlignment="1" applyProtection="1">
      <alignment horizontal="center"/>
      <protection hidden="1"/>
    </xf>
    <xf numFmtId="0" fontId="16" fillId="3" borderId="19" xfId="23" applyFont="1" applyFill="1" applyBorder="1" applyAlignment="1">
      <alignment/>
    </xf>
    <xf numFmtId="0" fontId="16" fillId="3" borderId="41" xfId="23" applyFont="1" applyFill="1" applyBorder="1" applyAlignment="1">
      <alignment/>
    </xf>
    <xf numFmtId="0" fontId="16" fillId="3" borderId="0" xfId="23" applyFont="1" applyFill="1" applyBorder="1" applyAlignment="1">
      <alignment/>
    </xf>
    <xf numFmtId="0" fontId="16" fillId="3" borderId="18" xfId="23" applyFont="1" applyFill="1" applyBorder="1" applyAlignment="1">
      <alignment/>
    </xf>
    <xf numFmtId="0" fontId="16" fillId="3" borderId="22" xfId="23" applyFont="1" applyFill="1" applyBorder="1" applyAlignment="1">
      <alignment/>
    </xf>
    <xf numFmtId="0" fontId="16" fillId="3" borderId="23" xfId="23" applyFont="1" applyFill="1" applyBorder="1" applyAlignment="1">
      <alignment/>
    </xf>
    <xf numFmtId="0" fontId="16" fillId="3" borderId="7" xfId="23" applyFont="1" applyFill="1" applyBorder="1" applyAlignment="1">
      <alignment/>
    </xf>
    <xf numFmtId="0" fontId="16" fillId="3" borderId="29" xfId="23" applyFont="1" applyFill="1" applyBorder="1" applyAlignment="1">
      <alignment/>
    </xf>
    <xf numFmtId="0" fontId="16" fillId="3" borderId="24" xfId="23" applyFont="1" applyFill="1" applyBorder="1" applyAlignment="1">
      <alignment/>
    </xf>
    <xf numFmtId="0" fontId="16" fillId="3" borderId="49" xfId="23" applyFont="1" applyFill="1" applyBorder="1" applyAlignment="1">
      <alignment/>
    </xf>
    <xf numFmtId="0" fontId="16" fillId="3" borderId="42" xfId="23" applyFont="1" applyFill="1" applyBorder="1" applyAlignment="1">
      <alignment/>
    </xf>
    <xf numFmtId="0" fontId="6" fillId="4" borderId="0" xfId="23" applyFont="1" applyFill="1" applyAlignment="1">
      <alignment/>
    </xf>
    <xf numFmtId="0" fontId="10" fillId="4" borderId="0" xfId="23" applyFont="1" applyFill="1" applyAlignment="1">
      <alignment/>
    </xf>
    <xf numFmtId="0" fontId="6" fillId="7" borderId="0" xfId="23" applyFont="1" applyFill="1" applyAlignment="1">
      <alignment/>
    </xf>
    <xf numFmtId="3" fontId="0" fillId="6" borderId="0" xfId="0" applyNumberFormat="1" applyFill="1" applyAlignment="1">
      <alignment/>
    </xf>
    <xf numFmtId="3" fontId="16" fillId="3" borderId="21" xfId="23" applyNumberFormat="1" applyFont="1" applyFill="1" applyBorder="1" applyAlignment="1" applyProtection="1">
      <alignment/>
      <protection locked="0"/>
    </xf>
    <xf numFmtId="0" fontId="8" fillId="4" borderId="0" xfId="23" applyFont="1" applyFill="1" applyAlignment="1" applyProtection="1">
      <alignment horizontal="left"/>
      <protection/>
    </xf>
    <xf numFmtId="0" fontId="0" fillId="4" borderId="0" xfId="0" applyFont="1" applyFill="1" applyAlignment="1" applyProtection="1">
      <alignment horizontal="left"/>
      <protection/>
    </xf>
    <xf numFmtId="0" fontId="16" fillId="3" borderId="39" xfId="23" applyFont="1" applyFill="1" applyBorder="1" applyAlignment="1" applyProtection="1">
      <alignment/>
      <protection/>
    </xf>
    <xf numFmtId="3" fontId="16" fillId="3" borderId="50" xfId="23" applyNumberFormat="1" applyFont="1" applyFill="1" applyBorder="1" applyAlignment="1" applyProtection="1">
      <alignment/>
      <protection/>
    </xf>
    <xf numFmtId="3" fontId="16" fillId="4" borderId="45" xfId="23" applyNumberFormat="1" applyFont="1" applyFill="1" applyBorder="1" applyAlignment="1" applyProtection="1">
      <alignment/>
      <protection/>
    </xf>
    <xf numFmtId="3" fontId="16" fillId="3" borderId="21" xfId="23" applyNumberFormat="1" applyFont="1" applyFill="1" applyBorder="1" applyAlignment="1" applyProtection="1" quotePrefix="1">
      <alignment/>
      <protection locked="0"/>
    </xf>
    <xf numFmtId="3" fontId="16" fillId="4" borderId="21" xfId="23" applyNumberFormat="1" applyFont="1" applyFill="1" applyBorder="1" applyAlignment="1" applyProtection="1">
      <alignment/>
      <protection/>
    </xf>
    <xf numFmtId="3" fontId="16" fillId="3" borderId="21" xfId="23" applyNumberFormat="1" applyFont="1" applyFill="1" applyBorder="1" applyAlignment="1" applyProtection="1">
      <alignment/>
      <protection/>
    </xf>
    <xf numFmtId="3" fontId="16" fillId="4" borderId="12" xfId="23" applyNumberFormat="1" applyFont="1" applyFill="1" applyBorder="1" applyAlignment="1" applyProtection="1">
      <alignment/>
      <protection/>
    </xf>
    <xf numFmtId="3" fontId="16" fillId="4" borderId="48" xfId="23" applyNumberFormat="1" applyFont="1" applyFill="1" applyBorder="1" applyAlignment="1" applyProtection="1">
      <alignment/>
      <protection/>
    </xf>
    <xf numFmtId="3" fontId="16" fillId="4" borderId="38" xfId="23" applyNumberFormat="1" applyFont="1" applyFill="1" applyBorder="1" applyAlignment="1" applyProtection="1">
      <alignment/>
      <protection/>
    </xf>
    <xf numFmtId="0" fontId="8" fillId="3" borderId="0" xfId="23" applyFont="1" applyFill="1" applyAlignment="1" applyProtection="1">
      <alignment horizontal="right"/>
      <protection/>
    </xf>
    <xf numFmtId="0" fontId="8" fillId="3" borderId="0" xfId="23" applyFont="1" applyFill="1" applyAlignment="1" applyProtection="1">
      <alignment/>
      <protection/>
    </xf>
    <xf numFmtId="0" fontId="11" fillId="3" borderId="0" xfId="23" applyFont="1" applyFill="1" applyAlignment="1" applyProtection="1">
      <alignment horizontal="left"/>
      <protection/>
    </xf>
    <xf numFmtId="0" fontId="6" fillId="3" borderId="51" xfId="23" applyFont="1" applyFill="1" applyBorder="1" applyAlignment="1">
      <alignment/>
    </xf>
    <xf numFmtId="0" fontId="6" fillId="3" borderId="52" xfId="23" applyFont="1" applyFill="1" applyBorder="1" applyAlignment="1">
      <alignment/>
    </xf>
    <xf numFmtId="0" fontId="6" fillId="3" borderId="53" xfId="23" applyFont="1" applyFill="1" applyBorder="1" applyAlignment="1">
      <alignment/>
    </xf>
    <xf numFmtId="0" fontId="15" fillId="3" borderId="54" xfId="23" applyFont="1" applyFill="1" applyBorder="1" applyAlignment="1">
      <alignment horizontal="center"/>
    </xf>
    <xf numFmtId="0" fontId="15" fillId="3" borderId="55" xfId="23" applyFont="1" applyFill="1" applyBorder="1" applyAlignment="1">
      <alignment horizontal="center"/>
    </xf>
    <xf numFmtId="0" fontId="6" fillId="3" borderId="51" xfId="23" applyFont="1" applyFill="1" applyBorder="1" applyAlignment="1">
      <alignment horizontal="center"/>
    </xf>
    <xf numFmtId="0" fontId="6" fillId="3" borderId="52" xfId="23" applyFont="1" applyFill="1" applyBorder="1" applyAlignment="1">
      <alignment horizontal="center"/>
    </xf>
    <xf numFmtId="0" fontId="6" fillId="3" borderId="53" xfId="23" applyFont="1" applyFill="1" applyBorder="1" applyAlignment="1">
      <alignment horizontal="center"/>
    </xf>
    <xf numFmtId="0" fontId="6" fillId="3" borderId="56" xfId="23" applyFont="1" applyFill="1" applyBorder="1" applyAlignment="1">
      <alignment/>
    </xf>
    <xf numFmtId="0" fontId="11" fillId="3" borderId="57" xfId="23" applyFont="1" applyFill="1" applyBorder="1" applyAlignment="1">
      <alignment/>
    </xf>
    <xf numFmtId="0" fontId="11" fillId="3" borderId="33" xfId="23" applyFont="1" applyFill="1" applyBorder="1" applyAlignment="1">
      <alignment/>
    </xf>
    <xf numFmtId="0" fontId="6" fillId="3" borderId="34" xfId="23" applyFont="1" applyFill="1" applyBorder="1" applyAlignment="1">
      <alignment/>
    </xf>
    <xf numFmtId="0" fontId="6" fillId="3" borderId="58" xfId="23" applyFont="1" applyFill="1" applyBorder="1" applyAlignment="1">
      <alignment/>
    </xf>
    <xf numFmtId="0" fontId="8" fillId="3" borderId="59" xfId="23" applyFont="1" applyFill="1" applyBorder="1" applyAlignment="1">
      <alignment horizontal="center"/>
    </xf>
    <xf numFmtId="0" fontId="11" fillId="3" borderId="60" xfId="23" applyFont="1" applyFill="1" applyBorder="1" applyAlignment="1">
      <alignment/>
    </xf>
    <xf numFmtId="0" fontId="11" fillId="3" borderId="41" xfId="23" applyFont="1" applyFill="1" applyBorder="1" applyAlignment="1">
      <alignment/>
    </xf>
    <xf numFmtId="0" fontId="6" fillId="3" borderId="20" xfId="23" applyFont="1" applyFill="1" applyBorder="1" applyAlignment="1">
      <alignment/>
    </xf>
    <xf numFmtId="0" fontId="6" fillId="3" borderId="61" xfId="23" applyFont="1" applyFill="1" applyBorder="1" applyAlignment="1">
      <alignment/>
    </xf>
    <xf numFmtId="0" fontId="8" fillId="3" borderId="60" xfId="23" applyFont="1" applyFill="1" applyBorder="1" applyAlignment="1">
      <alignment/>
    </xf>
    <xf numFmtId="0" fontId="8" fillId="3" borderId="41" xfId="23" applyFont="1" applyFill="1" applyBorder="1" applyAlignment="1">
      <alignment/>
    </xf>
    <xf numFmtId="0" fontId="8" fillId="3" borderId="62" xfId="23" applyFont="1" applyFill="1" applyBorder="1" applyAlignment="1">
      <alignment horizontal="center"/>
    </xf>
    <xf numFmtId="0" fontId="14" fillId="3" borderId="63" xfId="23" applyFont="1" applyFill="1" applyBorder="1" applyAlignment="1">
      <alignment/>
    </xf>
    <xf numFmtId="0" fontId="14" fillId="3" borderId="36" xfId="23" applyFont="1" applyFill="1" applyBorder="1" applyAlignment="1">
      <alignment/>
    </xf>
    <xf numFmtId="0" fontId="6" fillId="3" borderId="30" xfId="23" applyFont="1" applyFill="1" applyBorder="1" applyAlignment="1">
      <alignment/>
    </xf>
    <xf numFmtId="0" fontId="8" fillId="3" borderId="56" xfId="23" applyFont="1" applyFill="1" applyBorder="1" applyAlignment="1">
      <alignment horizontal="center"/>
    </xf>
    <xf numFmtId="0" fontId="14" fillId="3" borderId="57" xfId="23" applyFont="1" applyFill="1" applyBorder="1" applyAlignment="1">
      <alignment/>
    </xf>
    <xf numFmtId="0" fontId="14" fillId="3" borderId="33" xfId="23" applyFont="1" applyFill="1" applyBorder="1" applyAlignment="1">
      <alignment/>
    </xf>
    <xf numFmtId="0" fontId="8" fillId="3" borderId="64" xfId="23" applyFont="1" applyFill="1" applyBorder="1" applyAlignment="1">
      <alignment horizontal="center"/>
    </xf>
    <xf numFmtId="0" fontId="11" fillId="3" borderId="65" xfId="23" applyFont="1" applyFill="1" applyBorder="1" applyAlignment="1">
      <alignment/>
    </xf>
    <xf numFmtId="0" fontId="11" fillId="3" borderId="66" xfId="23" applyFont="1" applyFill="1" applyBorder="1" applyAlignment="1">
      <alignment/>
    </xf>
    <xf numFmtId="0" fontId="6" fillId="3" borderId="67" xfId="23" applyFont="1" applyFill="1" applyBorder="1" applyAlignment="1">
      <alignment/>
    </xf>
    <xf numFmtId="0" fontId="6" fillId="3" borderId="68" xfId="23" applyFont="1" applyFill="1" applyBorder="1" applyAlignment="1">
      <alignment/>
    </xf>
    <xf numFmtId="0" fontId="8" fillId="3" borderId="69" xfId="23" applyFont="1" applyFill="1" applyBorder="1" applyAlignment="1">
      <alignment horizontal="center"/>
    </xf>
    <xf numFmtId="0" fontId="8" fillId="3" borderId="70" xfId="23" applyFont="1" applyFill="1" applyBorder="1" applyAlignment="1">
      <alignment/>
    </xf>
    <xf numFmtId="0" fontId="11" fillId="3" borderId="71" xfId="23" applyFont="1" applyFill="1" applyBorder="1" applyAlignment="1">
      <alignment/>
    </xf>
    <xf numFmtId="0" fontId="6" fillId="3" borderId="72" xfId="23" applyFont="1" applyFill="1" applyBorder="1" applyAlignment="1">
      <alignment/>
    </xf>
    <xf numFmtId="0" fontId="6" fillId="3" borderId="69" xfId="23" applyFont="1" applyFill="1" applyBorder="1" applyAlignment="1">
      <alignment horizontal="center"/>
    </xf>
    <xf numFmtId="0" fontId="11" fillId="3" borderId="70" xfId="23" applyFont="1" applyFill="1" applyBorder="1" applyAlignment="1">
      <alignment/>
    </xf>
    <xf numFmtId="0" fontId="6" fillId="3" borderId="73" xfId="23" applyFont="1" applyFill="1" applyBorder="1" applyAlignment="1">
      <alignment/>
    </xf>
    <xf numFmtId="0" fontId="8" fillId="3" borderId="63" xfId="23" applyFont="1" applyFill="1" applyBorder="1" applyAlignment="1">
      <alignment/>
    </xf>
    <xf numFmtId="0" fontId="11" fillId="3" borderId="36" xfId="23" applyFont="1" applyFill="1" applyBorder="1" applyAlignment="1">
      <alignment/>
    </xf>
    <xf numFmtId="0" fontId="12" fillId="3" borderId="74" xfId="23" applyFont="1" applyFill="1" applyBorder="1" applyAlignment="1">
      <alignment horizontal="center"/>
    </xf>
    <xf numFmtId="0" fontId="8" fillId="3" borderId="57" xfId="23" applyFont="1" applyFill="1" applyBorder="1" applyAlignment="1">
      <alignment/>
    </xf>
    <xf numFmtId="0" fontId="6" fillId="3" borderId="9" xfId="23" applyFont="1" applyFill="1" applyBorder="1" applyAlignment="1">
      <alignment/>
    </xf>
    <xf numFmtId="0" fontId="6" fillId="3" borderId="62" xfId="23" applyFont="1" applyFill="1" applyBorder="1" applyAlignment="1">
      <alignment horizontal="center"/>
    </xf>
    <xf numFmtId="0" fontId="11" fillId="3" borderId="63" xfId="23" applyFont="1" applyFill="1" applyBorder="1" applyAlignment="1">
      <alignment/>
    </xf>
    <xf numFmtId="0" fontId="8" fillId="3" borderId="36" xfId="23" applyFont="1" applyFill="1" applyBorder="1" applyAlignment="1">
      <alignment/>
    </xf>
    <xf numFmtId="0" fontId="6" fillId="3" borderId="75" xfId="23" applyFont="1" applyFill="1" applyBorder="1" applyAlignment="1">
      <alignment/>
    </xf>
    <xf numFmtId="0" fontId="14" fillId="3" borderId="41" xfId="23" applyFont="1" applyFill="1" applyBorder="1" applyAlignment="1">
      <alignment/>
    </xf>
    <xf numFmtId="0" fontId="8" fillId="3" borderId="33" xfId="23" applyFont="1" applyFill="1" applyBorder="1" applyAlignment="1">
      <alignment/>
    </xf>
    <xf numFmtId="0" fontId="8" fillId="3" borderId="66" xfId="23" applyFont="1" applyFill="1" applyBorder="1" applyAlignment="1">
      <alignment/>
    </xf>
    <xf numFmtId="0" fontId="8" fillId="3" borderId="65" xfId="23" applyFont="1" applyFill="1" applyBorder="1" applyAlignment="1">
      <alignment/>
    </xf>
    <xf numFmtId="0" fontId="6" fillId="3" borderId="65" xfId="23" applyFont="1" applyFill="1" applyBorder="1" applyAlignment="1">
      <alignment/>
    </xf>
    <xf numFmtId="0" fontId="11" fillId="3" borderId="76" xfId="23" applyFont="1" applyFill="1" applyBorder="1" applyAlignment="1">
      <alignment horizontal="left"/>
    </xf>
    <xf numFmtId="0" fontId="11" fillId="3" borderId="77" xfId="23" applyFont="1" applyFill="1" applyBorder="1" applyAlignment="1">
      <alignment/>
    </xf>
    <xf numFmtId="3" fontId="6" fillId="3" borderId="20" xfId="23" applyNumberFormat="1" applyFont="1" applyFill="1" applyBorder="1" applyAlignment="1" applyProtection="1">
      <alignment/>
      <protection/>
    </xf>
    <xf numFmtId="3" fontId="6" fillId="3" borderId="21" xfId="23" applyNumberFormat="1" applyFont="1" applyFill="1" applyBorder="1" applyAlignment="1" applyProtection="1">
      <alignment/>
      <protection/>
    </xf>
    <xf numFmtId="0" fontId="0" fillId="5" borderId="35" xfId="0" applyFill="1" applyBorder="1" applyAlignment="1">
      <alignment/>
    </xf>
    <xf numFmtId="10" fontId="6" fillId="3" borderId="78" xfId="23" applyNumberFormat="1" applyFont="1" applyFill="1" applyBorder="1" applyAlignment="1" applyProtection="1">
      <alignment/>
      <protection locked="0"/>
    </xf>
    <xf numFmtId="0" fontId="6" fillId="3" borderId="0" xfId="23" applyFont="1" applyFill="1" applyBorder="1" applyAlignment="1">
      <alignment/>
    </xf>
    <xf numFmtId="0" fontId="6" fillId="3" borderId="47" xfId="23" applyFont="1" applyFill="1" applyBorder="1" applyAlignment="1" applyProtection="1">
      <alignment/>
      <protection locked="0"/>
    </xf>
    <xf numFmtId="0" fontId="6" fillId="3" borderId="78" xfId="23" applyFont="1" applyFill="1" applyBorder="1" applyAlignment="1" applyProtection="1">
      <alignment/>
      <protection locked="0"/>
    </xf>
    <xf numFmtId="0" fontId="6" fillId="3" borderId="25" xfId="23" applyFont="1" applyFill="1" applyBorder="1" applyAlignment="1">
      <alignment/>
    </xf>
    <xf numFmtId="0" fontId="6" fillId="3" borderId="38" xfId="23" applyFont="1" applyFill="1" applyBorder="1" applyAlignment="1" applyProtection="1">
      <alignment/>
      <protection locked="0"/>
    </xf>
    <xf numFmtId="0" fontId="8" fillId="3" borderId="0" xfId="23" applyFont="1" applyFill="1" applyAlignment="1">
      <alignment/>
    </xf>
    <xf numFmtId="0" fontId="6" fillId="3" borderId="0" xfId="23" applyFont="1" applyFill="1" applyAlignment="1">
      <alignment/>
    </xf>
    <xf numFmtId="0" fontId="11" fillId="3" borderId="35" xfId="23" applyFont="1" applyFill="1" applyBorder="1" applyAlignment="1">
      <alignment horizontal="right"/>
    </xf>
    <xf numFmtId="0" fontId="0" fillId="8" borderId="0" xfId="0" applyFill="1" applyAlignment="1">
      <alignment/>
    </xf>
    <xf numFmtId="49" fontId="6" fillId="3" borderId="26" xfId="23" applyNumberFormat="1" applyFont="1" applyFill="1" applyBorder="1" applyAlignment="1" applyProtection="1">
      <alignment horizontal="center"/>
      <protection locked="0"/>
    </xf>
    <xf numFmtId="0" fontId="16" fillId="3" borderId="39" xfId="23" applyFont="1" applyFill="1" applyBorder="1" applyAlignment="1">
      <alignment horizontal="center"/>
    </xf>
    <xf numFmtId="0" fontId="16" fillId="3" borderId="41" xfId="23" applyFont="1" applyFill="1" applyBorder="1" applyAlignment="1">
      <alignment horizontal="center"/>
    </xf>
    <xf numFmtId="0" fontId="16" fillId="3" borderId="17" xfId="23" applyFont="1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0" fontId="0" fillId="3" borderId="80" xfId="0" applyFill="1" applyBorder="1" applyAlignment="1">
      <alignment horizontal="center"/>
    </xf>
    <xf numFmtId="0" fontId="16" fillId="3" borderId="19" xfId="23" applyFont="1" applyFill="1" applyBorder="1" applyAlignment="1">
      <alignment horizontal="center"/>
    </xf>
    <xf numFmtId="49" fontId="6" fillId="3" borderId="81" xfId="23" applyNumberFormat="1" applyFont="1" applyFill="1" applyBorder="1" applyAlignment="1" applyProtection="1">
      <alignment horizontal="left"/>
      <protection locked="0"/>
    </xf>
    <xf numFmtId="49" fontId="6" fillId="3" borderId="82" xfId="23" applyNumberFormat="1" applyFont="1" applyFill="1" applyBorder="1" applyAlignment="1" applyProtection="1">
      <alignment horizontal="left"/>
      <protection locked="0"/>
    </xf>
    <xf numFmtId="0" fontId="12" fillId="4" borderId="0" xfId="0" applyFont="1" applyFill="1" applyAlignment="1" applyProtection="1">
      <alignment vertical="top" wrapText="1"/>
      <protection hidden="1"/>
    </xf>
    <xf numFmtId="0" fontId="6" fillId="4" borderId="0" xfId="23" applyFont="1" applyFill="1" applyAlignment="1" applyProtection="1">
      <alignment horizontal="left"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23" applyFont="1" applyFill="1" applyAlignment="1" applyProtection="1">
      <alignment vertical="top" wrapText="1"/>
      <protection hidden="1"/>
    </xf>
    <xf numFmtId="0" fontId="19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2" fillId="4" borderId="0" xfId="0" applyFont="1" applyFill="1" applyAlignment="1" applyProtection="1">
      <alignment horizontal="left" wrapText="1"/>
      <protection hidden="1"/>
    </xf>
    <xf numFmtId="0" fontId="12" fillId="4" borderId="0" xfId="0" applyFont="1" applyFill="1" applyAlignment="1" applyProtection="1">
      <alignment/>
      <protection hidden="1"/>
    </xf>
    <xf numFmtId="0" fontId="0" fillId="4" borderId="35" xfId="0" applyFill="1" applyBorder="1" applyAlignment="1">
      <alignment horizontal="center"/>
    </xf>
    <xf numFmtId="0" fontId="18" fillId="4" borderId="0" xfId="23" applyFont="1" applyFill="1" applyBorder="1" applyAlignment="1">
      <alignment horizontal="center"/>
    </xf>
    <xf numFmtId="0" fontId="13" fillId="4" borderId="35" xfId="23" applyFont="1" applyFill="1" applyBorder="1" applyAlignment="1">
      <alignment horizontal="center"/>
    </xf>
    <xf numFmtId="0" fontId="6" fillId="4" borderId="60" xfId="23" applyFont="1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8" fillId="4" borderId="0" xfId="23" applyFont="1" applyFill="1" applyAlignment="1">
      <alignment horizontal="left"/>
    </xf>
    <xf numFmtId="0" fontId="0" fillId="4" borderId="0" xfId="0" applyFont="1" applyFill="1" applyAlignment="1">
      <alignment horizontal="left"/>
    </xf>
    <xf numFmtId="49" fontId="10" fillId="3" borderId="81" xfId="23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17" fillId="4" borderId="0" xfId="0" applyFont="1" applyFill="1" applyAlignment="1">
      <alignment horizontal="center"/>
    </xf>
    <xf numFmtId="0" fontId="6" fillId="4" borderId="0" xfId="23" applyFont="1" applyFill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7" borderId="25" xfId="0" applyFill="1" applyBorder="1" applyAlignment="1">
      <alignment/>
    </xf>
    <xf numFmtId="0" fontId="0" fillId="4" borderId="83" xfId="0" applyFill="1" applyBorder="1" applyAlignment="1">
      <alignment/>
    </xf>
    <xf numFmtId="0" fontId="0" fillId="7" borderId="83" xfId="0" applyFill="1" applyBorder="1" applyAlignment="1">
      <alignment/>
    </xf>
    <xf numFmtId="0" fontId="0" fillId="3" borderId="35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16" fillId="3" borderId="7" xfId="23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6" fillId="3" borderId="84" xfId="23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8" fillId="4" borderId="0" xfId="23" applyFont="1" applyFill="1" applyAlignment="1" applyProtection="1">
      <alignment vertical="top" wrapText="1"/>
      <protection hidden="1"/>
    </xf>
    <xf numFmtId="0" fontId="0" fillId="4" borderId="0" xfId="0" applyFill="1" applyAlignment="1" applyProtection="1">
      <alignment vertical="top" wrapText="1"/>
      <protection hidden="1"/>
    </xf>
    <xf numFmtId="0" fontId="0" fillId="4" borderId="25" xfId="0" applyFill="1" applyBorder="1" applyAlignment="1" applyProtection="1">
      <alignment vertical="top" wrapText="1"/>
      <protection hidden="1"/>
    </xf>
    <xf numFmtId="0" fontId="0" fillId="4" borderId="25" xfId="0" applyFill="1" applyBorder="1" applyAlignment="1">
      <alignment horizontal="center"/>
    </xf>
    <xf numFmtId="0" fontId="16" fillId="3" borderId="8" xfId="23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1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13" xfId="0" applyFill="1" applyBorder="1" applyAlignment="1">
      <alignment/>
    </xf>
    <xf numFmtId="0" fontId="21" fillId="3" borderId="85" xfId="23" applyFont="1" applyFill="1" applyBorder="1" applyAlignment="1">
      <alignment/>
    </xf>
    <xf numFmtId="0" fontId="1" fillId="5" borderId="79" xfId="0" applyFont="1" applyFill="1" applyBorder="1" applyAlignment="1">
      <alignment/>
    </xf>
    <xf numFmtId="0" fontId="1" fillId="5" borderId="80" xfId="0" applyFont="1" applyFill="1" applyBorder="1" applyAlignment="1">
      <alignment/>
    </xf>
    <xf numFmtId="0" fontId="16" fillId="3" borderId="60" xfId="23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5" borderId="41" xfId="0" applyFill="1" applyBorder="1" applyAlignment="1">
      <alignment/>
    </xf>
    <xf numFmtId="0" fontId="16" fillId="3" borderId="84" xfId="23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4" xfId="0" applyFill="1" applyBorder="1" applyAlignment="1">
      <alignment/>
    </xf>
    <xf numFmtId="0" fontId="21" fillId="3" borderId="60" xfId="23" applyFont="1" applyFill="1" applyBorder="1" applyAlignment="1">
      <alignment/>
    </xf>
    <xf numFmtId="0" fontId="1" fillId="5" borderId="19" xfId="0" applyFont="1" applyFill="1" applyBorder="1" applyAlignment="1">
      <alignment/>
    </xf>
    <xf numFmtId="0" fontId="1" fillId="5" borderId="41" xfId="0" applyFont="1" applyFill="1" applyBorder="1" applyAlignment="1">
      <alignment/>
    </xf>
    <xf numFmtId="0" fontId="16" fillId="3" borderId="60" xfId="23" applyFont="1" applyFill="1" applyBorder="1" applyAlignment="1">
      <alignment wrapText="1"/>
    </xf>
    <xf numFmtId="0" fontId="20" fillId="5" borderId="19" xfId="0" applyFont="1" applyFill="1" applyBorder="1" applyAlignment="1">
      <alignment wrapText="1"/>
    </xf>
    <xf numFmtId="0" fontId="20" fillId="5" borderId="41" xfId="0" applyFont="1" applyFill="1" applyBorder="1" applyAlignment="1">
      <alignment wrapText="1"/>
    </xf>
    <xf numFmtId="0" fontId="16" fillId="3" borderId="86" xfId="23" applyFont="1" applyFill="1" applyBorder="1" applyAlignment="1">
      <alignment/>
    </xf>
    <xf numFmtId="0" fontId="0" fillId="5" borderId="87" xfId="0" applyFill="1" applyBorder="1" applyAlignment="1">
      <alignment/>
    </xf>
    <xf numFmtId="0" fontId="0" fillId="5" borderId="88" xfId="0" applyFill="1" applyBorder="1" applyAlignment="1">
      <alignment/>
    </xf>
    <xf numFmtId="0" fontId="18" fillId="4" borderId="35" xfId="23" applyFont="1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16" fillId="3" borderId="39" xfId="23" applyFont="1" applyFill="1" applyBorder="1" applyAlignment="1">
      <alignment horizontal="center" vertical="top"/>
    </xf>
    <xf numFmtId="0" fontId="0" fillId="5" borderId="35" xfId="0" applyFill="1" applyBorder="1" applyAlignment="1">
      <alignment horizontal="center" vertical="top"/>
    </xf>
    <xf numFmtId="0" fontId="0" fillId="5" borderId="40" xfId="0" applyFill="1" applyBorder="1" applyAlignment="1">
      <alignment horizontal="center" vertical="top"/>
    </xf>
    <xf numFmtId="0" fontId="0" fillId="5" borderId="0" xfId="0" applyFill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35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16" fillId="3" borderId="42" xfId="23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4" borderId="25" xfId="23" applyFont="1" applyFill="1" applyBorder="1" applyAlignment="1">
      <alignment/>
    </xf>
    <xf numFmtId="0" fontId="16" fillId="3" borderId="79" xfId="23" applyFont="1" applyFill="1" applyBorder="1" applyAlignment="1">
      <alignment horizontal="center"/>
    </xf>
    <xf numFmtId="0" fontId="16" fillId="3" borderId="80" xfId="23" applyFont="1" applyFill="1" applyBorder="1" applyAlignment="1">
      <alignment horizontal="center"/>
    </xf>
    <xf numFmtId="0" fontId="16" fillId="4" borderId="25" xfId="23" applyFont="1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79" xfId="0" applyFill="1" applyBorder="1" applyAlignment="1">
      <alignment horizontal="center"/>
    </xf>
    <xf numFmtId="0" fontId="0" fillId="5" borderId="8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16" fillId="3" borderId="29" xfId="23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3" fontId="6" fillId="4" borderId="30" xfId="23" applyNumberFormat="1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3" fontId="6" fillId="4" borderId="12" xfId="23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13" fillId="4" borderId="35" xfId="23" applyFont="1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22" fillId="4" borderId="0" xfId="23" applyFont="1" applyFill="1" applyBorder="1" applyAlignment="1" applyProtection="1">
      <alignment horizontal="center"/>
      <protection/>
    </xf>
    <xf numFmtId="0" fontId="19" fillId="4" borderId="0" xfId="0" applyFont="1" applyFill="1" applyBorder="1" applyAlignment="1" applyProtection="1">
      <alignment horizontal="center"/>
      <protection/>
    </xf>
    <xf numFmtId="0" fontId="16" fillId="3" borderId="39" xfId="23" applyFont="1" applyFill="1" applyBorder="1" applyAlignment="1">
      <alignment horizontal="center"/>
    </xf>
    <xf numFmtId="0" fontId="20" fillId="5" borderId="35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/>
    </xf>
    <xf numFmtId="0" fontId="16" fillId="3" borderId="7" xfId="23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20" fillId="5" borderId="11" xfId="0" applyFont="1" applyFill="1" applyBorder="1" applyAlignment="1">
      <alignment horizontal="center"/>
    </xf>
    <xf numFmtId="0" fontId="20" fillId="5" borderId="49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16" fillId="3" borderId="84" xfId="23" applyFont="1" applyFill="1" applyBorder="1" applyAlignment="1">
      <alignment horizontal="center"/>
    </xf>
    <xf numFmtId="0" fontId="20" fillId="5" borderId="40" xfId="0" applyFont="1" applyFill="1" applyBorder="1" applyAlignment="1">
      <alignment/>
    </xf>
    <xf numFmtId="0" fontId="16" fillId="3" borderId="8" xfId="23" applyFont="1" applyFill="1" applyBorder="1" applyAlignment="1">
      <alignment horizontal="center"/>
    </xf>
    <xf numFmtId="0" fontId="20" fillId="5" borderId="11" xfId="0" applyFont="1" applyFill="1" applyBorder="1" applyAlignment="1">
      <alignment/>
    </xf>
    <xf numFmtId="0" fontId="20" fillId="5" borderId="15" xfId="0" applyFont="1" applyFill="1" applyBorder="1" applyAlignment="1">
      <alignment/>
    </xf>
    <xf numFmtId="0" fontId="20" fillId="5" borderId="13" xfId="0" applyFont="1" applyFill="1" applyBorder="1" applyAlignment="1">
      <alignment/>
    </xf>
    <xf numFmtId="0" fontId="16" fillId="3" borderId="9" xfId="23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1" fillId="3" borderId="85" xfId="23" applyFont="1" applyFill="1" applyBorder="1" applyAlignment="1">
      <alignment/>
    </xf>
    <xf numFmtId="0" fontId="23" fillId="5" borderId="80" xfId="0" applyFont="1" applyFill="1" applyBorder="1" applyAlignment="1">
      <alignment/>
    </xf>
    <xf numFmtId="0" fontId="16" fillId="3" borderId="60" xfId="23" applyFont="1" applyFill="1" applyBorder="1" applyAlignment="1">
      <alignment/>
    </xf>
    <xf numFmtId="0" fontId="20" fillId="5" borderId="41" xfId="0" applyFont="1" applyFill="1" applyBorder="1" applyAlignment="1">
      <alignment/>
    </xf>
    <xf numFmtId="0" fontId="21" fillId="3" borderId="60" xfId="23" applyFont="1" applyFill="1" applyBorder="1" applyAlignment="1">
      <alignment/>
    </xf>
    <xf numFmtId="0" fontId="23" fillId="5" borderId="41" xfId="0" applyFont="1" applyFill="1" applyBorder="1" applyAlignment="1">
      <alignment/>
    </xf>
    <xf numFmtId="0" fontId="16" fillId="3" borderId="63" xfId="23" applyFont="1" applyFill="1" applyBorder="1" applyAlignment="1">
      <alignment/>
    </xf>
    <xf numFmtId="0" fontId="0" fillId="5" borderId="36" xfId="0" applyFill="1" applyBorder="1" applyAlignment="1">
      <alignment/>
    </xf>
    <xf numFmtId="0" fontId="16" fillId="3" borderId="89" xfId="23" applyFont="1" applyFill="1" applyBorder="1" applyAlignment="1" applyProtection="1">
      <alignment/>
      <protection/>
    </xf>
    <xf numFmtId="0" fontId="0" fillId="5" borderId="44" xfId="0" applyFill="1" applyBorder="1" applyAlignment="1" applyProtection="1">
      <alignment/>
      <protection/>
    </xf>
    <xf numFmtId="0" fontId="6" fillId="4" borderId="35" xfId="23" applyFont="1" applyFill="1" applyBorder="1" applyAlignment="1" applyProtection="1">
      <alignment/>
      <protection/>
    </xf>
    <xf numFmtId="0" fontId="0" fillId="7" borderId="35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7" borderId="25" xfId="0" applyFill="1" applyBorder="1" applyAlignment="1" applyProtection="1">
      <alignment/>
      <protection/>
    </xf>
    <xf numFmtId="0" fontId="8" fillId="3" borderId="39" xfId="23" applyFont="1" applyFill="1" applyBorder="1" applyAlignment="1" applyProtection="1">
      <alignment vertical="top" wrapText="1"/>
      <protection/>
    </xf>
    <xf numFmtId="0" fontId="0" fillId="5" borderId="35" xfId="0" applyFill="1" applyBorder="1" applyAlignment="1" applyProtection="1">
      <alignment vertical="top" wrapText="1"/>
      <protection/>
    </xf>
    <xf numFmtId="0" fontId="0" fillId="5" borderId="40" xfId="0" applyFill="1" applyBorder="1" applyAlignment="1" applyProtection="1">
      <alignment vertical="top" wrapText="1"/>
      <protection/>
    </xf>
    <xf numFmtId="0" fontId="0" fillId="5" borderId="7" xfId="0" applyFill="1" applyBorder="1" applyAlignment="1" applyProtection="1">
      <alignment vertical="top" wrapText="1"/>
      <protection/>
    </xf>
    <xf numFmtId="0" fontId="0" fillId="5" borderId="0" xfId="0" applyFill="1" applyAlignment="1" applyProtection="1">
      <alignment vertical="top" wrapText="1"/>
      <protection/>
    </xf>
    <xf numFmtId="0" fontId="0" fillId="5" borderId="11" xfId="0" applyFill="1" applyBorder="1" applyAlignment="1" applyProtection="1">
      <alignment vertical="top" wrapText="1"/>
      <protection/>
    </xf>
    <xf numFmtId="0" fontId="0" fillId="5" borderId="49" xfId="0" applyFill="1" applyBorder="1" applyAlignment="1" applyProtection="1">
      <alignment vertical="top" wrapText="1"/>
      <protection/>
    </xf>
    <xf numFmtId="0" fontId="0" fillId="5" borderId="25" xfId="0" applyFill="1" applyBorder="1" applyAlignment="1" applyProtection="1">
      <alignment vertical="top" wrapText="1"/>
      <protection/>
    </xf>
    <xf numFmtId="0" fontId="0" fillId="5" borderId="13" xfId="0" applyFill="1" applyBorder="1" applyAlignment="1" applyProtection="1">
      <alignment vertical="top" wrapText="1"/>
      <protection/>
    </xf>
    <xf numFmtId="0" fontId="8" fillId="3" borderId="5" xfId="23" applyFont="1" applyFill="1" applyBorder="1" applyAlignment="1" applyProtection="1">
      <alignment vertical="top" wrapText="1"/>
      <protection/>
    </xf>
    <xf numFmtId="0" fontId="0" fillId="5" borderId="9" xfId="0" applyFill="1" applyBorder="1" applyAlignment="1" applyProtection="1">
      <alignment vertical="top" wrapText="1"/>
      <protection/>
    </xf>
    <xf numFmtId="0" fontId="0" fillId="5" borderId="14" xfId="0" applyFill="1" applyBorder="1" applyAlignment="1" applyProtection="1">
      <alignment vertical="top" wrapText="1"/>
      <protection/>
    </xf>
    <xf numFmtId="0" fontId="8" fillId="3" borderId="84" xfId="23" applyFont="1" applyFill="1" applyBorder="1" applyAlignment="1" applyProtection="1">
      <alignment horizontal="left" vertical="top"/>
      <protection/>
    </xf>
    <xf numFmtId="0" fontId="0" fillId="5" borderId="40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11" xfId="0" applyFill="1" applyBorder="1" applyAlignment="1" applyProtection="1">
      <alignment vertical="top"/>
      <protection/>
    </xf>
    <xf numFmtId="0" fontId="0" fillId="5" borderId="15" xfId="0" applyFill="1" applyBorder="1" applyAlignment="1" applyProtection="1">
      <alignment vertical="top"/>
      <protection/>
    </xf>
    <xf numFmtId="0" fontId="0" fillId="5" borderId="13" xfId="0" applyFill="1" applyBorder="1" applyAlignment="1" applyProtection="1">
      <alignment vertical="top"/>
      <protection/>
    </xf>
    <xf numFmtId="0" fontId="8" fillId="3" borderId="84" xfId="23" applyFont="1" applyFill="1" applyBorder="1" applyAlignment="1" applyProtection="1">
      <alignment vertical="top"/>
      <protection/>
    </xf>
    <xf numFmtId="0" fontId="0" fillId="5" borderId="50" xfId="0" applyFill="1" applyBorder="1" applyAlignment="1" applyProtection="1">
      <alignment vertical="top"/>
      <protection/>
    </xf>
    <xf numFmtId="0" fontId="0" fillId="5" borderId="78" xfId="0" applyFill="1" applyBorder="1" applyAlignment="1" applyProtection="1">
      <alignment vertical="top"/>
      <protection/>
    </xf>
    <xf numFmtId="0" fontId="6" fillId="3" borderId="81" xfId="23" applyNumberFormat="1" applyFont="1" applyFill="1" applyBorder="1" applyAlignment="1" applyProtection="1">
      <alignment horizontal="left"/>
      <protection hidden="1"/>
    </xf>
    <xf numFmtId="0" fontId="6" fillId="3" borderId="82" xfId="23" applyNumberFormat="1" applyFont="1" applyFill="1" applyBorder="1" applyAlignment="1" applyProtection="1">
      <alignment horizontal="left"/>
      <protection hidden="1"/>
    </xf>
    <xf numFmtId="0" fontId="0" fillId="4" borderId="0" xfId="0" applyFill="1" applyAlignment="1" applyProtection="1">
      <alignment horizontal="center"/>
      <protection hidden="1"/>
    </xf>
    <xf numFmtId="0" fontId="9" fillId="4" borderId="0" xfId="23" applyFon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7" fillId="4" borderId="0" xfId="23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6" fillId="4" borderId="60" xfId="23" applyFont="1" applyFill="1" applyBorder="1" applyAlignment="1" applyProtection="1">
      <alignment horizontal="center"/>
      <protection hidden="1"/>
    </xf>
    <xf numFmtId="0" fontId="0" fillId="4" borderId="41" xfId="0" applyFill="1" applyBorder="1" applyAlignment="1" applyProtection="1">
      <alignment horizontal="center"/>
      <protection hidden="1"/>
    </xf>
    <xf numFmtId="0" fontId="8" fillId="4" borderId="0" xfId="23" applyFont="1" applyFill="1" applyAlignment="1" applyProtection="1">
      <alignment horizontal="left"/>
      <protection hidden="1"/>
    </xf>
    <xf numFmtId="0" fontId="0" fillId="4" borderId="0" xfId="0" applyFont="1" applyFill="1" applyAlignment="1" applyProtection="1">
      <alignment horizontal="left"/>
      <protection hidden="1"/>
    </xf>
    <xf numFmtId="0" fontId="10" fillId="3" borderId="81" xfId="23" applyNumberFormat="1" applyFont="1" applyFill="1" applyBorder="1" applyAlignment="1" applyProtection="1">
      <alignment horizontal="left"/>
      <protection hidden="1"/>
    </xf>
    <xf numFmtId="0" fontId="7" fillId="3" borderId="0" xfId="23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6" fillId="4" borderId="35" xfId="23" applyFont="1" applyFill="1" applyBorder="1" applyAlignment="1" applyProtection="1">
      <alignment/>
      <protection hidden="1"/>
    </xf>
    <xf numFmtId="0" fontId="6" fillId="4" borderId="0" xfId="23" applyFont="1" applyFill="1" applyAlignment="1" applyProtection="1">
      <alignment/>
      <protection hidden="1"/>
    </xf>
    <xf numFmtId="0" fontId="6" fillId="4" borderId="25" xfId="23" applyFont="1" applyFill="1" applyBorder="1" applyAlignment="1" applyProtection="1">
      <alignment/>
      <protection hidden="1"/>
    </xf>
    <xf numFmtId="0" fontId="7" fillId="4" borderId="0" xfId="23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25" xfId="0" applyFill="1" applyBorder="1" applyAlignment="1" applyProtection="1">
      <alignment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6" fillId="4" borderId="83" xfId="23" applyFont="1" applyFill="1" applyBorder="1" applyAlignment="1" applyProtection="1">
      <alignment/>
      <protection hidden="1"/>
    </xf>
    <xf numFmtId="0" fontId="16" fillId="3" borderId="39" xfId="23" applyFont="1" applyFill="1" applyBorder="1" applyAlignment="1" applyProtection="1">
      <alignment horizontal="center"/>
      <protection hidden="1"/>
    </xf>
    <xf numFmtId="0" fontId="16" fillId="3" borderId="7" xfId="23" applyFont="1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29" xfId="0" applyFill="1" applyBorder="1" applyAlignment="1" applyProtection="1">
      <alignment horizontal="center"/>
      <protection hidden="1"/>
    </xf>
    <xf numFmtId="0" fontId="0" fillId="5" borderId="24" xfId="0" applyFill="1" applyBorder="1" applyAlignment="1" applyProtection="1">
      <alignment horizontal="center"/>
      <protection hidden="1"/>
    </xf>
    <xf numFmtId="0" fontId="0" fillId="5" borderId="0" xfId="0" applyFill="1" applyAlignment="1">
      <alignment/>
    </xf>
    <xf numFmtId="0" fontId="0" fillId="5" borderId="11" xfId="0" applyFill="1" applyBorder="1" applyAlignment="1">
      <alignment/>
    </xf>
    <xf numFmtId="0" fontId="0" fillId="5" borderId="49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13" xfId="0" applyFill="1" applyBorder="1" applyAlignment="1">
      <alignment/>
    </xf>
    <xf numFmtId="0" fontId="16" fillId="3" borderId="8" xfId="23" applyFont="1" applyFill="1" applyBorder="1" applyAlignment="1" applyProtection="1">
      <alignment horizontal="center"/>
      <protection hidden="1"/>
    </xf>
    <xf numFmtId="0" fontId="0" fillId="5" borderId="15" xfId="0" applyFill="1" applyBorder="1" applyAlignment="1">
      <alignment horizontal="center"/>
    </xf>
    <xf numFmtId="0" fontId="16" fillId="3" borderId="84" xfId="23" applyFont="1" applyFill="1" applyBorder="1" applyAlignment="1" applyProtection="1">
      <alignment horizontal="center"/>
      <protection hidden="1"/>
    </xf>
    <xf numFmtId="0" fontId="16" fillId="3" borderId="85" xfId="23" applyFont="1" applyFill="1" applyBorder="1" applyAlignment="1" applyProtection="1">
      <alignment horizontal="center"/>
      <protection hidden="1"/>
    </xf>
    <xf numFmtId="0" fontId="0" fillId="5" borderId="45" xfId="0" applyFill="1" applyBorder="1" applyAlignment="1">
      <alignment horizontal="center"/>
    </xf>
    <xf numFmtId="0" fontId="16" fillId="3" borderId="17" xfId="23" applyFont="1" applyFill="1" applyBorder="1" applyAlignment="1" applyProtection="1">
      <alignment horizontal="center"/>
      <protection hidden="1"/>
    </xf>
    <xf numFmtId="0" fontId="0" fillId="5" borderId="79" xfId="0" applyFill="1" applyBorder="1" applyAlignment="1" applyProtection="1">
      <alignment horizontal="center"/>
      <protection hidden="1"/>
    </xf>
    <xf numFmtId="0" fontId="0" fillId="5" borderId="80" xfId="0" applyFill="1" applyBorder="1" applyAlignment="1" applyProtection="1">
      <alignment horizontal="center"/>
      <protection hidden="1"/>
    </xf>
    <xf numFmtId="0" fontId="16" fillId="3" borderId="19" xfId="23" applyFont="1" applyFill="1" applyBorder="1" applyAlignment="1" applyProtection="1">
      <alignment horizontal="center"/>
      <protection hidden="1"/>
    </xf>
    <xf numFmtId="0" fontId="16" fillId="3" borderId="41" xfId="23" applyFont="1" applyFill="1" applyBorder="1" applyAlignment="1" applyProtection="1">
      <alignment horizontal="center"/>
      <protection hidden="1"/>
    </xf>
    <xf numFmtId="0" fontId="16" fillId="3" borderId="18" xfId="23" applyFont="1" applyFill="1" applyBorder="1" applyAlignment="1" applyProtection="1">
      <alignment horizontal="center"/>
      <protection hidden="1"/>
    </xf>
    <xf numFmtId="0" fontId="0" fillId="5" borderId="19" xfId="0" applyFill="1" applyBorder="1" applyAlignment="1" applyProtection="1">
      <alignment horizontal="center"/>
      <protection hidden="1"/>
    </xf>
    <xf numFmtId="0" fontId="0" fillId="5" borderId="41" xfId="0" applyFill="1" applyBorder="1" applyAlignment="1" applyProtection="1">
      <alignment horizontal="center"/>
      <protection hidden="1"/>
    </xf>
    <xf numFmtId="0" fontId="16" fillId="3" borderId="22" xfId="23" applyFont="1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0" fillId="5" borderId="36" xfId="0" applyFill="1" applyBorder="1" applyAlignment="1" applyProtection="1">
      <alignment horizontal="center"/>
      <protection hidden="1"/>
    </xf>
    <xf numFmtId="0" fontId="16" fillId="3" borderId="23" xfId="23" applyFont="1" applyFill="1" applyBorder="1" applyAlignment="1" applyProtection="1">
      <alignment horizontal="center"/>
      <protection hidden="1"/>
    </xf>
    <xf numFmtId="0" fontId="16" fillId="3" borderId="36" xfId="23" applyFont="1" applyFill="1" applyBorder="1" applyAlignment="1" applyProtection="1">
      <alignment horizontal="center"/>
      <protection hidden="1"/>
    </xf>
    <xf numFmtId="0" fontId="16" fillId="3" borderId="0" xfId="23" applyFont="1" applyFill="1" applyBorder="1" applyAlignment="1" applyProtection="1">
      <alignment horizontal="center"/>
      <protection hidden="1"/>
    </xf>
    <xf numFmtId="0" fontId="0" fillId="5" borderId="19" xfId="0" applyFill="1" applyBorder="1" applyAlignment="1" applyProtection="1">
      <alignment horizontal="left"/>
      <protection hidden="1"/>
    </xf>
    <xf numFmtId="0" fontId="0" fillId="5" borderId="41" xfId="0" applyFill="1" applyBorder="1" applyAlignment="1" applyProtection="1">
      <alignment horizontal="left"/>
      <protection hidden="1"/>
    </xf>
    <xf numFmtId="0" fontId="21" fillId="3" borderId="15" xfId="23" applyFont="1" applyFill="1" applyBorder="1" applyAlignment="1" applyProtection="1">
      <alignment horizontal="right"/>
      <protection hidden="1"/>
    </xf>
    <xf numFmtId="0" fontId="1" fillId="5" borderId="25" xfId="0" applyFont="1" applyFill="1" applyBorder="1" applyAlignment="1" applyProtection="1">
      <alignment horizontal="right"/>
      <protection hidden="1"/>
    </xf>
    <xf numFmtId="0" fontId="1" fillId="5" borderId="13" xfId="0" applyFont="1" applyFill="1" applyBorder="1" applyAlignment="1" applyProtection="1">
      <alignment horizontal="right"/>
      <protection hidden="1"/>
    </xf>
    <xf numFmtId="0" fontId="21" fillId="3" borderId="63" xfId="23" applyFont="1" applyFill="1" applyBorder="1" applyAlignment="1" applyProtection="1">
      <alignment/>
      <protection hidden="1"/>
    </xf>
    <xf numFmtId="0" fontId="1" fillId="5" borderId="23" xfId="0" applyFont="1" applyFill="1" applyBorder="1" applyAlignment="1" applyProtection="1">
      <alignment/>
      <protection hidden="1"/>
    </xf>
    <xf numFmtId="0" fontId="1" fillId="5" borderId="36" xfId="0" applyFont="1" applyFill="1" applyBorder="1" applyAlignment="1" applyProtection="1">
      <alignment/>
      <protection hidden="1"/>
    </xf>
    <xf numFmtId="0" fontId="16" fillId="4" borderId="60" xfId="23" applyFont="1" applyFill="1" applyBorder="1" applyAlignment="1" applyProtection="1">
      <alignment/>
      <protection hidden="1"/>
    </xf>
    <xf numFmtId="0" fontId="0" fillId="7" borderId="19" xfId="0" applyFill="1" applyBorder="1" applyAlignment="1" applyProtection="1">
      <alignment/>
      <protection hidden="1"/>
    </xf>
    <xf numFmtId="0" fontId="0" fillId="7" borderId="41" xfId="0" applyFill="1" applyBorder="1" applyAlignment="1" applyProtection="1">
      <alignment/>
      <protection hidden="1"/>
    </xf>
    <xf numFmtId="0" fontId="16" fillId="9" borderId="60" xfId="23" applyFont="1" applyFill="1" applyBorder="1" applyAlignment="1" applyProtection="1">
      <alignment/>
      <protection hidden="1"/>
    </xf>
    <xf numFmtId="0" fontId="0" fillId="10" borderId="19" xfId="0" applyFill="1" applyBorder="1" applyAlignment="1" applyProtection="1">
      <alignment/>
      <protection hidden="1"/>
    </xf>
    <xf numFmtId="0" fontId="0" fillId="10" borderId="41" xfId="0" applyFill="1" applyBorder="1" applyAlignment="1" applyProtection="1">
      <alignment/>
      <protection hidden="1"/>
    </xf>
    <xf numFmtId="0" fontId="0" fillId="4" borderId="19" xfId="0" applyFill="1" applyBorder="1" applyAlignment="1" applyProtection="1">
      <alignment/>
      <protection hidden="1"/>
    </xf>
    <xf numFmtId="0" fontId="0" fillId="4" borderId="41" xfId="0" applyFill="1" applyBorder="1" applyAlignment="1" applyProtection="1">
      <alignment/>
      <protection hidden="1"/>
    </xf>
    <xf numFmtId="0" fontId="0" fillId="9" borderId="19" xfId="0" applyFill="1" applyBorder="1" applyAlignment="1" applyProtection="1">
      <alignment/>
      <protection hidden="1"/>
    </xf>
    <xf numFmtId="0" fontId="0" fillId="9" borderId="41" xfId="0" applyFill="1" applyBorder="1" applyAlignment="1" applyProtection="1">
      <alignment/>
      <protection hidden="1"/>
    </xf>
    <xf numFmtId="0" fontId="10" fillId="3" borderId="22" xfId="23" applyFont="1" applyFill="1" applyBorder="1" applyAlignment="1" applyProtection="1">
      <alignment horizontal="center" vertical="center"/>
      <protection hidden="1"/>
    </xf>
    <xf numFmtId="0" fontId="1" fillId="5" borderId="23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/>
      <protection hidden="1"/>
    </xf>
    <xf numFmtId="0" fontId="1" fillId="5" borderId="49" xfId="0" applyFont="1" applyFill="1" applyBorder="1" applyAlignment="1" applyProtection="1">
      <alignment horizontal="center" vertical="center"/>
      <protection hidden="1"/>
    </xf>
    <xf numFmtId="0" fontId="1" fillId="5" borderId="25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21" fillId="4" borderId="60" xfId="23" applyFont="1" applyFill="1" applyBorder="1" applyAlignment="1" applyProtection="1">
      <alignment/>
      <protection hidden="1"/>
    </xf>
    <xf numFmtId="0" fontId="1" fillId="7" borderId="19" xfId="0" applyFont="1" applyFill="1" applyBorder="1" applyAlignment="1" applyProtection="1">
      <alignment/>
      <protection hidden="1"/>
    </xf>
    <xf numFmtId="0" fontId="1" fillId="7" borderId="41" xfId="0" applyFont="1" applyFill="1" applyBorder="1" applyAlignment="1" applyProtection="1">
      <alignment/>
      <protection hidden="1"/>
    </xf>
    <xf numFmtId="0" fontId="0" fillId="0" borderId="16" xfId="0" applyBorder="1" applyAlignment="1">
      <alignment vertical="center"/>
    </xf>
    <xf numFmtId="0" fontId="21" fillId="3" borderId="60" xfId="23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16" fillId="4" borderId="85" xfId="23" applyFont="1" applyFill="1" applyBorder="1" applyAlignment="1" applyProtection="1">
      <alignment/>
      <protection hidden="1"/>
    </xf>
    <xf numFmtId="0" fontId="0" fillId="7" borderId="79" xfId="0" applyFill="1" applyBorder="1" applyAlignment="1" applyProtection="1">
      <alignment/>
      <protection hidden="1"/>
    </xf>
    <xf numFmtId="0" fontId="0" fillId="7" borderId="80" xfId="0" applyFill="1" applyBorder="1" applyAlignment="1" applyProtection="1">
      <alignment/>
      <protection hidden="1"/>
    </xf>
    <xf numFmtId="0" fontId="0" fillId="0" borderId="14" xfId="0" applyBorder="1" applyAlignment="1">
      <alignment vertical="center"/>
    </xf>
    <xf numFmtId="0" fontId="21" fillId="9" borderId="60" xfId="23" applyFont="1" applyFill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41" xfId="0" applyFont="1" applyBorder="1" applyAlignment="1" applyProtection="1">
      <alignment/>
      <protection hidden="1"/>
    </xf>
    <xf numFmtId="0" fontId="18" fillId="4" borderId="0" xfId="23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0" fillId="3" borderId="35" xfId="0" applyFill="1" applyBorder="1" applyAlignment="1" applyProtection="1">
      <alignment vertical="top" wrapText="1"/>
      <protection/>
    </xf>
    <xf numFmtId="0" fontId="0" fillId="3" borderId="40" xfId="0" applyFill="1" applyBorder="1" applyAlignment="1" applyProtection="1">
      <alignment vertical="top" wrapText="1"/>
      <protection/>
    </xf>
    <xf numFmtId="0" fontId="0" fillId="3" borderId="7" xfId="0" applyFill="1" applyBorder="1" applyAlignment="1" applyProtection="1">
      <alignment vertical="top" wrapText="1"/>
      <protection/>
    </xf>
    <xf numFmtId="0" fontId="0" fillId="3" borderId="0" xfId="0" applyFill="1" applyAlignment="1" applyProtection="1">
      <alignment vertical="top" wrapText="1"/>
      <protection/>
    </xf>
    <xf numFmtId="0" fontId="0" fillId="3" borderId="11" xfId="0" applyFill="1" applyBorder="1" applyAlignment="1" applyProtection="1">
      <alignment vertical="top" wrapText="1"/>
      <protection/>
    </xf>
    <xf numFmtId="0" fontId="0" fillId="3" borderId="49" xfId="0" applyFill="1" applyBorder="1" applyAlignment="1" applyProtection="1">
      <alignment vertical="top" wrapText="1"/>
      <protection/>
    </xf>
    <xf numFmtId="0" fontId="0" fillId="3" borderId="25" xfId="0" applyFill="1" applyBorder="1" applyAlignment="1" applyProtection="1">
      <alignment vertical="top" wrapText="1"/>
      <protection/>
    </xf>
    <xf numFmtId="0" fontId="0" fillId="3" borderId="13" xfId="0" applyFill="1" applyBorder="1" applyAlignment="1" applyProtection="1">
      <alignment vertical="top" wrapText="1"/>
      <protection/>
    </xf>
    <xf numFmtId="0" fontId="0" fillId="3" borderId="9" xfId="0" applyFill="1" applyBorder="1" applyAlignment="1" applyProtection="1">
      <alignment vertical="top" wrapText="1"/>
      <protection/>
    </xf>
    <xf numFmtId="0" fontId="0" fillId="3" borderId="14" xfId="0" applyFill="1" applyBorder="1" applyAlignment="1" applyProtection="1">
      <alignment vertical="top" wrapText="1"/>
      <protection/>
    </xf>
    <xf numFmtId="0" fontId="0" fillId="3" borderId="40" xfId="0" applyFill="1" applyBorder="1" applyAlignment="1" applyProtection="1">
      <alignment vertical="top"/>
      <protection/>
    </xf>
    <xf numFmtId="0" fontId="0" fillId="3" borderId="8" xfId="0" applyFill="1" applyBorder="1" applyAlignment="1" applyProtection="1">
      <alignment vertical="top"/>
      <protection/>
    </xf>
    <xf numFmtId="0" fontId="0" fillId="3" borderId="11" xfId="0" applyFill="1" applyBorder="1" applyAlignment="1" applyProtection="1">
      <alignment vertical="top"/>
      <protection/>
    </xf>
    <xf numFmtId="0" fontId="0" fillId="3" borderId="15" xfId="0" applyFill="1" applyBorder="1" applyAlignment="1" applyProtection="1">
      <alignment vertical="top"/>
      <protection/>
    </xf>
    <xf numFmtId="0" fontId="0" fillId="3" borderId="13" xfId="0" applyFill="1" applyBorder="1" applyAlignment="1" applyProtection="1">
      <alignment vertical="top"/>
      <protection/>
    </xf>
    <xf numFmtId="0" fontId="0" fillId="3" borderId="50" xfId="0" applyFill="1" applyBorder="1" applyAlignment="1" applyProtection="1">
      <alignment vertical="top"/>
      <protection/>
    </xf>
    <xf numFmtId="0" fontId="0" fillId="3" borderId="78" xfId="0" applyFill="1" applyBorder="1" applyAlignment="1" applyProtection="1">
      <alignment vertical="top"/>
      <protection/>
    </xf>
    <xf numFmtId="0" fontId="16" fillId="3" borderId="39" xfId="23" applyFont="1" applyFill="1" applyBorder="1" applyAlignment="1">
      <alignment horizontal="right"/>
    </xf>
    <xf numFmtId="0" fontId="20" fillId="5" borderId="35" xfId="0" applyFont="1" applyFill="1" applyBorder="1" applyAlignment="1">
      <alignment horizontal="right"/>
    </xf>
    <xf numFmtId="0" fontId="20" fillId="5" borderId="40" xfId="0" applyFont="1" applyFill="1" applyBorder="1" applyAlignment="1">
      <alignment horizontal="right"/>
    </xf>
    <xf numFmtId="0" fontId="16" fillId="3" borderId="40" xfId="23" applyFont="1" applyFill="1" applyBorder="1" applyAlignment="1">
      <alignment horizontal="center"/>
    </xf>
    <xf numFmtId="0" fontId="16" fillId="3" borderId="85" xfId="23" applyFont="1" applyFill="1" applyBorder="1" applyAlignment="1">
      <alignment horizontal="center"/>
    </xf>
    <xf numFmtId="0" fontId="16" fillId="9" borderId="60" xfId="23" applyFont="1" applyFill="1" applyBorder="1" applyAlignment="1">
      <alignment horizontal="left"/>
    </xf>
    <xf numFmtId="0" fontId="0" fillId="9" borderId="41" xfId="0" applyFill="1" applyBorder="1" applyAlignment="1">
      <alignment horizontal="left"/>
    </xf>
    <xf numFmtId="0" fontId="0" fillId="10" borderId="41" xfId="0" applyFill="1" applyBorder="1" applyAlignment="1">
      <alignment horizontal="left"/>
    </xf>
    <xf numFmtId="0" fontId="21" fillId="9" borderId="60" xfId="23" applyFont="1" applyFill="1" applyBorder="1" applyAlignment="1">
      <alignment horizontal="left"/>
    </xf>
    <xf numFmtId="0" fontId="16" fillId="3" borderId="23" xfId="23" applyFont="1" applyFill="1" applyBorder="1" applyAlignment="1">
      <alignment horizontal="center"/>
    </xf>
    <xf numFmtId="0" fontId="16" fillId="3" borderId="36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22" xfId="23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6" fillId="4" borderId="43" xfId="23" applyFont="1" applyFill="1" applyBorder="1" applyAlignment="1">
      <alignment/>
    </xf>
    <xf numFmtId="0" fontId="0" fillId="7" borderId="43" xfId="0" applyFill="1" applyBorder="1" applyAlignment="1">
      <alignment/>
    </xf>
    <xf numFmtId="0" fontId="0" fillId="4" borderId="25" xfId="0" applyFill="1" applyBorder="1" applyAlignment="1">
      <alignment/>
    </xf>
    <xf numFmtId="0" fontId="10" fillId="3" borderId="18" xfId="23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6" fillId="3" borderId="18" xfId="23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0" fillId="3" borderId="22" xfId="23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0" fillId="7" borderId="34" xfId="0" applyFill="1" applyBorder="1" applyAlignment="1">
      <alignment vertical="center"/>
    </xf>
    <xf numFmtId="0" fontId="0" fillId="7" borderId="37" xfId="0" applyFill="1" applyBorder="1" applyAlignment="1">
      <alignment vertical="center"/>
    </xf>
    <xf numFmtId="0" fontId="16" fillId="3" borderId="89" xfId="23" applyFont="1" applyFill="1" applyBorder="1" applyAlignment="1">
      <alignment horizontal="left"/>
    </xf>
    <xf numFmtId="0" fontId="0" fillId="0" borderId="44" xfId="0" applyBorder="1" applyAlignment="1">
      <alignment horizontal="left"/>
    </xf>
    <xf numFmtId="0" fontId="21" fillId="3" borderId="86" xfId="23" applyFont="1" applyFill="1" applyBorder="1" applyAlignment="1">
      <alignment horizontal="left"/>
    </xf>
    <xf numFmtId="0" fontId="1" fillId="0" borderId="88" xfId="0" applyFont="1" applyBorder="1" applyAlignment="1">
      <alignment horizontal="left"/>
    </xf>
    <xf numFmtId="0" fontId="21" fillId="3" borderId="60" xfId="23" applyFont="1" applyFill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21" fillId="4" borderId="60" xfId="23" applyFont="1" applyFill="1" applyBorder="1" applyAlignment="1">
      <alignment horizontal="left"/>
    </xf>
    <xf numFmtId="0" fontId="1" fillId="7" borderId="41" xfId="0" applyFont="1" applyFill="1" applyBorder="1" applyAlignment="1">
      <alignment horizontal="left"/>
    </xf>
    <xf numFmtId="0" fontId="16" fillId="4" borderId="60" xfId="23" applyFont="1" applyFill="1" applyBorder="1" applyAlignment="1">
      <alignment horizontal="left"/>
    </xf>
    <xf numFmtId="0" fontId="0" fillId="7" borderId="41" xfId="0" applyFill="1" applyBorder="1" applyAlignment="1">
      <alignment horizontal="left"/>
    </xf>
    <xf numFmtId="0" fontId="16" fillId="3" borderId="60" xfId="23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4" borderId="41" xfId="0" applyFill="1" applyBorder="1" applyAlignment="1">
      <alignment horizontal="left"/>
    </xf>
    <xf numFmtId="0" fontId="21" fillId="3" borderId="63" xfId="23" applyFont="1" applyFill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21" fillId="3" borderId="57" xfId="23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6" fillId="9" borderId="85" xfId="23" applyFont="1" applyFill="1" applyBorder="1" applyAlignment="1">
      <alignment horizontal="left"/>
    </xf>
    <xf numFmtId="0" fontId="0" fillId="9" borderId="80" xfId="0" applyFill="1" applyBorder="1" applyAlignment="1">
      <alignment horizontal="left"/>
    </xf>
    <xf numFmtId="0" fontId="25" fillId="3" borderId="43" xfId="23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1" fillId="3" borderId="43" xfId="23" applyFont="1" applyFill="1" applyBorder="1" applyAlignment="1">
      <alignment/>
    </xf>
    <xf numFmtId="0" fontId="8" fillId="3" borderId="84" xfId="23" applyFont="1" applyFill="1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5" borderId="15" xfId="0" applyFill="1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25" fillId="3" borderId="86" xfId="23" applyFont="1" applyFill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21" fillId="4" borderId="79" xfId="23" applyFont="1" applyFill="1" applyBorder="1" applyAlignment="1">
      <alignment/>
    </xf>
    <xf numFmtId="0" fontId="16" fillId="3" borderId="19" xfId="23" applyFont="1" applyFill="1" applyBorder="1" applyAlignment="1">
      <alignment/>
    </xf>
    <xf numFmtId="0" fontId="16" fillId="3" borderId="41" xfId="23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41" xfId="0" applyFont="1" applyBorder="1" applyAlignment="1">
      <alignment/>
    </xf>
    <xf numFmtId="0" fontId="16" fillId="4" borderId="17" xfId="23" applyFont="1" applyFill="1" applyBorder="1" applyAlignment="1" applyProtection="1">
      <alignment/>
      <protection/>
    </xf>
    <xf numFmtId="0" fontId="0" fillId="4" borderId="79" xfId="0" applyFill="1" applyBorder="1" applyAlignment="1" applyProtection="1">
      <alignment/>
      <protection/>
    </xf>
    <xf numFmtId="0" fontId="16" fillId="4" borderId="17" xfId="23" applyFont="1" applyFill="1" applyBorder="1" applyAlignment="1">
      <alignment/>
    </xf>
    <xf numFmtId="0" fontId="0" fillId="4" borderId="79" xfId="0" applyFill="1" applyBorder="1" applyAlignment="1">
      <alignment/>
    </xf>
    <xf numFmtId="0" fontId="21" fillId="4" borderId="79" xfId="23" applyFont="1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8" fillId="4" borderId="0" xfId="23" applyFont="1" applyFill="1" applyAlignment="1" applyProtection="1">
      <alignment horizontal="center"/>
      <protection/>
    </xf>
    <xf numFmtId="0" fontId="24" fillId="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5" borderId="50" xfId="0" applyFill="1" applyBorder="1" applyAlignment="1" applyProtection="1">
      <alignment vertical="top" wrapText="1"/>
      <protection/>
    </xf>
    <xf numFmtId="0" fontId="0" fillId="5" borderId="78" xfId="0" applyFill="1" applyBorder="1" applyAlignment="1" applyProtection="1">
      <alignment vertical="top" wrapText="1"/>
      <protection/>
    </xf>
    <xf numFmtId="0" fontId="8" fillId="3" borderId="84" xfId="23" applyFont="1" applyFill="1" applyBorder="1" applyAlignment="1" applyProtection="1">
      <alignment horizontal="left" vertical="top" wrapText="1"/>
      <protection/>
    </xf>
    <xf numFmtId="0" fontId="8" fillId="4" borderId="0" xfId="23" applyFont="1" applyFill="1" applyAlignment="1" applyProtection="1">
      <alignment vertical="top" wrapText="1"/>
      <protection/>
    </xf>
    <xf numFmtId="0" fontId="12" fillId="4" borderId="0" xfId="0" applyFont="1" applyFill="1" applyAlignment="1" applyProtection="1">
      <alignment vertical="top" wrapText="1"/>
      <protection/>
    </xf>
    <xf numFmtId="0" fontId="17" fillId="4" borderId="0" xfId="0" applyFont="1" applyFill="1" applyAlignment="1" applyProtection="1">
      <alignment horizontal="center"/>
      <protection/>
    </xf>
    <xf numFmtId="0" fontId="5" fillId="4" borderId="0" xfId="0" applyFont="1" applyFill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26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4" borderId="25" xfId="0" applyFont="1" applyFill="1" applyBorder="1" applyAlignment="1" applyProtection="1">
      <alignment vertical="top" wrapText="1"/>
      <protection/>
    </xf>
    <xf numFmtId="49" fontId="6" fillId="3" borderId="81" xfId="23" applyNumberFormat="1" applyFont="1" applyFill="1" applyBorder="1" applyAlignment="1" applyProtection="1">
      <alignment horizontal="left"/>
      <protection/>
    </xf>
    <xf numFmtId="0" fontId="0" fillId="0" borderId="81" xfId="0" applyNumberFormat="1" applyFont="1" applyBorder="1" applyAlignment="1" applyProtection="1">
      <alignment horizontal="left"/>
      <protection/>
    </xf>
    <xf numFmtId="49" fontId="6" fillId="4" borderId="90" xfId="23" applyNumberFormat="1" applyFont="1" applyFill="1" applyBorder="1" applyAlignment="1" applyProtection="1">
      <alignment horizontal="left"/>
      <protection/>
    </xf>
    <xf numFmtId="0" fontId="21" fillId="3" borderId="43" xfId="23" applyFont="1" applyFill="1" applyBorder="1" applyAlignment="1" applyProtection="1">
      <alignment/>
      <protection/>
    </xf>
    <xf numFmtId="0" fontId="0" fillId="3" borderId="43" xfId="0" applyFill="1" applyBorder="1" applyAlignment="1" applyProtection="1">
      <alignment/>
      <protection/>
    </xf>
    <xf numFmtId="0" fontId="0" fillId="3" borderId="44" xfId="0" applyFill="1" applyBorder="1" applyAlignment="1" applyProtection="1">
      <alignment/>
      <protection/>
    </xf>
    <xf numFmtId="49" fontId="10" fillId="3" borderId="81" xfId="23" applyNumberFormat="1" applyFont="1" applyFill="1" applyBorder="1" applyAlignment="1" applyProtection="1">
      <alignment horizontal="left"/>
      <protection/>
    </xf>
    <xf numFmtId="0" fontId="0" fillId="0" borderId="81" xfId="0" applyNumberFormat="1" applyBorder="1" applyAlignment="1" applyProtection="1">
      <alignment horizontal="left"/>
      <protection/>
    </xf>
    <xf numFmtId="0" fontId="12" fillId="4" borderId="0" xfId="0" applyFont="1" applyFill="1" applyAlignment="1" applyProtection="1">
      <alignment horizontal="left" wrapText="1"/>
      <protection/>
    </xf>
    <xf numFmtId="0" fontId="12" fillId="4" borderId="0" xfId="0" applyFont="1" applyFill="1" applyAlignment="1" applyProtection="1">
      <alignment/>
      <protection/>
    </xf>
    <xf numFmtId="0" fontId="6" fillId="4" borderId="0" xfId="23" applyFont="1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11" fillId="3" borderId="0" xfId="23" applyFont="1" applyFill="1" applyAlignment="1" applyProtection="1">
      <alignment/>
      <protection locked="0"/>
    </xf>
    <xf numFmtId="0" fontId="8" fillId="3" borderId="0" xfId="23" applyFont="1" applyFill="1" applyAlignment="1" applyProtection="1">
      <alignment/>
      <protection/>
    </xf>
    <xf numFmtId="0" fontId="0" fillId="5" borderId="0" xfId="0" applyFill="1" applyAlignment="1" applyProtection="1">
      <alignment/>
      <protection locked="0"/>
    </xf>
    <xf numFmtId="0" fontId="8" fillId="3" borderId="0" xfId="23" applyFont="1" applyFill="1" applyAlignment="1" applyProtection="1">
      <alignment horizontal="right"/>
      <protection/>
    </xf>
    <xf numFmtId="0" fontId="0" fillId="5" borderId="0" xfId="0" applyFill="1" applyAlignment="1" applyProtection="1">
      <alignment/>
      <protection/>
    </xf>
    <xf numFmtId="0" fontId="11" fillId="3" borderId="0" xfId="23" applyFont="1" applyFill="1" applyAlignment="1" applyProtection="1">
      <alignment/>
      <protection/>
    </xf>
    <xf numFmtId="0" fontId="1" fillId="5" borderId="0" xfId="0" applyFont="1" applyFill="1" applyAlignment="1">
      <alignment/>
    </xf>
    <xf numFmtId="0" fontId="11" fillId="3" borderId="0" xfId="23" applyFont="1" applyFill="1" applyAlignment="1" applyProtection="1">
      <alignment/>
      <protection locked="0"/>
    </xf>
    <xf numFmtId="0" fontId="8" fillId="3" borderId="0" xfId="23" applyFont="1" applyFill="1" applyAlignment="1" applyProtection="1">
      <alignment/>
      <protection locked="0"/>
    </xf>
    <xf numFmtId="0" fontId="10" fillId="4" borderId="0" xfId="23" applyFont="1" applyFill="1" applyAlignment="1">
      <alignment/>
    </xf>
    <xf numFmtId="0" fontId="10" fillId="4" borderId="91" xfId="23" applyFont="1" applyFill="1" applyBorder="1" applyAlignment="1">
      <alignment horizontal="center"/>
    </xf>
    <xf numFmtId="0" fontId="0" fillId="7" borderId="91" xfId="0" applyFill="1" applyBorder="1" applyAlignment="1">
      <alignment horizontal="center"/>
    </xf>
    <xf numFmtId="0" fontId="6" fillId="3" borderId="57" xfId="23" applyFont="1" applyFill="1" applyBorder="1" applyAlignment="1" applyProtection="1">
      <alignment/>
      <protection locked="0"/>
    </xf>
    <xf numFmtId="0" fontId="6" fillId="3" borderId="24" xfId="23" applyFont="1" applyFill="1" applyBorder="1" applyAlignment="1" applyProtection="1">
      <alignment/>
      <protection locked="0"/>
    </xf>
    <xf numFmtId="0" fontId="13" fillId="3" borderId="0" xfId="23" applyFont="1" applyFill="1" applyAlignment="1">
      <alignment horizontal="center"/>
    </xf>
    <xf numFmtId="0" fontId="11" fillId="3" borderId="39" xfId="23" applyFont="1" applyFill="1" applyBorder="1" applyAlignment="1">
      <alignment/>
    </xf>
    <xf numFmtId="0" fontId="0" fillId="5" borderId="35" xfId="0" applyFill="1" applyBorder="1" applyAlignment="1">
      <alignment/>
    </xf>
    <xf numFmtId="0" fontId="0" fillId="5" borderId="40" xfId="0" applyFill="1" applyBorder="1" applyAlignment="1">
      <alignment/>
    </xf>
    <xf numFmtId="0" fontId="6" fillId="3" borderId="7" xfId="23" applyFont="1" applyFill="1" applyBorder="1" applyAlignment="1" applyProtection="1">
      <alignment/>
      <protection locked="0"/>
    </xf>
    <xf numFmtId="0" fontId="11" fillId="3" borderId="84" xfId="23" applyFont="1" applyFill="1" applyBorder="1" applyAlignment="1">
      <alignment/>
    </xf>
    <xf numFmtId="0" fontId="0" fillId="5" borderId="50" xfId="0" applyFill="1" applyBorder="1" applyAlignment="1">
      <alignment/>
    </xf>
    <xf numFmtId="0" fontId="6" fillId="3" borderId="8" xfId="23" applyFont="1" applyFill="1" applyBorder="1" applyAlignment="1" applyProtection="1">
      <alignment/>
      <protection locked="0"/>
    </xf>
    <xf numFmtId="0" fontId="6" fillId="3" borderId="0" xfId="23" applyFont="1" applyFill="1" applyBorder="1" applyAlignment="1" applyProtection="1">
      <alignment/>
      <protection locked="0"/>
    </xf>
    <xf numFmtId="0" fontId="8" fillId="3" borderId="77" xfId="23" applyFont="1" applyFill="1" applyBorder="1" applyAlignment="1">
      <alignment horizontal="right"/>
    </xf>
    <xf numFmtId="0" fontId="0" fillId="0" borderId="77" xfId="0" applyBorder="1" applyAlignment="1">
      <alignment/>
    </xf>
    <xf numFmtId="0" fontId="0" fillId="0" borderId="92" xfId="0" applyBorder="1" applyAlignment="1">
      <alignment/>
    </xf>
    <xf numFmtId="0" fontId="11" fillId="3" borderId="22" xfId="23" applyFont="1" applyFill="1" applyBorder="1" applyAlignment="1">
      <alignment/>
    </xf>
    <xf numFmtId="0" fontId="0" fillId="5" borderId="23" xfId="0" applyFill="1" applyBorder="1" applyAlignment="1">
      <alignment/>
    </xf>
    <xf numFmtId="0" fontId="11" fillId="3" borderId="7" xfId="23" applyFont="1" applyFill="1" applyBorder="1" applyAlignment="1">
      <alignment/>
    </xf>
    <xf numFmtId="0" fontId="11" fillId="3" borderId="49" xfId="23" applyFont="1" applyFill="1" applyBorder="1" applyAlignment="1">
      <alignment/>
    </xf>
    <xf numFmtId="0" fontId="11" fillId="3" borderId="63" xfId="23" applyFont="1" applyFill="1" applyBorder="1" applyAlignment="1">
      <alignment/>
    </xf>
    <xf numFmtId="0" fontId="11" fillId="3" borderId="8" xfId="23" applyFont="1" applyFill="1" applyBorder="1" applyAlignment="1">
      <alignment/>
    </xf>
    <xf numFmtId="0" fontId="11" fillId="3" borderId="15" xfId="23" applyFont="1" applyFill="1" applyBorder="1" applyAlignment="1">
      <alignment/>
    </xf>
    <xf numFmtId="0" fontId="6" fillId="3" borderId="29" xfId="23" applyFont="1" applyFill="1" applyBorder="1" applyAlignment="1" applyProtection="1">
      <alignment/>
      <protection locked="0"/>
    </xf>
    <xf numFmtId="0" fontId="0" fillId="5" borderId="24" xfId="0" applyFill="1" applyBorder="1" applyAlignment="1">
      <alignment/>
    </xf>
    <xf numFmtId="0" fontId="0" fillId="5" borderId="33" xfId="0" applyFill="1" applyBorder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C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40"/>
  <sheetViews>
    <sheetView tabSelected="1" showOutlineSymbols="0" workbookViewId="0" topLeftCell="A1">
      <selection activeCell="E3" sqref="E3:I3"/>
    </sheetView>
  </sheetViews>
  <sheetFormatPr defaultColWidth="9.140625" defaultRowHeight="12.75"/>
  <cols>
    <col min="1" max="3" width="2.7109375" style="2" customWidth="1"/>
    <col min="4" max="4" width="23.140625" style="2" customWidth="1"/>
    <col min="5" max="5" width="5.7109375" style="2" customWidth="1"/>
    <col min="6" max="6" width="10.28125" style="4" customWidth="1"/>
    <col min="7" max="7" width="5.7109375" style="4" customWidth="1"/>
    <col min="8" max="8" width="5.7109375" style="2" customWidth="1"/>
    <col min="9" max="12" width="10.28125" style="2" customWidth="1"/>
    <col min="13" max="101" width="9.140625" style="5" customWidth="1"/>
    <col min="102" max="16384" width="9.140625" style="3" customWidth="1"/>
  </cols>
  <sheetData>
    <row r="1" spans="1:12" ht="18" customHeight="1">
      <c r="A1" s="253" t="s">
        <v>523</v>
      </c>
      <c r="B1" s="253"/>
      <c r="C1" s="253"/>
      <c r="D1" s="253"/>
      <c r="E1" s="264" t="s">
        <v>473</v>
      </c>
      <c r="F1" s="264"/>
      <c r="G1" s="264"/>
      <c r="H1" s="264"/>
      <c r="I1" s="264"/>
      <c r="J1" s="265"/>
      <c r="K1" s="258" t="s">
        <v>54</v>
      </c>
      <c r="L1" s="259"/>
    </row>
    <row r="2" spans="1:12" ht="17.25" customHeight="1">
      <c r="A2" s="254"/>
      <c r="B2" s="254"/>
      <c r="C2" s="254"/>
      <c r="D2" s="254"/>
      <c r="E2" s="252" t="s">
        <v>235</v>
      </c>
      <c r="F2" s="252"/>
      <c r="G2" s="252"/>
      <c r="H2" s="252"/>
      <c r="I2" s="252"/>
      <c r="J2" s="266"/>
      <c r="K2" s="39"/>
      <c r="L2" s="39"/>
    </row>
    <row r="3" spans="1:12" ht="17.25" customHeight="1">
      <c r="A3" s="248"/>
      <c r="B3" s="249"/>
      <c r="C3" s="249"/>
      <c r="D3" s="249"/>
      <c r="E3" s="263" t="s">
        <v>479</v>
      </c>
      <c r="F3" s="263"/>
      <c r="G3" s="263"/>
      <c r="H3" s="263"/>
      <c r="I3" s="263"/>
      <c r="J3" s="266"/>
      <c r="K3" s="260" t="s">
        <v>0</v>
      </c>
      <c r="L3" s="261"/>
    </row>
    <row r="4" spans="1:12" ht="12.75" customHeight="1">
      <c r="A4" s="250" t="s">
        <v>522</v>
      </c>
      <c r="B4" s="247"/>
      <c r="C4" s="247"/>
      <c r="D4" s="247"/>
      <c r="E4" s="288" t="s">
        <v>7</v>
      </c>
      <c r="F4" s="288"/>
      <c r="G4" s="288"/>
      <c r="H4" s="288"/>
      <c r="I4" s="288"/>
      <c r="J4" s="266"/>
      <c r="K4" s="262" t="s">
        <v>466</v>
      </c>
      <c r="L4" s="262"/>
    </row>
    <row r="5" spans="1:12" ht="12.75" customHeight="1" thickBot="1">
      <c r="A5" s="247"/>
      <c r="B5" s="247"/>
      <c r="C5" s="247"/>
      <c r="D5" s="247"/>
      <c r="E5" s="288"/>
      <c r="F5" s="288"/>
      <c r="G5" s="288"/>
      <c r="H5" s="288"/>
      <c r="I5" s="288"/>
      <c r="J5" s="266"/>
      <c r="K5" s="262"/>
      <c r="L5" s="262"/>
    </row>
    <row r="6" spans="1:12" ht="12.75" customHeight="1">
      <c r="A6" s="247"/>
      <c r="B6" s="247"/>
      <c r="C6" s="247"/>
      <c r="D6" s="247"/>
      <c r="E6" s="40" t="s">
        <v>21</v>
      </c>
      <c r="F6" s="41" t="s">
        <v>52</v>
      </c>
      <c r="G6" s="41" t="s">
        <v>55</v>
      </c>
      <c r="H6" s="41" t="s">
        <v>57</v>
      </c>
      <c r="I6" s="42" t="s">
        <v>59</v>
      </c>
      <c r="J6" s="266"/>
      <c r="K6" s="245" t="s">
        <v>475</v>
      </c>
      <c r="L6" s="245"/>
    </row>
    <row r="7" spans="1:12" ht="12.75" customHeight="1" thickBot="1">
      <c r="A7" s="247"/>
      <c r="B7" s="247"/>
      <c r="C7" s="247"/>
      <c r="D7" s="247"/>
      <c r="E7" s="9" t="s">
        <v>22</v>
      </c>
      <c r="F7" s="10">
        <v>801095</v>
      </c>
      <c r="G7" s="11" t="str">
        <f>+RIGHT(E3,4)</f>
        <v>2001</v>
      </c>
      <c r="H7" s="11">
        <v>12</v>
      </c>
      <c r="I7" s="238" t="s">
        <v>529</v>
      </c>
      <c r="J7" s="266"/>
      <c r="K7" s="245" t="s">
        <v>476</v>
      </c>
      <c r="L7" s="245"/>
    </row>
    <row r="8" spans="1:12" ht="12.75" customHeight="1">
      <c r="A8" s="289" t="s">
        <v>474</v>
      </c>
      <c r="B8" s="290"/>
      <c r="C8" s="290"/>
      <c r="D8" s="290"/>
      <c r="E8" s="255"/>
      <c r="F8" s="255"/>
      <c r="G8" s="255"/>
      <c r="H8" s="255"/>
      <c r="I8" s="255"/>
      <c r="J8" s="267"/>
      <c r="K8" s="246">
        <v>20000</v>
      </c>
      <c r="L8" s="246"/>
    </row>
    <row r="9" spans="1:12" ht="12.75" customHeight="1">
      <c r="A9" s="290"/>
      <c r="B9" s="290"/>
      <c r="C9" s="290"/>
      <c r="D9" s="290"/>
      <c r="E9" s="288"/>
      <c r="F9" s="288"/>
      <c r="G9" s="288"/>
      <c r="H9" s="288"/>
      <c r="I9" s="288"/>
      <c r="J9" s="267"/>
      <c r="K9" s="269"/>
      <c r="L9" s="270"/>
    </row>
    <row r="10" spans="1:12" ht="12.75" customHeight="1" thickBot="1">
      <c r="A10" s="291"/>
      <c r="B10" s="291"/>
      <c r="C10" s="291"/>
      <c r="D10" s="291"/>
      <c r="E10" s="292"/>
      <c r="F10" s="292"/>
      <c r="G10" s="292"/>
      <c r="H10" s="292"/>
      <c r="I10" s="292"/>
      <c r="J10" s="268"/>
      <c r="K10" s="268"/>
      <c r="L10" s="268"/>
    </row>
    <row r="11" spans="1:12" ht="12.75" customHeight="1">
      <c r="A11" s="239" t="s">
        <v>471</v>
      </c>
      <c r="B11" s="271"/>
      <c r="C11" s="272"/>
      <c r="D11" s="306" t="s">
        <v>8</v>
      </c>
      <c r="E11" s="271"/>
      <c r="F11" s="271"/>
      <c r="G11" s="272"/>
      <c r="H11" s="12" t="s">
        <v>23</v>
      </c>
      <c r="I11" s="282" t="s">
        <v>472</v>
      </c>
      <c r="J11" s="283"/>
      <c r="K11" s="284"/>
      <c r="L11" s="13" t="s">
        <v>60</v>
      </c>
    </row>
    <row r="12" spans="1:12" ht="12.75" customHeight="1">
      <c r="A12" s="273" t="s">
        <v>3</v>
      </c>
      <c r="B12" s="274"/>
      <c r="C12" s="275"/>
      <c r="D12" s="293" t="s">
        <v>9</v>
      </c>
      <c r="E12" s="294"/>
      <c r="F12" s="294"/>
      <c r="G12" s="295"/>
      <c r="H12" s="307" t="s">
        <v>24</v>
      </c>
      <c r="I12" s="285"/>
      <c r="J12" s="286"/>
      <c r="K12" s="287"/>
      <c r="L12" s="17" t="s">
        <v>61</v>
      </c>
    </row>
    <row r="13" spans="1:12" ht="12.75" customHeight="1">
      <c r="A13" s="276"/>
      <c r="B13" s="274"/>
      <c r="C13" s="275"/>
      <c r="D13" s="296"/>
      <c r="E13" s="294"/>
      <c r="F13" s="294"/>
      <c r="G13" s="295"/>
      <c r="H13" s="308"/>
      <c r="I13" s="18" t="s">
        <v>53</v>
      </c>
      <c r="J13" s="16" t="s">
        <v>56</v>
      </c>
      <c r="K13" s="15" t="s">
        <v>58</v>
      </c>
      <c r="L13" s="19" t="s">
        <v>58</v>
      </c>
    </row>
    <row r="14" spans="1:12" ht="12.75" customHeight="1" thickBot="1">
      <c r="A14" s="277"/>
      <c r="B14" s="278"/>
      <c r="C14" s="279"/>
      <c r="D14" s="297"/>
      <c r="E14" s="298"/>
      <c r="F14" s="298"/>
      <c r="G14" s="299"/>
      <c r="H14" s="309"/>
      <c r="I14" s="20">
        <v>1</v>
      </c>
      <c r="J14" s="21">
        <v>2</v>
      </c>
      <c r="K14" s="22">
        <v>3</v>
      </c>
      <c r="L14" s="23">
        <v>4</v>
      </c>
    </row>
    <row r="15" spans="1:12" ht="18" customHeight="1">
      <c r="A15" s="241"/>
      <c r="B15" s="242"/>
      <c r="C15" s="243"/>
      <c r="D15" s="300" t="s">
        <v>10</v>
      </c>
      <c r="E15" s="301"/>
      <c r="F15" s="301"/>
      <c r="G15" s="302"/>
      <c r="H15" s="8" t="s">
        <v>25</v>
      </c>
      <c r="I15" s="43">
        <f>I16+I17+'R2'!F6+'R2'!F33</f>
        <v>0</v>
      </c>
      <c r="J15" s="43">
        <f>J16+J17+'R2'!G6+'R2'!G33</f>
        <v>0</v>
      </c>
      <c r="K15" s="43">
        <f>K16+K17+'R2'!H6+'R2'!H33</f>
        <v>0</v>
      </c>
      <c r="L15" s="44">
        <f>L16+L17+'R2'!I6+'R2'!I33</f>
        <v>0</v>
      </c>
    </row>
    <row r="16" spans="1:12" ht="18" customHeight="1">
      <c r="A16" s="25" t="s">
        <v>1</v>
      </c>
      <c r="B16" s="244"/>
      <c r="C16" s="240"/>
      <c r="D16" s="303" t="s">
        <v>520</v>
      </c>
      <c r="E16" s="304"/>
      <c r="F16" s="304"/>
      <c r="G16" s="305"/>
      <c r="H16" s="27" t="s">
        <v>26</v>
      </c>
      <c r="I16" s="28">
        <v>0</v>
      </c>
      <c r="J16" s="28">
        <v>0</v>
      </c>
      <c r="K16" s="29">
        <f>I16-J16</f>
        <v>0</v>
      </c>
      <c r="L16" s="30">
        <v>0</v>
      </c>
    </row>
    <row r="17" spans="1:12" ht="18" customHeight="1">
      <c r="A17" s="25" t="s">
        <v>2</v>
      </c>
      <c r="B17" s="244"/>
      <c r="C17" s="240"/>
      <c r="D17" s="310" t="s">
        <v>11</v>
      </c>
      <c r="E17" s="311"/>
      <c r="F17" s="311"/>
      <c r="G17" s="312"/>
      <c r="H17" s="27" t="s">
        <v>27</v>
      </c>
      <c r="I17" s="45">
        <f>I18+I26+I36</f>
        <v>0</v>
      </c>
      <c r="J17" s="45">
        <f>J18+J26+J36</f>
        <v>0</v>
      </c>
      <c r="K17" s="45">
        <f>K18+K26+K36</f>
        <v>0</v>
      </c>
      <c r="L17" s="46">
        <f>L18+L26+L36</f>
        <v>0</v>
      </c>
    </row>
    <row r="18" spans="1:12" ht="18" customHeight="1">
      <c r="A18" s="31" t="s">
        <v>2</v>
      </c>
      <c r="B18" s="32" t="s">
        <v>4</v>
      </c>
      <c r="C18" s="32"/>
      <c r="D18" s="310" t="s">
        <v>502</v>
      </c>
      <c r="E18" s="311"/>
      <c r="F18" s="311"/>
      <c r="G18" s="312"/>
      <c r="H18" s="27" t="s">
        <v>28</v>
      </c>
      <c r="I18" s="45">
        <f>SUM(I19:I25)</f>
        <v>0</v>
      </c>
      <c r="J18" s="45">
        <f>SUM(J19:J25)</f>
        <v>0</v>
      </c>
      <c r="K18" s="45">
        <f aca="true" t="shared" si="0" ref="K18:K25">I18-J18</f>
        <v>0</v>
      </c>
      <c r="L18" s="46">
        <f>SUM(L19:L25)</f>
        <v>0</v>
      </c>
    </row>
    <row r="19" spans="1:12" ht="18" customHeight="1">
      <c r="A19" s="14" t="s">
        <v>2</v>
      </c>
      <c r="B19" s="33" t="s">
        <v>4</v>
      </c>
      <c r="C19" s="33">
        <v>1</v>
      </c>
      <c r="D19" s="303" t="s">
        <v>12</v>
      </c>
      <c r="E19" s="304"/>
      <c r="F19" s="304"/>
      <c r="G19" s="305"/>
      <c r="H19" s="27" t="s">
        <v>29</v>
      </c>
      <c r="I19" s="28">
        <v>0</v>
      </c>
      <c r="J19" s="28">
        <v>0</v>
      </c>
      <c r="K19" s="29">
        <f t="shared" si="0"/>
        <v>0</v>
      </c>
      <c r="L19" s="30">
        <v>0</v>
      </c>
    </row>
    <row r="20" spans="1:12" ht="18" customHeight="1">
      <c r="A20" s="273"/>
      <c r="B20" s="274"/>
      <c r="C20" s="33">
        <v>2</v>
      </c>
      <c r="D20" s="303" t="s">
        <v>511</v>
      </c>
      <c r="E20" s="304"/>
      <c r="F20" s="304"/>
      <c r="G20" s="305"/>
      <c r="H20" s="27" t="s">
        <v>30</v>
      </c>
      <c r="I20" s="28">
        <v>0</v>
      </c>
      <c r="J20" s="28">
        <v>0</v>
      </c>
      <c r="K20" s="29">
        <f>I20-J20</f>
        <v>0</v>
      </c>
      <c r="L20" s="30">
        <v>0</v>
      </c>
    </row>
    <row r="21" spans="1:12" ht="18" customHeight="1">
      <c r="A21" s="276"/>
      <c r="B21" s="274"/>
      <c r="C21" s="33">
        <v>3</v>
      </c>
      <c r="D21" s="303" t="s">
        <v>13</v>
      </c>
      <c r="E21" s="304"/>
      <c r="F21" s="304"/>
      <c r="G21" s="305"/>
      <c r="H21" s="27" t="s">
        <v>31</v>
      </c>
      <c r="I21" s="28">
        <v>0</v>
      </c>
      <c r="J21" s="28">
        <v>0</v>
      </c>
      <c r="K21" s="29">
        <f>I21-J21</f>
        <v>0</v>
      </c>
      <c r="L21" s="30">
        <v>0</v>
      </c>
    </row>
    <row r="22" spans="1:12" ht="18" customHeight="1">
      <c r="A22" s="276"/>
      <c r="B22" s="274"/>
      <c r="C22" s="33">
        <v>4</v>
      </c>
      <c r="D22" s="303" t="s">
        <v>14</v>
      </c>
      <c r="E22" s="304"/>
      <c r="F22" s="304"/>
      <c r="G22" s="305"/>
      <c r="H22" s="27" t="s">
        <v>32</v>
      </c>
      <c r="I22" s="28">
        <v>0</v>
      </c>
      <c r="J22" s="28">
        <v>0</v>
      </c>
      <c r="K22" s="29">
        <f>I22-J22</f>
        <v>0</v>
      </c>
      <c r="L22" s="30">
        <v>0</v>
      </c>
    </row>
    <row r="23" spans="1:12" ht="18" customHeight="1">
      <c r="A23" s="276"/>
      <c r="B23" s="274"/>
      <c r="C23" s="33">
        <v>5</v>
      </c>
      <c r="D23" s="303" t="s">
        <v>505</v>
      </c>
      <c r="E23" s="304"/>
      <c r="F23" s="304"/>
      <c r="G23" s="305"/>
      <c r="H23" s="27" t="s">
        <v>33</v>
      </c>
      <c r="I23" s="28">
        <v>0</v>
      </c>
      <c r="J23" s="28">
        <v>0</v>
      </c>
      <c r="K23" s="29">
        <f>I23-J23</f>
        <v>0</v>
      </c>
      <c r="L23" s="30">
        <v>0</v>
      </c>
    </row>
    <row r="24" spans="1:12" ht="18" customHeight="1">
      <c r="A24" s="276"/>
      <c r="B24" s="274"/>
      <c r="C24" s="33">
        <v>6</v>
      </c>
      <c r="D24" s="303" t="s">
        <v>531</v>
      </c>
      <c r="E24" s="304"/>
      <c r="F24" s="304"/>
      <c r="G24" s="305"/>
      <c r="H24" s="27" t="s">
        <v>34</v>
      </c>
      <c r="I24" s="28">
        <v>0</v>
      </c>
      <c r="J24" s="28">
        <v>0</v>
      </c>
      <c r="K24" s="29">
        <f t="shared" si="0"/>
        <v>0</v>
      </c>
      <c r="L24" s="30">
        <v>0</v>
      </c>
    </row>
    <row r="25" spans="1:12" ht="18" customHeight="1">
      <c r="A25" s="280"/>
      <c r="B25" s="281"/>
      <c r="C25" s="33">
        <v>7</v>
      </c>
      <c r="D25" s="303" t="s">
        <v>504</v>
      </c>
      <c r="E25" s="304"/>
      <c r="F25" s="304"/>
      <c r="G25" s="305"/>
      <c r="H25" s="27" t="s">
        <v>35</v>
      </c>
      <c r="I25" s="28">
        <v>0</v>
      </c>
      <c r="J25" s="28">
        <v>0</v>
      </c>
      <c r="K25" s="29">
        <f t="shared" si="0"/>
        <v>0</v>
      </c>
      <c r="L25" s="30">
        <v>0</v>
      </c>
    </row>
    <row r="26" spans="1:12" ht="18" customHeight="1">
      <c r="A26" s="31" t="s">
        <v>2</v>
      </c>
      <c r="B26" s="32" t="s">
        <v>5</v>
      </c>
      <c r="C26" s="32"/>
      <c r="D26" s="310" t="s">
        <v>503</v>
      </c>
      <c r="E26" s="311"/>
      <c r="F26" s="311"/>
      <c r="G26" s="312"/>
      <c r="H26" s="27" t="s">
        <v>36</v>
      </c>
      <c r="I26" s="45">
        <f>SUM(I27:I35)</f>
        <v>0</v>
      </c>
      <c r="J26" s="45">
        <f>SUM(J27:J35)</f>
        <v>0</v>
      </c>
      <c r="K26" s="45">
        <f>SUM(K27:K35)</f>
        <v>0</v>
      </c>
      <c r="L26" s="46">
        <f>SUM(L27:L35)</f>
        <v>0</v>
      </c>
    </row>
    <row r="27" spans="1:12" ht="18" customHeight="1">
      <c r="A27" s="14" t="s">
        <v>2</v>
      </c>
      <c r="B27" s="33" t="s">
        <v>5</v>
      </c>
      <c r="C27" s="33">
        <v>1</v>
      </c>
      <c r="D27" s="303" t="s">
        <v>15</v>
      </c>
      <c r="E27" s="304"/>
      <c r="F27" s="304"/>
      <c r="G27" s="305"/>
      <c r="H27" s="27" t="s">
        <v>37</v>
      </c>
      <c r="I27" s="28">
        <v>0</v>
      </c>
      <c r="J27" s="28">
        <v>0</v>
      </c>
      <c r="K27" s="29">
        <f aca="true" t="shared" si="1" ref="K27:K35">I27-J27</f>
        <v>0</v>
      </c>
      <c r="L27" s="30">
        <v>0</v>
      </c>
    </row>
    <row r="28" spans="1:12" ht="18" customHeight="1">
      <c r="A28" s="273"/>
      <c r="B28" s="274"/>
      <c r="C28" s="33">
        <v>2</v>
      </c>
      <c r="D28" s="303" t="s">
        <v>512</v>
      </c>
      <c r="E28" s="304"/>
      <c r="F28" s="304"/>
      <c r="G28" s="305"/>
      <c r="H28" s="27" t="s">
        <v>38</v>
      </c>
      <c r="I28" s="28">
        <v>0</v>
      </c>
      <c r="J28" s="28">
        <v>0</v>
      </c>
      <c r="K28" s="29">
        <f t="shared" si="1"/>
        <v>0</v>
      </c>
      <c r="L28" s="30">
        <v>0</v>
      </c>
    </row>
    <row r="29" spans="1:12" ht="18" customHeight="1">
      <c r="A29" s="276"/>
      <c r="B29" s="274"/>
      <c r="C29" s="33">
        <v>3</v>
      </c>
      <c r="D29" s="303" t="s">
        <v>16</v>
      </c>
      <c r="E29" s="304"/>
      <c r="F29" s="304"/>
      <c r="G29" s="305"/>
      <c r="H29" s="27" t="s">
        <v>39</v>
      </c>
      <c r="I29" s="28">
        <v>0</v>
      </c>
      <c r="J29" s="28">
        <v>0</v>
      </c>
      <c r="K29" s="29">
        <f t="shared" si="1"/>
        <v>0</v>
      </c>
      <c r="L29" s="30">
        <v>0</v>
      </c>
    </row>
    <row r="30" spans="1:12" ht="18" customHeight="1">
      <c r="A30" s="276"/>
      <c r="B30" s="274"/>
      <c r="C30" s="33">
        <v>4</v>
      </c>
      <c r="D30" s="303" t="s">
        <v>17</v>
      </c>
      <c r="E30" s="304"/>
      <c r="F30" s="304"/>
      <c r="G30" s="305"/>
      <c r="H30" s="27" t="s">
        <v>40</v>
      </c>
      <c r="I30" s="28">
        <v>0</v>
      </c>
      <c r="J30" s="28">
        <v>0</v>
      </c>
      <c r="K30" s="29">
        <f t="shared" si="1"/>
        <v>0</v>
      </c>
      <c r="L30" s="30">
        <v>0</v>
      </c>
    </row>
    <row r="31" spans="1:12" ht="18" customHeight="1">
      <c r="A31" s="276"/>
      <c r="B31" s="274"/>
      <c r="C31" s="33">
        <v>5</v>
      </c>
      <c r="D31" s="303" t="s">
        <v>18</v>
      </c>
      <c r="E31" s="304"/>
      <c r="F31" s="304"/>
      <c r="G31" s="305"/>
      <c r="H31" s="27" t="s">
        <v>41</v>
      </c>
      <c r="I31" s="28">
        <v>0</v>
      </c>
      <c r="J31" s="28">
        <v>0</v>
      </c>
      <c r="K31" s="29">
        <f t="shared" si="1"/>
        <v>0</v>
      </c>
      <c r="L31" s="30">
        <v>0</v>
      </c>
    </row>
    <row r="32" spans="1:12" ht="18" customHeight="1">
      <c r="A32" s="276"/>
      <c r="B32" s="274"/>
      <c r="C32" s="33">
        <v>6</v>
      </c>
      <c r="D32" s="303" t="s">
        <v>506</v>
      </c>
      <c r="E32" s="304"/>
      <c r="F32" s="304"/>
      <c r="G32" s="305"/>
      <c r="H32" s="27" t="s">
        <v>42</v>
      </c>
      <c r="I32" s="28">
        <v>0</v>
      </c>
      <c r="J32" s="28">
        <v>0</v>
      </c>
      <c r="K32" s="29">
        <f t="shared" si="1"/>
        <v>0</v>
      </c>
      <c r="L32" s="30">
        <v>0</v>
      </c>
    </row>
    <row r="33" spans="1:12" ht="18" customHeight="1">
      <c r="A33" s="276"/>
      <c r="B33" s="274"/>
      <c r="C33" s="33">
        <v>7</v>
      </c>
      <c r="D33" s="303" t="s">
        <v>532</v>
      </c>
      <c r="E33" s="304"/>
      <c r="F33" s="304"/>
      <c r="G33" s="305"/>
      <c r="H33" s="27" t="s">
        <v>43</v>
      </c>
      <c r="I33" s="28">
        <v>0</v>
      </c>
      <c r="J33" s="28">
        <v>0</v>
      </c>
      <c r="K33" s="29">
        <f t="shared" si="1"/>
        <v>0</v>
      </c>
      <c r="L33" s="30">
        <v>0</v>
      </c>
    </row>
    <row r="34" spans="1:12" ht="18" customHeight="1">
      <c r="A34" s="276"/>
      <c r="B34" s="274"/>
      <c r="C34" s="33">
        <v>8</v>
      </c>
      <c r="D34" s="303" t="s">
        <v>507</v>
      </c>
      <c r="E34" s="304"/>
      <c r="F34" s="304"/>
      <c r="G34" s="305"/>
      <c r="H34" s="27" t="s">
        <v>44</v>
      </c>
      <c r="I34" s="28">
        <v>0</v>
      </c>
      <c r="J34" s="28">
        <v>0</v>
      </c>
      <c r="K34" s="29">
        <f t="shared" si="1"/>
        <v>0</v>
      </c>
      <c r="L34" s="30">
        <v>0</v>
      </c>
    </row>
    <row r="35" spans="1:12" ht="18" customHeight="1">
      <c r="A35" s="280"/>
      <c r="B35" s="281"/>
      <c r="C35" s="34">
        <v>9</v>
      </c>
      <c r="D35" s="303" t="s">
        <v>19</v>
      </c>
      <c r="E35" s="304"/>
      <c r="F35" s="304"/>
      <c r="G35" s="305"/>
      <c r="H35" s="27" t="s">
        <v>45</v>
      </c>
      <c r="I35" s="28">
        <v>0</v>
      </c>
      <c r="J35" s="28">
        <v>0</v>
      </c>
      <c r="K35" s="29">
        <f t="shared" si="1"/>
        <v>0</v>
      </c>
      <c r="L35" s="30">
        <v>0</v>
      </c>
    </row>
    <row r="36" spans="1:12" ht="18" customHeight="1">
      <c r="A36" s="31" t="s">
        <v>2</v>
      </c>
      <c r="B36" s="32" t="s">
        <v>6</v>
      </c>
      <c r="C36" s="32"/>
      <c r="D36" s="310" t="s">
        <v>508</v>
      </c>
      <c r="E36" s="311"/>
      <c r="F36" s="311"/>
      <c r="G36" s="312"/>
      <c r="H36" s="27" t="s">
        <v>46</v>
      </c>
      <c r="I36" s="45">
        <f>SUM(I37:I41)</f>
        <v>0</v>
      </c>
      <c r="J36" s="45">
        <f>SUM(J37:J41)</f>
        <v>0</v>
      </c>
      <c r="K36" s="45">
        <f>SUM(K37:K41)</f>
        <v>0</v>
      </c>
      <c r="L36" s="46">
        <f>SUM(L37:L41)</f>
        <v>0</v>
      </c>
    </row>
    <row r="37" spans="1:12" ht="18" customHeight="1">
      <c r="A37" s="14" t="s">
        <v>2</v>
      </c>
      <c r="B37" s="33" t="s">
        <v>6</v>
      </c>
      <c r="C37" s="33">
        <v>1</v>
      </c>
      <c r="D37" s="313" t="s">
        <v>477</v>
      </c>
      <c r="E37" s="314"/>
      <c r="F37" s="314"/>
      <c r="G37" s="315"/>
      <c r="H37" s="27" t="s">
        <v>47</v>
      </c>
      <c r="I37" s="28">
        <v>0</v>
      </c>
      <c r="J37" s="28">
        <v>0</v>
      </c>
      <c r="K37" s="29">
        <f>I37-J37</f>
        <v>0</v>
      </c>
      <c r="L37" s="30">
        <v>0</v>
      </c>
    </row>
    <row r="38" spans="1:12" ht="18" customHeight="1">
      <c r="A38" s="273"/>
      <c r="B38" s="274"/>
      <c r="C38" s="33">
        <v>2</v>
      </c>
      <c r="D38" s="303" t="s">
        <v>478</v>
      </c>
      <c r="E38" s="304"/>
      <c r="F38" s="304"/>
      <c r="G38" s="305"/>
      <c r="H38" s="27" t="s">
        <v>48</v>
      </c>
      <c r="I38" s="28">
        <v>0</v>
      </c>
      <c r="J38" s="28">
        <v>0</v>
      </c>
      <c r="K38" s="29">
        <f>I38-J38</f>
        <v>0</v>
      </c>
      <c r="L38" s="30">
        <v>0</v>
      </c>
    </row>
    <row r="39" spans="1:12" ht="18" customHeight="1">
      <c r="A39" s="276"/>
      <c r="B39" s="274"/>
      <c r="C39" s="33">
        <v>3</v>
      </c>
      <c r="D39" s="303" t="s">
        <v>509</v>
      </c>
      <c r="E39" s="304"/>
      <c r="F39" s="304"/>
      <c r="G39" s="305"/>
      <c r="H39" s="27" t="s">
        <v>49</v>
      </c>
      <c r="I39" s="28">
        <v>0</v>
      </c>
      <c r="J39" s="28">
        <v>0</v>
      </c>
      <c r="K39" s="29">
        <f>I39-J39</f>
        <v>0</v>
      </c>
      <c r="L39" s="30">
        <v>0</v>
      </c>
    </row>
    <row r="40" spans="1:12" ht="18" customHeight="1">
      <c r="A40" s="276"/>
      <c r="B40" s="274"/>
      <c r="C40" s="33">
        <v>4</v>
      </c>
      <c r="D40" s="303" t="s">
        <v>20</v>
      </c>
      <c r="E40" s="304"/>
      <c r="F40" s="304"/>
      <c r="G40" s="305"/>
      <c r="H40" s="27" t="s">
        <v>50</v>
      </c>
      <c r="I40" s="28">
        <v>0</v>
      </c>
      <c r="J40" s="28">
        <v>0</v>
      </c>
      <c r="K40" s="29">
        <f>I40-J40</f>
        <v>0</v>
      </c>
      <c r="L40" s="30">
        <v>0</v>
      </c>
    </row>
    <row r="41" spans="1:12" ht="18" customHeight="1" thickBot="1">
      <c r="A41" s="277"/>
      <c r="B41" s="278"/>
      <c r="C41" s="35">
        <v>5</v>
      </c>
      <c r="D41" s="316" t="s">
        <v>510</v>
      </c>
      <c r="E41" s="317"/>
      <c r="F41" s="317"/>
      <c r="G41" s="318"/>
      <c r="H41" s="10" t="s">
        <v>51</v>
      </c>
      <c r="I41" s="36">
        <v>0</v>
      </c>
      <c r="J41" s="36">
        <v>0</v>
      </c>
      <c r="K41" s="37">
        <f>I41-J41</f>
        <v>0</v>
      </c>
      <c r="L41" s="38">
        <v>0</v>
      </c>
    </row>
    <row r="42" spans="1:12" ht="12.75">
      <c r="A42" s="257" t="s">
        <v>465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</row>
    <row r="43" spans="1:12" ht="12.75">
      <c r="A43" s="256">
        <v>1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</row>
    <row r="44" spans="1:12" ht="12.75">
      <c r="A44" s="6"/>
      <c r="B44" s="6"/>
      <c r="C44" s="6"/>
      <c r="D44" s="6"/>
      <c r="E44" s="6"/>
      <c r="F44" s="7"/>
      <c r="G44" s="7"/>
      <c r="H44" s="6"/>
      <c r="I44" s="6"/>
      <c r="J44" s="6"/>
      <c r="K44" s="6"/>
      <c r="L44" s="6"/>
    </row>
    <row r="45" spans="1:12" ht="12.75">
      <c r="A45" s="6"/>
      <c r="B45" s="6"/>
      <c r="C45" s="6"/>
      <c r="D45" s="6"/>
      <c r="E45" s="6"/>
      <c r="F45" s="7"/>
      <c r="G45" s="7"/>
      <c r="H45" s="6"/>
      <c r="I45" s="6"/>
      <c r="J45" s="6"/>
      <c r="K45" s="6"/>
      <c r="L45" s="6"/>
    </row>
    <row r="46" spans="1:12" ht="12.75">
      <c r="A46" s="6"/>
      <c r="B46" s="6"/>
      <c r="C46" s="6"/>
      <c r="D46" s="6"/>
      <c r="E46" s="6"/>
      <c r="F46" s="7"/>
      <c r="G46" s="7"/>
      <c r="H46" s="6"/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7"/>
      <c r="G47" s="7"/>
      <c r="H47" s="6"/>
      <c r="I47" s="6"/>
      <c r="J47" s="6"/>
      <c r="K47" s="6"/>
      <c r="L47" s="6"/>
    </row>
    <row r="48" spans="1:12" ht="12.75">
      <c r="A48" s="6"/>
      <c r="B48" s="6"/>
      <c r="C48" s="6"/>
      <c r="D48" s="6"/>
      <c r="E48" s="6"/>
      <c r="F48" s="7"/>
      <c r="G48" s="7"/>
      <c r="H48" s="6"/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7"/>
      <c r="G49" s="7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7"/>
      <c r="G50" s="7"/>
      <c r="H50" s="6"/>
      <c r="I50" s="6"/>
      <c r="J50" s="6"/>
      <c r="K50" s="6"/>
      <c r="L50" s="6"/>
    </row>
    <row r="51" spans="1:12" ht="12.75">
      <c r="A51" s="6"/>
      <c r="B51" s="6"/>
      <c r="C51" s="6"/>
      <c r="D51" s="6"/>
      <c r="E51" s="6"/>
      <c r="F51" s="7"/>
      <c r="G51" s="7"/>
      <c r="H51" s="6"/>
      <c r="I51" s="6"/>
      <c r="J51" s="6"/>
      <c r="K51" s="6"/>
      <c r="L51" s="6"/>
    </row>
    <row r="52" spans="1:12" ht="12.75">
      <c r="A52" s="6"/>
      <c r="B52" s="6"/>
      <c r="C52" s="6"/>
      <c r="D52" s="6"/>
      <c r="E52" s="6"/>
      <c r="F52" s="7"/>
      <c r="G52" s="7"/>
      <c r="H52" s="6"/>
      <c r="I52" s="6"/>
      <c r="J52" s="6"/>
      <c r="K52" s="6"/>
      <c r="L52" s="6"/>
    </row>
    <row r="53" spans="1:12" ht="12.75">
      <c r="A53" s="6"/>
      <c r="B53" s="6"/>
      <c r="C53" s="6"/>
      <c r="D53" s="6"/>
      <c r="E53" s="6"/>
      <c r="F53" s="7"/>
      <c r="G53" s="7"/>
      <c r="H53" s="6"/>
      <c r="I53" s="6"/>
      <c r="J53" s="6"/>
      <c r="K53" s="6"/>
      <c r="L53" s="6"/>
    </row>
    <row r="54" spans="1:12" ht="12.75">
      <c r="A54" s="6"/>
      <c r="B54" s="6"/>
      <c r="C54" s="6"/>
      <c r="D54" s="6"/>
      <c r="E54" s="6"/>
      <c r="F54" s="7"/>
      <c r="G54" s="7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7"/>
      <c r="G55" s="7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7"/>
      <c r="G56" s="7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7"/>
      <c r="G57" s="7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7"/>
      <c r="G58" s="7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7"/>
      <c r="G59" s="7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7"/>
      <c r="G60" s="7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7"/>
      <c r="G61" s="7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7"/>
      <c r="G62" s="7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7"/>
      <c r="G63" s="7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7"/>
      <c r="G64" s="7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7"/>
      <c r="G65" s="7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7"/>
      <c r="G66" s="7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7"/>
      <c r="G67" s="7"/>
      <c r="H67" s="6"/>
      <c r="I67" s="6"/>
      <c r="J67" s="6"/>
      <c r="K67" s="6"/>
      <c r="L67" s="6"/>
    </row>
    <row r="68" spans="1:12" ht="12.75">
      <c r="A68" s="6"/>
      <c r="B68" s="6"/>
      <c r="C68" s="6"/>
      <c r="D68" s="6"/>
      <c r="E68" s="6"/>
      <c r="F68" s="7"/>
      <c r="G68" s="7"/>
      <c r="H68" s="6"/>
      <c r="I68" s="6"/>
      <c r="J68" s="6"/>
      <c r="K68" s="6"/>
      <c r="L68" s="6"/>
    </row>
    <row r="69" spans="1:12" ht="12.75">
      <c r="A69" s="6"/>
      <c r="B69" s="6"/>
      <c r="C69" s="6"/>
      <c r="D69" s="6"/>
      <c r="E69" s="6"/>
      <c r="F69" s="7"/>
      <c r="G69" s="7"/>
      <c r="H69" s="6"/>
      <c r="I69" s="6"/>
      <c r="J69" s="6"/>
      <c r="K69" s="6"/>
      <c r="L69" s="6"/>
    </row>
    <row r="70" spans="1:12" ht="12.75">
      <c r="A70" s="6"/>
      <c r="B70" s="6"/>
      <c r="C70" s="6"/>
      <c r="D70" s="6"/>
      <c r="E70" s="6"/>
      <c r="F70" s="7"/>
      <c r="G70" s="7"/>
      <c r="H70" s="6"/>
      <c r="I70" s="6"/>
      <c r="J70" s="6"/>
      <c r="K70" s="6"/>
      <c r="L70" s="6"/>
    </row>
    <row r="71" spans="1:12" ht="12.75">
      <c r="A71" s="6"/>
      <c r="B71" s="6"/>
      <c r="C71" s="6"/>
      <c r="D71" s="6"/>
      <c r="E71" s="6"/>
      <c r="F71" s="7"/>
      <c r="G71" s="7"/>
      <c r="H71" s="6"/>
      <c r="I71" s="6"/>
      <c r="J71" s="6"/>
      <c r="K71" s="6"/>
      <c r="L71" s="6"/>
    </row>
    <row r="72" spans="1:12" ht="12.75">
      <c r="A72" s="6"/>
      <c r="B72" s="6"/>
      <c r="C72" s="6"/>
      <c r="D72" s="6"/>
      <c r="E72" s="6"/>
      <c r="F72" s="7"/>
      <c r="G72" s="7"/>
      <c r="H72" s="6"/>
      <c r="I72" s="6"/>
      <c r="J72" s="6"/>
      <c r="K72" s="6"/>
      <c r="L72" s="6"/>
    </row>
    <row r="73" spans="1:12" ht="12.75">
      <c r="A73" s="6"/>
      <c r="B73" s="6"/>
      <c r="C73" s="6"/>
      <c r="D73" s="6"/>
      <c r="E73" s="6"/>
      <c r="F73" s="7"/>
      <c r="G73" s="7"/>
      <c r="H73" s="6"/>
      <c r="I73" s="6"/>
      <c r="J73" s="6"/>
      <c r="K73" s="6"/>
      <c r="L73" s="6"/>
    </row>
    <row r="74" spans="1:12" ht="12.75">
      <c r="A74" s="6"/>
      <c r="B74" s="6"/>
      <c r="C74" s="6"/>
      <c r="D74" s="6"/>
      <c r="E74" s="6"/>
      <c r="F74" s="7"/>
      <c r="G74" s="7"/>
      <c r="H74" s="6"/>
      <c r="I74" s="6"/>
      <c r="J74" s="6"/>
      <c r="K74" s="6"/>
      <c r="L74" s="6"/>
    </row>
    <row r="75" spans="1:12" ht="12.75">
      <c r="A75" s="6"/>
      <c r="B75" s="6"/>
      <c r="C75" s="6"/>
      <c r="D75" s="6"/>
      <c r="E75" s="6"/>
      <c r="F75" s="7"/>
      <c r="G75" s="7"/>
      <c r="H75" s="6"/>
      <c r="I75" s="6"/>
      <c r="J75" s="6"/>
      <c r="K75" s="6"/>
      <c r="L75" s="6"/>
    </row>
    <row r="76" spans="1:12" ht="12.75">
      <c r="A76" s="6"/>
      <c r="B76" s="6"/>
      <c r="C76" s="6"/>
      <c r="D76" s="6"/>
      <c r="E76" s="6"/>
      <c r="F76" s="7"/>
      <c r="G76" s="7"/>
      <c r="H76" s="6"/>
      <c r="I76" s="6"/>
      <c r="J76" s="6"/>
      <c r="K76" s="6"/>
      <c r="L76" s="6"/>
    </row>
    <row r="77" spans="1:12" ht="12.75">
      <c r="A77" s="6"/>
      <c r="B77" s="6"/>
      <c r="C77" s="6"/>
      <c r="D77" s="6"/>
      <c r="E77" s="6"/>
      <c r="F77" s="7"/>
      <c r="G77" s="7"/>
      <c r="H77" s="6"/>
      <c r="I77" s="6"/>
      <c r="J77" s="6"/>
      <c r="K77" s="6"/>
      <c r="L77" s="6"/>
    </row>
    <row r="78" spans="1:12" ht="12.75">
      <c r="A78" s="6"/>
      <c r="B78" s="6"/>
      <c r="C78" s="6"/>
      <c r="D78" s="6"/>
      <c r="E78" s="6"/>
      <c r="F78" s="7"/>
      <c r="G78" s="7"/>
      <c r="H78" s="6"/>
      <c r="I78" s="6"/>
      <c r="J78" s="6"/>
      <c r="K78" s="6"/>
      <c r="L78" s="6"/>
    </row>
    <row r="79" spans="1:12" ht="12.75">
      <c r="A79" s="6"/>
      <c r="B79" s="6"/>
      <c r="C79" s="6"/>
      <c r="D79" s="6"/>
      <c r="E79" s="6"/>
      <c r="F79" s="7"/>
      <c r="G79" s="7"/>
      <c r="H79" s="6"/>
      <c r="I79" s="6"/>
      <c r="J79" s="6"/>
      <c r="K79" s="6"/>
      <c r="L79" s="6"/>
    </row>
    <row r="80" spans="1:12" ht="12.75">
      <c r="A80" s="6"/>
      <c r="B80" s="6"/>
      <c r="C80" s="6"/>
      <c r="D80" s="6"/>
      <c r="E80" s="6"/>
      <c r="F80" s="7"/>
      <c r="G80" s="7"/>
      <c r="H80" s="6"/>
      <c r="I80" s="6"/>
      <c r="J80" s="6"/>
      <c r="K80" s="6"/>
      <c r="L80" s="6"/>
    </row>
    <row r="81" spans="1:12" ht="12.75">
      <c r="A81" s="6"/>
      <c r="B81" s="6"/>
      <c r="C81" s="6"/>
      <c r="D81" s="6"/>
      <c r="E81" s="6"/>
      <c r="F81" s="7"/>
      <c r="G81" s="7"/>
      <c r="H81" s="6"/>
      <c r="I81" s="6"/>
      <c r="J81" s="6"/>
      <c r="K81" s="6"/>
      <c r="L81" s="6"/>
    </row>
    <row r="82" spans="1:12" ht="12.75">
      <c r="A82" s="6"/>
      <c r="B82" s="6"/>
      <c r="C82" s="6"/>
      <c r="D82" s="6"/>
      <c r="E82" s="6"/>
      <c r="F82" s="7"/>
      <c r="G82" s="7"/>
      <c r="H82" s="6"/>
      <c r="I82" s="6"/>
      <c r="J82" s="6"/>
      <c r="K82" s="6"/>
      <c r="L82" s="6"/>
    </row>
    <row r="83" spans="1:12" ht="12.75">
      <c r="A83" s="6"/>
      <c r="B83" s="6"/>
      <c r="C83" s="6"/>
      <c r="D83" s="6"/>
      <c r="E83" s="6"/>
      <c r="F83" s="7"/>
      <c r="G83" s="7"/>
      <c r="H83" s="6"/>
      <c r="I83" s="6"/>
      <c r="J83" s="6"/>
      <c r="K83" s="6"/>
      <c r="L83" s="6"/>
    </row>
    <row r="84" spans="1:12" ht="12.75">
      <c r="A84" s="6"/>
      <c r="B84" s="6"/>
      <c r="C84" s="6"/>
      <c r="D84" s="6"/>
      <c r="E84" s="6"/>
      <c r="F84" s="7"/>
      <c r="G84" s="7"/>
      <c r="H84" s="6"/>
      <c r="I84" s="6"/>
      <c r="J84" s="6"/>
      <c r="K84" s="6"/>
      <c r="L84" s="6"/>
    </row>
    <row r="85" spans="1:12" ht="12.75">
      <c r="A85" s="6"/>
      <c r="B85" s="6"/>
      <c r="C85" s="6"/>
      <c r="D85" s="6"/>
      <c r="E85" s="6"/>
      <c r="F85" s="7"/>
      <c r="G85" s="7"/>
      <c r="H85" s="6"/>
      <c r="I85" s="6"/>
      <c r="J85" s="6"/>
      <c r="K85" s="6"/>
      <c r="L85" s="6"/>
    </row>
    <row r="86" spans="1:12" ht="12.75">
      <c r="A86" s="6"/>
      <c r="B86" s="6"/>
      <c r="C86" s="6"/>
      <c r="D86" s="6"/>
      <c r="E86" s="6"/>
      <c r="F86" s="7"/>
      <c r="G86" s="7"/>
      <c r="H86" s="6"/>
      <c r="I86" s="6"/>
      <c r="J86" s="6"/>
      <c r="K86" s="6"/>
      <c r="L86" s="6"/>
    </row>
    <row r="87" spans="1:12" ht="12.75">
      <c r="A87" s="6"/>
      <c r="B87" s="6"/>
      <c r="C87" s="6"/>
      <c r="D87" s="6"/>
      <c r="E87" s="6"/>
      <c r="F87" s="7"/>
      <c r="G87" s="7"/>
      <c r="H87" s="6"/>
      <c r="I87" s="6"/>
      <c r="J87" s="6"/>
      <c r="K87" s="6"/>
      <c r="L87" s="6"/>
    </row>
    <row r="88" spans="1:12" ht="12.75">
      <c r="A88" s="6"/>
      <c r="B88" s="6"/>
      <c r="C88" s="6"/>
      <c r="D88" s="6"/>
      <c r="E88" s="6"/>
      <c r="F88" s="7"/>
      <c r="G88" s="7"/>
      <c r="H88" s="6"/>
      <c r="I88" s="6"/>
      <c r="J88" s="6"/>
      <c r="K88" s="6"/>
      <c r="L88" s="6"/>
    </row>
    <row r="89" spans="1:12" ht="12.75">
      <c r="A89" s="6"/>
      <c r="B89" s="6"/>
      <c r="C89" s="6"/>
      <c r="D89" s="6"/>
      <c r="E89" s="6"/>
      <c r="F89" s="7"/>
      <c r="G89" s="7"/>
      <c r="H89" s="6"/>
      <c r="I89" s="6"/>
      <c r="J89" s="6"/>
      <c r="K89" s="6"/>
      <c r="L89" s="6"/>
    </row>
    <row r="90" spans="1:12" ht="12.75">
      <c r="A90" s="6"/>
      <c r="B90" s="6"/>
      <c r="C90" s="6"/>
      <c r="D90" s="6"/>
      <c r="E90" s="6"/>
      <c r="F90" s="7"/>
      <c r="G90" s="7"/>
      <c r="H90" s="6"/>
      <c r="I90" s="6"/>
      <c r="J90" s="6"/>
      <c r="K90" s="6"/>
      <c r="L90" s="6"/>
    </row>
    <row r="91" spans="1:12" ht="12.75">
      <c r="A91" s="6"/>
      <c r="B91" s="6"/>
      <c r="C91" s="6"/>
      <c r="D91" s="6"/>
      <c r="E91" s="6"/>
      <c r="F91" s="7"/>
      <c r="G91" s="7"/>
      <c r="H91" s="6"/>
      <c r="I91" s="6"/>
      <c r="J91" s="6"/>
      <c r="K91" s="6"/>
      <c r="L91" s="6"/>
    </row>
    <row r="92" spans="1:12" ht="12.75">
      <c r="A92" s="6"/>
      <c r="B92" s="6"/>
      <c r="C92" s="6"/>
      <c r="D92" s="6"/>
      <c r="E92" s="6"/>
      <c r="F92" s="7"/>
      <c r="G92" s="7"/>
      <c r="H92" s="6"/>
      <c r="I92" s="6"/>
      <c r="J92" s="6"/>
      <c r="K92" s="6"/>
      <c r="L92" s="6"/>
    </row>
    <row r="93" spans="1:12" ht="12.75">
      <c r="A93" s="6"/>
      <c r="B93" s="6"/>
      <c r="C93" s="6"/>
      <c r="D93" s="6"/>
      <c r="E93" s="6"/>
      <c r="F93" s="7"/>
      <c r="G93" s="7"/>
      <c r="H93" s="6"/>
      <c r="I93" s="6"/>
      <c r="J93" s="6"/>
      <c r="K93" s="6"/>
      <c r="L93" s="6"/>
    </row>
    <row r="94" spans="1:12" ht="12.75">
      <c r="A94" s="6"/>
      <c r="B94" s="6"/>
      <c r="C94" s="6"/>
      <c r="D94" s="6"/>
      <c r="E94" s="6"/>
      <c r="F94" s="7"/>
      <c r="G94" s="7"/>
      <c r="H94" s="6"/>
      <c r="I94" s="6"/>
      <c r="J94" s="6"/>
      <c r="K94" s="6"/>
      <c r="L94" s="6"/>
    </row>
    <row r="95" spans="1:12" ht="12.75">
      <c r="A95" s="6"/>
      <c r="B95" s="6"/>
      <c r="C95" s="6"/>
      <c r="D95" s="6"/>
      <c r="E95" s="6"/>
      <c r="F95" s="7"/>
      <c r="G95" s="7"/>
      <c r="H95" s="6"/>
      <c r="I95" s="6"/>
      <c r="J95" s="6"/>
      <c r="K95" s="6"/>
      <c r="L95" s="6"/>
    </row>
    <row r="96" spans="1:12" ht="12.75">
      <c r="A96" s="6"/>
      <c r="B96" s="6"/>
      <c r="C96" s="6"/>
      <c r="D96" s="6"/>
      <c r="E96" s="6"/>
      <c r="F96" s="7"/>
      <c r="G96" s="7"/>
      <c r="H96" s="6"/>
      <c r="I96" s="6"/>
      <c r="J96" s="6"/>
      <c r="K96" s="6"/>
      <c r="L96" s="6"/>
    </row>
    <row r="97" spans="1:12" ht="12.75">
      <c r="A97" s="6"/>
      <c r="B97" s="6"/>
      <c r="C97" s="6"/>
      <c r="D97" s="6"/>
      <c r="E97" s="6"/>
      <c r="F97" s="7"/>
      <c r="G97" s="7"/>
      <c r="H97" s="6"/>
      <c r="I97" s="6"/>
      <c r="J97" s="6"/>
      <c r="K97" s="6"/>
      <c r="L97" s="6"/>
    </row>
    <row r="98" spans="1:12" ht="12.75">
      <c r="A98" s="6"/>
      <c r="B98" s="6"/>
      <c r="C98" s="6"/>
      <c r="D98" s="6"/>
      <c r="E98" s="6"/>
      <c r="F98" s="7"/>
      <c r="G98" s="7"/>
      <c r="H98" s="6"/>
      <c r="I98" s="6"/>
      <c r="J98" s="6"/>
      <c r="K98" s="6"/>
      <c r="L98" s="6"/>
    </row>
    <row r="99" spans="1:12" ht="12.75">
      <c r="A99" s="6"/>
      <c r="B99" s="6"/>
      <c r="C99" s="6"/>
      <c r="D99" s="6"/>
      <c r="E99" s="6"/>
      <c r="F99" s="7"/>
      <c r="G99" s="7"/>
      <c r="H99" s="6"/>
      <c r="I99" s="6"/>
      <c r="J99" s="6"/>
      <c r="K99" s="6"/>
      <c r="L99" s="6"/>
    </row>
    <row r="100" spans="1:12" ht="12.75">
      <c r="A100" s="6"/>
      <c r="B100" s="6"/>
      <c r="C100" s="6"/>
      <c r="D100" s="6"/>
      <c r="E100" s="6"/>
      <c r="F100" s="7"/>
      <c r="G100" s="7"/>
      <c r="H100" s="6"/>
      <c r="I100" s="6"/>
      <c r="J100" s="6"/>
      <c r="K100" s="6"/>
      <c r="L100" s="6"/>
    </row>
    <row r="101" spans="1:12" ht="12.75">
      <c r="A101" s="6"/>
      <c r="B101" s="6"/>
      <c r="C101" s="6"/>
      <c r="D101" s="6"/>
      <c r="E101" s="6"/>
      <c r="F101" s="7"/>
      <c r="G101" s="7"/>
      <c r="H101" s="6"/>
      <c r="I101" s="6"/>
      <c r="J101" s="6"/>
      <c r="K101" s="6"/>
      <c r="L101" s="6"/>
    </row>
    <row r="102" spans="1:12" ht="12.75">
      <c r="A102" s="6"/>
      <c r="B102" s="6"/>
      <c r="C102" s="6"/>
      <c r="D102" s="6"/>
      <c r="E102" s="6"/>
      <c r="F102" s="7"/>
      <c r="G102" s="7"/>
      <c r="H102" s="6"/>
      <c r="I102" s="6"/>
      <c r="J102" s="6"/>
      <c r="K102" s="6"/>
      <c r="L102" s="6"/>
    </row>
    <row r="103" spans="1:12" ht="12.75">
      <c r="A103" s="6"/>
      <c r="B103" s="6"/>
      <c r="C103" s="6"/>
      <c r="D103" s="6"/>
      <c r="E103" s="6"/>
      <c r="F103" s="7"/>
      <c r="G103" s="7"/>
      <c r="H103" s="6"/>
      <c r="I103" s="6"/>
      <c r="J103" s="6"/>
      <c r="K103" s="6"/>
      <c r="L103" s="6"/>
    </row>
    <row r="104" spans="1:12" ht="12.75">
      <c r="A104" s="6"/>
      <c r="B104" s="6"/>
      <c r="C104" s="6"/>
      <c r="D104" s="6"/>
      <c r="E104" s="6"/>
      <c r="F104" s="7"/>
      <c r="G104" s="7"/>
      <c r="H104" s="6"/>
      <c r="I104" s="6"/>
      <c r="J104" s="6"/>
      <c r="K104" s="6"/>
      <c r="L104" s="6"/>
    </row>
    <row r="105" spans="1:12" ht="12.75">
      <c r="A105" s="6"/>
      <c r="B105" s="6"/>
      <c r="C105" s="6"/>
      <c r="D105" s="6"/>
      <c r="E105" s="6"/>
      <c r="F105" s="7"/>
      <c r="G105" s="7"/>
      <c r="H105" s="6"/>
      <c r="I105" s="6"/>
      <c r="J105" s="6"/>
      <c r="K105" s="6"/>
      <c r="L105" s="6"/>
    </row>
    <row r="106" spans="1:12" ht="12.75">
      <c r="A106" s="6"/>
      <c r="B106" s="6"/>
      <c r="C106" s="6"/>
      <c r="D106" s="6"/>
      <c r="E106" s="6"/>
      <c r="F106" s="7"/>
      <c r="G106" s="7"/>
      <c r="H106" s="6"/>
      <c r="I106" s="6"/>
      <c r="J106" s="6"/>
      <c r="K106" s="6"/>
      <c r="L106" s="6"/>
    </row>
    <row r="107" spans="1:12" ht="12.75">
      <c r="A107" s="6"/>
      <c r="B107" s="6"/>
      <c r="C107" s="6"/>
      <c r="D107" s="6"/>
      <c r="E107" s="6"/>
      <c r="F107" s="7"/>
      <c r="G107" s="7"/>
      <c r="H107" s="6"/>
      <c r="I107" s="6"/>
      <c r="J107" s="6"/>
      <c r="K107" s="6"/>
      <c r="L107" s="6"/>
    </row>
    <row r="108" spans="1:12" ht="12.75">
      <c r="A108" s="6"/>
      <c r="B108" s="6"/>
      <c r="C108" s="6"/>
      <c r="D108" s="6"/>
      <c r="E108" s="6"/>
      <c r="F108" s="7"/>
      <c r="G108" s="7"/>
      <c r="H108" s="6"/>
      <c r="I108" s="6"/>
      <c r="J108" s="6"/>
      <c r="K108" s="6"/>
      <c r="L108" s="6"/>
    </row>
    <row r="109" spans="1:12" ht="12.75">
      <c r="A109" s="6"/>
      <c r="B109" s="6"/>
      <c r="C109" s="6"/>
      <c r="D109" s="6"/>
      <c r="E109" s="6"/>
      <c r="F109" s="7"/>
      <c r="G109" s="7"/>
      <c r="H109" s="6"/>
      <c r="I109" s="6"/>
      <c r="J109" s="6"/>
      <c r="K109" s="6"/>
      <c r="L109" s="6"/>
    </row>
    <row r="110" spans="1:12" ht="12.75">
      <c r="A110" s="6"/>
      <c r="B110" s="6"/>
      <c r="C110" s="6"/>
      <c r="D110" s="6"/>
      <c r="E110" s="6"/>
      <c r="F110" s="7"/>
      <c r="G110" s="7"/>
      <c r="H110" s="6"/>
      <c r="I110" s="6"/>
      <c r="J110" s="6"/>
      <c r="K110" s="6"/>
      <c r="L110" s="6"/>
    </row>
    <row r="111" spans="1:12" ht="12.75">
      <c r="A111" s="6"/>
      <c r="B111" s="6"/>
      <c r="C111" s="6"/>
      <c r="D111" s="6"/>
      <c r="E111" s="6"/>
      <c r="F111" s="7"/>
      <c r="G111" s="7"/>
      <c r="H111" s="6"/>
      <c r="I111" s="6"/>
      <c r="J111" s="6"/>
      <c r="K111" s="6"/>
      <c r="L111" s="6"/>
    </row>
    <row r="112" spans="1:12" ht="12.75">
      <c r="A112" s="6"/>
      <c r="B112" s="6"/>
      <c r="C112" s="6"/>
      <c r="D112" s="6"/>
      <c r="E112" s="6"/>
      <c r="F112" s="7"/>
      <c r="G112" s="7"/>
      <c r="H112" s="6"/>
      <c r="I112" s="6"/>
      <c r="J112" s="6"/>
      <c r="K112" s="6"/>
      <c r="L112" s="6"/>
    </row>
    <row r="113" spans="1:12" ht="12.75">
      <c r="A113" s="6"/>
      <c r="B113" s="6"/>
      <c r="C113" s="6"/>
      <c r="D113" s="6"/>
      <c r="E113" s="6"/>
      <c r="F113" s="7"/>
      <c r="G113" s="7"/>
      <c r="H113" s="6"/>
      <c r="I113" s="6"/>
      <c r="J113" s="6"/>
      <c r="K113" s="6"/>
      <c r="L113" s="6"/>
    </row>
    <row r="114" spans="1:12" ht="12.75">
      <c r="A114" s="6"/>
      <c r="B114" s="6"/>
      <c r="C114" s="6"/>
      <c r="D114" s="6"/>
      <c r="E114" s="6"/>
      <c r="F114" s="7"/>
      <c r="G114" s="7"/>
      <c r="H114" s="6"/>
      <c r="I114" s="6"/>
      <c r="J114" s="6"/>
      <c r="K114" s="6"/>
      <c r="L114" s="6"/>
    </row>
    <row r="115" spans="1:12" ht="12.75">
      <c r="A115" s="6"/>
      <c r="B115" s="6"/>
      <c r="C115" s="6"/>
      <c r="D115" s="6"/>
      <c r="E115" s="6"/>
      <c r="F115" s="7"/>
      <c r="G115" s="7"/>
      <c r="H115" s="6"/>
      <c r="I115" s="6"/>
      <c r="J115" s="6"/>
      <c r="K115" s="6"/>
      <c r="L115" s="6"/>
    </row>
    <row r="116" spans="1:12" ht="12.75">
      <c r="A116" s="6"/>
      <c r="B116" s="6"/>
      <c r="C116" s="6"/>
      <c r="D116" s="6"/>
      <c r="E116" s="6"/>
      <c r="F116" s="7"/>
      <c r="G116" s="7"/>
      <c r="H116" s="6"/>
      <c r="I116" s="6"/>
      <c r="J116" s="6"/>
      <c r="K116" s="6"/>
      <c r="L116" s="6"/>
    </row>
    <row r="117" spans="1:12" ht="12.75">
      <c r="A117" s="6"/>
      <c r="B117" s="6"/>
      <c r="C117" s="6"/>
      <c r="D117" s="6"/>
      <c r="E117" s="6"/>
      <c r="F117" s="7"/>
      <c r="G117" s="7"/>
      <c r="H117" s="6"/>
      <c r="I117" s="6"/>
      <c r="J117" s="6"/>
      <c r="K117" s="6"/>
      <c r="L117" s="6"/>
    </row>
    <row r="118" spans="1:12" ht="12.75">
      <c r="A118" s="6"/>
      <c r="B118" s="6"/>
      <c r="C118" s="6"/>
      <c r="D118" s="6"/>
      <c r="E118" s="6"/>
      <c r="F118" s="7"/>
      <c r="G118" s="7"/>
      <c r="H118" s="6"/>
      <c r="I118" s="6"/>
      <c r="J118" s="6"/>
      <c r="K118" s="6"/>
      <c r="L118" s="6"/>
    </row>
    <row r="119" spans="1:12" ht="12.75">
      <c r="A119" s="6"/>
      <c r="B119" s="6"/>
      <c r="C119" s="6"/>
      <c r="D119" s="6"/>
      <c r="E119" s="6"/>
      <c r="F119" s="7"/>
      <c r="G119" s="7"/>
      <c r="H119" s="6"/>
      <c r="I119" s="6"/>
      <c r="J119" s="6"/>
      <c r="K119" s="6"/>
      <c r="L119" s="6"/>
    </row>
    <row r="120" spans="1:12" ht="12.75">
      <c r="A120" s="6"/>
      <c r="B120" s="6"/>
      <c r="C120" s="6"/>
      <c r="D120" s="6"/>
      <c r="E120" s="6"/>
      <c r="F120" s="7"/>
      <c r="G120" s="7"/>
      <c r="H120" s="6"/>
      <c r="I120" s="6"/>
      <c r="J120" s="6"/>
      <c r="K120" s="6"/>
      <c r="L120" s="6"/>
    </row>
    <row r="121" spans="1:12" ht="12.75">
      <c r="A121" s="6"/>
      <c r="B121" s="6"/>
      <c r="C121" s="6"/>
      <c r="D121" s="6"/>
      <c r="E121" s="6"/>
      <c r="F121" s="7"/>
      <c r="G121" s="7"/>
      <c r="H121" s="6"/>
      <c r="I121" s="6"/>
      <c r="J121" s="6"/>
      <c r="K121" s="6"/>
      <c r="L121" s="6"/>
    </row>
    <row r="122" spans="1:12" ht="12.75">
      <c r="A122" s="6"/>
      <c r="B122" s="6"/>
      <c r="C122" s="6"/>
      <c r="D122" s="6"/>
      <c r="E122" s="6"/>
      <c r="F122" s="7"/>
      <c r="G122" s="7"/>
      <c r="H122" s="6"/>
      <c r="I122" s="6"/>
      <c r="J122" s="6"/>
      <c r="K122" s="6"/>
      <c r="L122" s="6"/>
    </row>
    <row r="123" spans="1:12" ht="12.75">
      <c r="A123" s="6"/>
      <c r="B123" s="6"/>
      <c r="C123" s="6"/>
      <c r="D123" s="6"/>
      <c r="E123" s="6"/>
      <c r="F123" s="7"/>
      <c r="G123" s="7"/>
      <c r="H123" s="6"/>
      <c r="I123" s="6"/>
      <c r="J123" s="6"/>
      <c r="K123" s="6"/>
      <c r="L123" s="6"/>
    </row>
    <row r="124" spans="1:12" ht="12.75">
      <c r="A124" s="6"/>
      <c r="B124" s="6"/>
      <c r="C124" s="6"/>
      <c r="D124" s="6"/>
      <c r="E124" s="6"/>
      <c r="F124" s="7"/>
      <c r="G124" s="7"/>
      <c r="H124" s="6"/>
      <c r="I124" s="6"/>
      <c r="J124" s="6"/>
      <c r="K124" s="6"/>
      <c r="L124" s="6"/>
    </row>
    <row r="125" spans="1:12" ht="12.75">
      <c r="A125" s="6"/>
      <c r="B125" s="6"/>
      <c r="C125" s="6"/>
      <c r="D125" s="6"/>
      <c r="E125" s="6"/>
      <c r="F125" s="7"/>
      <c r="G125" s="7"/>
      <c r="H125" s="6"/>
      <c r="I125" s="6"/>
      <c r="J125" s="6"/>
      <c r="K125" s="6"/>
      <c r="L125" s="6"/>
    </row>
    <row r="126" spans="1:12" ht="12.75">
      <c r="A126" s="6"/>
      <c r="B126" s="6"/>
      <c r="C126" s="6"/>
      <c r="D126" s="6"/>
      <c r="E126" s="6"/>
      <c r="F126" s="7"/>
      <c r="G126" s="7"/>
      <c r="H126" s="6"/>
      <c r="I126" s="6"/>
      <c r="J126" s="6"/>
      <c r="K126" s="6"/>
      <c r="L126" s="6"/>
    </row>
    <row r="127" spans="1:12" ht="12.75">
      <c r="A127" s="6"/>
      <c r="B127" s="6"/>
      <c r="C127" s="6"/>
      <c r="D127" s="6"/>
      <c r="E127" s="6"/>
      <c r="F127" s="7"/>
      <c r="G127" s="7"/>
      <c r="H127" s="6"/>
      <c r="I127" s="6"/>
      <c r="J127" s="6"/>
      <c r="K127" s="6"/>
      <c r="L127" s="6"/>
    </row>
    <row r="128" spans="1:12" ht="12.75">
      <c r="A128" s="6"/>
      <c r="B128" s="6"/>
      <c r="C128" s="6"/>
      <c r="D128" s="6"/>
      <c r="E128" s="6"/>
      <c r="F128" s="7"/>
      <c r="G128" s="7"/>
      <c r="H128" s="6"/>
      <c r="I128" s="6"/>
      <c r="J128" s="6"/>
      <c r="K128" s="6"/>
      <c r="L128" s="6"/>
    </row>
    <row r="129" spans="1:12" ht="12.75">
      <c r="A129" s="6"/>
      <c r="B129" s="6"/>
      <c r="C129" s="6"/>
      <c r="D129" s="6"/>
      <c r="E129" s="6"/>
      <c r="F129" s="7"/>
      <c r="G129" s="7"/>
      <c r="H129" s="6"/>
      <c r="I129" s="6"/>
      <c r="J129" s="6"/>
      <c r="K129" s="6"/>
      <c r="L129" s="6"/>
    </row>
    <row r="130" spans="1:12" ht="12.75">
      <c r="A130" s="6"/>
      <c r="B130" s="6"/>
      <c r="C130" s="6"/>
      <c r="D130" s="6"/>
      <c r="E130" s="6"/>
      <c r="F130" s="7"/>
      <c r="G130" s="7"/>
      <c r="H130" s="6"/>
      <c r="I130" s="6"/>
      <c r="J130" s="6"/>
      <c r="K130" s="6"/>
      <c r="L130" s="6"/>
    </row>
    <row r="131" spans="1:12" ht="12.75">
      <c r="A131" s="6"/>
      <c r="B131" s="6"/>
      <c r="C131" s="6"/>
      <c r="D131" s="6"/>
      <c r="E131" s="6"/>
      <c r="F131" s="7"/>
      <c r="G131" s="7"/>
      <c r="H131" s="6"/>
      <c r="I131" s="6"/>
      <c r="J131" s="6"/>
      <c r="K131" s="6"/>
      <c r="L131" s="6"/>
    </row>
    <row r="132" spans="1:12" ht="12.75">
      <c r="A132" s="6"/>
      <c r="B132" s="6"/>
      <c r="C132" s="6"/>
      <c r="D132" s="6"/>
      <c r="E132" s="6"/>
      <c r="F132" s="7"/>
      <c r="G132" s="7"/>
      <c r="H132" s="6"/>
      <c r="I132" s="6"/>
      <c r="J132" s="6"/>
      <c r="K132" s="6"/>
      <c r="L132" s="6"/>
    </row>
    <row r="133" spans="1:12" ht="12.75">
      <c r="A133" s="6"/>
      <c r="B133" s="6"/>
      <c r="C133" s="6"/>
      <c r="D133" s="6"/>
      <c r="E133" s="6"/>
      <c r="F133" s="7"/>
      <c r="G133" s="7"/>
      <c r="H133" s="6"/>
      <c r="I133" s="6"/>
      <c r="J133" s="6"/>
      <c r="K133" s="6"/>
      <c r="L133" s="6"/>
    </row>
    <row r="134" spans="1:12" ht="12.75">
      <c r="A134" s="6"/>
      <c r="B134" s="6"/>
      <c r="C134" s="6"/>
      <c r="D134" s="6"/>
      <c r="E134" s="6"/>
      <c r="F134" s="7"/>
      <c r="G134" s="7"/>
      <c r="H134" s="6"/>
      <c r="I134" s="6"/>
      <c r="J134" s="6"/>
      <c r="K134" s="6"/>
      <c r="L134" s="6"/>
    </row>
    <row r="135" spans="1:12" ht="12.75">
      <c r="A135" s="6"/>
      <c r="B135" s="6"/>
      <c r="C135" s="6"/>
      <c r="D135" s="6"/>
      <c r="E135" s="6"/>
      <c r="F135" s="7"/>
      <c r="G135" s="7"/>
      <c r="H135" s="6"/>
      <c r="I135" s="6"/>
      <c r="J135" s="6"/>
      <c r="K135" s="6"/>
      <c r="L135" s="6"/>
    </row>
    <row r="136" spans="1:12" ht="12.75">
      <c r="A136" s="6"/>
      <c r="B136" s="6"/>
      <c r="C136" s="6"/>
      <c r="D136" s="6"/>
      <c r="E136" s="6"/>
      <c r="F136" s="7"/>
      <c r="G136" s="7"/>
      <c r="H136" s="6"/>
      <c r="I136" s="6"/>
      <c r="J136" s="6"/>
      <c r="K136" s="6"/>
      <c r="L136" s="6"/>
    </row>
    <row r="137" spans="1:12" ht="12.75">
      <c r="A137" s="6"/>
      <c r="B137" s="6"/>
      <c r="C137" s="6"/>
      <c r="D137" s="6"/>
      <c r="E137" s="6"/>
      <c r="F137" s="7"/>
      <c r="G137" s="7"/>
      <c r="H137" s="6"/>
      <c r="I137" s="6"/>
      <c r="J137" s="6"/>
      <c r="K137" s="6"/>
      <c r="L137" s="6"/>
    </row>
    <row r="138" spans="1:12" ht="12.75">
      <c r="A138" s="6"/>
      <c r="B138" s="6"/>
      <c r="C138" s="6"/>
      <c r="D138" s="6"/>
      <c r="E138" s="6"/>
      <c r="F138" s="7"/>
      <c r="G138" s="7"/>
      <c r="H138" s="6"/>
      <c r="I138" s="6"/>
      <c r="J138" s="6"/>
      <c r="K138" s="6"/>
      <c r="L138" s="6"/>
    </row>
    <row r="139" spans="1:12" ht="12.75">
      <c r="A139" s="6"/>
      <c r="B139" s="6"/>
      <c r="C139" s="6"/>
      <c r="D139" s="6"/>
      <c r="E139" s="6"/>
      <c r="F139" s="7"/>
      <c r="G139" s="7"/>
      <c r="H139" s="6"/>
      <c r="I139" s="6"/>
      <c r="J139" s="6"/>
      <c r="K139" s="6"/>
      <c r="L139" s="6"/>
    </row>
    <row r="140" spans="1:12" ht="12.75">
      <c r="A140" s="6"/>
      <c r="B140" s="6"/>
      <c r="C140" s="6"/>
      <c r="D140" s="6"/>
      <c r="E140" s="6"/>
      <c r="F140" s="7"/>
      <c r="G140" s="7"/>
      <c r="H140" s="6"/>
      <c r="I140" s="6"/>
      <c r="J140" s="6"/>
      <c r="K140" s="6"/>
      <c r="L140" s="6"/>
    </row>
    <row r="141" spans="1:12" ht="12.75">
      <c r="A141" s="6"/>
      <c r="B141" s="6"/>
      <c r="C141" s="6"/>
      <c r="D141" s="6"/>
      <c r="E141" s="6"/>
      <c r="F141" s="7"/>
      <c r="G141" s="7"/>
      <c r="H141" s="6"/>
      <c r="I141" s="6"/>
      <c r="J141" s="6"/>
      <c r="K141" s="6"/>
      <c r="L141" s="6"/>
    </row>
    <row r="142" spans="1:12" ht="12.75">
      <c r="A142" s="6"/>
      <c r="B142" s="6"/>
      <c r="C142" s="6"/>
      <c r="D142" s="6"/>
      <c r="E142" s="6"/>
      <c r="F142" s="7"/>
      <c r="G142" s="7"/>
      <c r="H142" s="6"/>
      <c r="I142" s="6"/>
      <c r="J142" s="6"/>
      <c r="K142" s="6"/>
      <c r="L142" s="6"/>
    </row>
    <row r="143" spans="1:12" ht="12.75">
      <c r="A143" s="6"/>
      <c r="B143" s="6"/>
      <c r="C143" s="6"/>
      <c r="D143" s="6"/>
      <c r="E143" s="6"/>
      <c r="F143" s="7"/>
      <c r="G143" s="7"/>
      <c r="H143" s="6"/>
      <c r="I143" s="6"/>
      <c r="J143" s="6"/>
      <c r="K143" s="6"/>
      <c r="L143" s="6"/>
    </row>
    <row r="144" spans="1:12" ht="12.75">
      <c r="A144" s="6"/>
      <c r="B144" s="6"/>
      <c r="C144" s="6"/>
      <c r="D144" s="6"/>
      <c r="E144" s="6"/>
      <c r="F144" s="7"/>
      <c r="G144" s="7"/>
      <c r="H144" s="6"/>
      <c r="I144" s="6"/>
      <c r="J144" s="6"/>
      <c r="K144" s="6"/>
      <c r="L144" s="6"/>
    </row>
    <row r="145" spans="1:12" ht="12.75">
      <c r="A145" s="6"/>
      <c r="B145" s="6"/>
      <c r="C145" s="6"/>
      <c r="D145" s="6"/>
      <c r="E145" s="6"/>
      <c r="F145" s="7"/>
      <c r="G145" s="7"/>
      <c r="H145" s="6"/>
      <c r="I145" s="6"/>
      <c r="J145" s="6"/>
      <c r="K145" s="6"/>
      <c r="L145" s="6"/>
    </row>
    <row r="146" spans="1:12" ht="12.75">
      <c r="A146" s="6"/>
      <c r="B146" s="6"/>
      <c r="C146" s="6"/>
      <c r="D146" s="6"/>
      <c r="E146" s="6"/>
      <c r="F146" s="7"/>
      <c r="G146" s="7"/>
      <c r="H146" s="6"/>
      <c r="I146" s="6"/>
      <c r="J146" s="6"/>
      <c r="K146" s="6"/>
      <c r="L146" s="6"/>
    </row>
    <row r="147" spans="1:12" ht="12.75">
      <c r="A147" s="6"/>
      <c r="B147" s="6"/>
      <c r="C147" s="6"/>
      <c r="D147" s="6"/>
      <c r="E147" s="6"/>
      <c r="F147" s="7"/>
      <c r="G147" s="7"/>
      <c r="H147" s="6"/>
      <c r="I147" s="6"/>
      <c r="J147" s="6"/>
      <c r="K147" s="6"/>
      <c r="L147" s="6"/>
    </row>
    <row r="148" spans="1:12" ht="12.75">
      <c r="A148" s="6"/>
      <c r="B148" s="6"/>
      <c r="C148" s="6"/>
      <c r="D148" s="6"/>
      <c r="E148" s="6"/>
      <c r="F148" s="7"/>
      <c r="G148" s="7"/>
      <c r="H148" s="6"/>
      <c r="I148" s="6"/>
      <c r="J148" s="6"/>
      <c r="K148" s="6"/>
      <c r="L148" s="6"/>
    </row>
    <row r="149" spans="1:12" ht="12.75">
      <c r="A149" s="6"/>
      <c r="B149" s="6"/>
      <c r="C149" s="6"/>
      <c r="D149" s="6"/>
      <c r="E149" s="6"/>
      <c r="F149" s="7"/>
      <c r="G149" s="7"/>
      <c r="H149" s="6"/>
      <c r="I149" s="6"/>
      <c r="J149" s="6"/>
      <c r="K149" s="6"/>
      <c r="L149" s="6"/>
    </row>
    <row r="150" spans="1:12" ht="12.75">
      <c r="A150" s="6"/>
      <c r="B150" s="6"/>
      <c r="C150" s="6"/>
      <c r="D150" s="6"/>
      <c r="E150" s="6"/>
      <c r="F150" s="7"/>
      <c r="G150" s="7"/>
      <c r="H150" s="6"/>
      <c r="I150" s="6"/>
      <c r="J150" s="6"/>
      <c r="K150" s="6"/>
      <c r="L150" s="6"/>
    </row>
    <row r="151" spans="1:12" ht="12.75">
      <c r="A151" s="6"/>
      <c r="B151" s="6"/>
      <c r="C151" s="6"/>
      <c r="D151" s="6"/>
      <c r="E151" s="6"/>
      <c r="F151" s="7"/>
      <c r="G151" s="7"/>
      <c r="H151" s="6"/>
      <c r="I151" s="6"/>
      <c r="J151" s="6"/>
      <c r="K151" s="6"/>
      <c r="L151" s="6"/>
    </row>
    <row r="152" spans="1:12" ht="12.75">
      <c r="A152" s="6"/>
      <c r="B152" s="6"/>
      <c r="C152" s="6"/>
      <c r="D152" s="6"/>
      <c r="E152" s="6"/>
      <c r="F152" s="7"/>
      <c r="G152" s="7"/>
      <c r="H152" s="6"/>
      <c r="I152" s="6"/>
      <c r="J152" s="6"/>
      <c r="K152" s="6"/>
      <c r="L152" s="6"/>
    </row>
    <row r="153" spans="1:12" ht="12.75">
      <c r="A153" s="6"/>
      <c r="B153" s="6"/>
      <c r="C153" s="6"/>
      <c r="D153" s="6"/>
      <c r="E153" s="6"/>
      <c r="F153" s="7"/>
      <c r="G153" s="7"/>
      <c r="H153" s="6"/>
      <c r="I153" s="6"/>
      <c r="J153" s="6"/>
      <c r="K153" s="6"/>
      <c r="L153" s="6"/>
    </row>
    <row r="154" spans="1:12" ht="12.75">
      <c r="A154" s="6"/>
      <c r="B154" s="6"/>
      <c r="C154" s="6"/>
      <c r="D154" s="6"/>
      <c r="E154" s="6"/>
      <c r="F154" s="7"/>
      <c r="G154" s="7"/>
      <c r="H154" s="6"/>
      <c r="I154" s="6"/>
      <c r="J154" s="6"/>
      <c r="K154" s="6"/>
      <c r="L154" s="6"/>
    </row>
    <row r="155" spans="1:12" ht="12.75">
      <c r="A155" s="6"/>
      <c r="B155" s="6"/>
      <c r="C155" s="6"/>
      <c r="D155" s="6"/>
      <c r="E155" s="6"/>
      <c r="F155" s="7"/>
      <c r="G155" s="7"/>
      <c r="H155" s="6"/>
      <c r="I155" s="6"/>
      <c r="J155" s="6"/>
      <c r="K155" s="6"/>
      <c r="L155" s="6"/>
    </row>
    <row r="156" spans="1:12" ht="12.75">
      <c r="A156" s="6"/>
      <c r="B156" s="6"/>
      <c r="C156" s="6"/>
      <c r="D156" s="6"/>
      <c r="E156" s="6"/>
      <c r="F156" s="7"/>
      <c r="G156" s="7"/>
      <c r="H156" s="6"/>
      <c r="I156" s="6"/>
      <c r="J156" s="6"/>
      <c r="K156" s="6"/>
      <c r="L156" s="6"/>
    </row>
    <row r="157" spans="1:12" ht="12.75">
      <c r="A157" s="6"/>
      <c r="B157" s="6"/>
      <c r="C157" s="6"/>
      <c r="D157" s="6"/>
      <c r="E157" s="6"/>
      <c r="F157" s="7"/>
      <c r="G157" s="7"/>
      <c r="H157" s="6"/>
      <c r="I157" s="6"/>
      <c r="J157" s="6"/>
      <c r="K157" s="6"/>
      <c r="L157" s="6"/>
    </row>
    <row r="158" spans="1:12" ht="12.75">
      <c r="A158" s="6"/>
      <c r="B158" s="6"/>
      <c r="C158" s="6"/>
      <c r="D158" s="6"/>
      <c r="E158" s="6"/>
      <c r="F158" s="7"/>
      <c r="G158" s="7"/>
      <c r="H158" s="6"/>
      <c r="I158" s="6"/>
      <c r="J158" s="6"/>
      <c r="K158" s="6"/>
      <c r="L158" s="6"/>
    </row>
    <row r="159" spans="1:12" ht="12.75">
      <c r="A159" s="6"/>
      <c r="B159" s="6"/>
      <c r="C159" s="6"/>
      <c r="D159" s="6"/>
      <c r="E159" s="6"/>
      <c r="F159" s="7"/>
      <c r="G159" s="7"/>
      <c r="H159" s="6"/>
      <c r="I159" s="6"/>
      <c r="J159" s="6"/>
      <c r="K159" s="6"/>
      <c r="L159" s="6"/>
    </row>
    <row r="160" spans="1:12" ht="12.75">
      <c r="A160" s="6"/>
      <c r="B160" s="6"/>
      <c r="C160" s="6"/>
      <c r="D160" s="6"/>
      <c r="E160" s="6"/>
      <c r="F160" s="7"/>
      <c r="G160" s="7"/>
      <c r="H160" s="6"/>
      <c r="I160" s="6"/>
      <c r="J160" s="6"/>
      <c r="K160" s="6"/>
      <c r="L160" s="6"/>
    </row>
    <row r="161" spans="1:12" ht="12.75">
      <c r="A161" s="6"/>
      <c r="B161" s="6"/>
      <c r="C161" s="6"/>
      <c r="D161" s="6"/>
      <c r="E161" s="6"/>
      <c r="F161" s="7"/>
      <c r="G161" s="7"/>
      <c r="H161" s="6"/>
      <c r="I161" s="6"/>
      <c r="J161" s="6"/>
      <c r="K161" s="6"/>
      <c r="L161" s="6"/>
    </row>
    <row r="162" spans="1:12" ht="12.75">
      <c r="A162" s="6"/>
      <c r="B162" s="6"/>
      <c r="C162" s="6"/>
      <c r="D162" s="6"/>
      <c r="E162" s="6"/>
      <c r="F162" s="7"/>
      <c r="G162" s="7"/>
      <c r="H162" s="6"/>
      <c r="I162" s="6"/>
      <c r="J162" s="6"/>
      <c r="K162" s="6"/>
      <c r="L162" s="6"/>
    </row>
    <row r="163" spans="1:12" ht="12.75">
      <c r="A163" s="6"/>
      <c r="B163" s="6"/>
      <c r="C163" s="6"/>
      <c r="D163" s="6"/>
      <c r="E163" s="6"/>
      <c r="F163" s="7"/>
      <c r="G163" s="7"/>
      <c r="H163" s="6"/>
      <c r="I163" s="6"/>
      <c r="J163" s="6"/>
      <c r="K163" s="6"/>
      <c r="L163" s="6"/>
    </row>
    <row r="164" spans="1:12" ht="12.75">
      <c r="A164" s="6"/>
      <c r="B164" s="6"/>
      <c r="C164" s="6"/>
      <c r="D164" s="6"/>
      <c r="E164" s="6"/>
      <c r="F164" s="7"/>
      <c r="G164" s="7"/>
      <c r="H164" s="6"/>
      <c r="I164" s="6"/>
      <c r="J164" s="6"/>
      <c r="K164" s="6"/>
      <c r="L164" s="6"/>
    </row>
    <row r="165" spans="1:12" ht="12.75">
      <c r="A165" s="6"/>
      <c r="B165" s="6"/>
      <c r="C165" s="6"/>
      <c r="D165" s="6"/>
      <c r="E165" s="6"/>
      <c r="F165" s="7"/>
      <c r="G165" s="7"/>
      <c r="H165" s="6"/>
      <c r="I165" s="6"/>
      <c r="J165" s="6"/>
      <c r="K165" s="6"/>
      <c r="L165" s="6"/>
    </row>
    <row r="166" spans="1:12" ht="12.75">
      <c r="A166" s="6"/>
      <c r="B166" s="6"/>
      <c r="C166" s="6"/>
      <c r="D166" s="6"/>
      <c r="E166" s="6"/>
      <c r="F166" s="7"/>
      <c r="G166" s="7"/>
      <c r="H166" s="6"/>
      <c r="I166" s="6"/>
      <c r="J166" s="6"/>
      <c r="K166" s="6"/>
      <c r="L166" s="6"/>
    </row>
    <row r="167" spans="1:12" ht="12.75">
      <c r="A167" s="6"/>
      <c r="B167" s="6"/>
      <c r="C167" s="6"/>
      <c r="D167" s="6"/>
      <c r="E167" s="6"/>
      <c r="F167" s="7"/>
      <c r="G167" s="7"/>
      <c r="H167" s="6"/>
      <c r="I167" s="6"/>
      <c r="J167" s="6"/>
      <c r="K167" s="6"/>
      <c r="L167" s="6"/>
    </row>
    <row r="168" spans="1:12" ht="12.75">
      <c r="A168" s="6"/>
      <c r="B168" s="6"/>
      <c r="C168" s="6"/>
      <c r="D168" s="6"/>
      <c r="E168" s="6"/>
      <c r="F168" s="7"/>
      <c r="G168" s="7"/>
      <c r="H168" s="6"/>
      <c r="I168" s="6"/>
      <c r="J168" s="6"/>
      <c r="K168" s="6"/>
      <c r="L168" s="6"/>
    </row>
    <row r="169" spans="1:12" ht="12.75">
      <c r="A169" s="6"/>
      <c r="B169" s="6"/>
      <c r="C169" s="6"/>
      <c r="D169" s="6"/>
      <c r="E169" s="6"/>
      <c r="F169" s="7"/>
      <c r="G169" s="7"/>
      <c r="H169" s="6"/>
      <c r="I169" s="6"/>
      <c r="J169" s="6"/>
      <c r="K169" s="6"/>
      <c r="L169" s="6"/>
    </row>
    <row r="170" spans="1:12" ht="12.75">
      <c r="A170" s="6"/>
      <c r="B170" s="6"/>
      <c r="C170" s="6"/>
      <c r="D170" s="6"/>
      <c r="E170" s="6"/>
      <c r="F170" s="7"/>
      <c r="G170" s="7"/>
      <c r="H170" s="6"/>
      <c r="I170" s="6"/>
      <c r="J170" s="6"/>
      <c r="K170" s="6"/>
      <c r="L170" s="6"/>
    </row>
    <row r="171" spans="1:12" ht="12.75">
      <c r="A171" s="6"/>
      <c r="B171" s="6"/>
      <c r="C171" s="6"/>
      <c r="D171" s="6"/>
      <c r="E171" s="6"/>
      <c r="F171" s="7"/>
      <c r="G171" s="7"/>
      <c r="H171" s="6"/>
      <c r="I171" s="6"/>
      <c r="J171" s="6"/>
      <c r="K171" s="6"/>
      <c r="L171" s="6"/>
    </row>
    <row r="172" spans="1:12" ht="12.75">
      <c r="A172" s="6"/>
      <c r="B172" s="6"/>
      <c r="C172" s="6"/>
      <c r="D172" s="6"/>
      <c r="E172" s="6"/>
      <c r="F172" s="7"/>
      <c r="G172" s="7"/>
      <c r="H172" s="6"/>
      <c r="I172" s="6"/>
      <c r="J172" s="6"/>
      <c r="K172" s="6"/>
      <c r="L172" s="6"/>
    </row>
    <row r="173" spans="1:12" ht="12.75">
      <c r="A173" s="6"/>
      <c r="B173" s="6"/>
      <c r="C173" s="6"/>
      <c r="D173" s="6"/>
      <c r="E173" s="6"/>
      <c r="F173" s="7"/>
      <c r="G173" s="7"/>
      <c r="H173" s="6"/>
      <c r="I173" s="6"/>
      <c r="J173" s="6"/>
      <c r="K173" s="6"/>
      <c r="L173" s="6"/>
    </row>
    <row r="174" spans="1:12" ht="12.75">
      <c r="A174" s="6"/>
      <c r="B174" s="6"/>
      <c r="C174" s="6"/>
      <c r="D174" s="6"/>
      <c r="E174" s="6"/>
      <c r="F174" s="7"/>
      <c r="G174" s="7"/>
      <c r="H174" s="6"/>
      <c r="I174" s="6"/>
      <c r="J174" s="6"/>
      <c r="K174" s="6"/>
      <c r="L174" s="6"/>
    </row>
    <row r="175" spans="1:12" ht="12.75">
      <c r="A175" s="6"/>
      <c r="B175" s="6"/>
      <c r="C175" s="6"/>
      <c r="D175" s="6"/>
      <c r="E175" s="6"/>
      <c r="F175" s="7"/>
      <c r="G175" s="7"/>
      <c r="H175" s="6"/>
      <c r="I175" s="6"/>
      <c r="J175" s="6"/>
      <c r="K175" s="6"/>
      <c r="L175" s="6"/>
    </row>
    <row r="176" spans="1:12" ht="12.75">
      <c r="A176" s="6"/>
      <c r="B176" s="6"/>
      <c r="C176" s="6"/>
      <c r="D176" s="6"/>
      <c r="E176" s="6"/>
      <c r="F176" s="7"/>
      <c r="G176" s="7"/>
      <c r="H176" s="6"/>
      <c r="I176" s="6"/>
      <c r="J176" s="6"/>
      <c r="K176" s="6"/>
      <c r="L176" s="6"/>
    </row>
    <row r="177" spans="1:12" ht="12.75">
      <c r="A177" s="6"/>
      <c r="B177" s="6"/>
      <c r="C177" s="6"/>
      <c r="D177" s="6"/>
      <c r="E177" s="6"/>
      <c r="F177" s="7"/>
      <c r="G177" s="7"/>
      <c r="H177" s="6"/>
      <c r="I177" s="6"/>
      <c r="J177" s="6"/>
      <c r="K177" s="6"/>
      <c r="L177" s="6"/>
    </row>
    <row r="178" spans="1:12" ht="12.75">
      <c r="A178" s="6"/>
      <c r="B178" s="6"/>
      <c r="C178" s="6"/>
      <c r="D178" s="6"/>
      <c r="E178" s="6"/>
      <c r="F178" s="7"/>
      <c r="G178" s="7"/>
      <c r="H178" s="6"/>
      <c r="I178" s="6"/>
      <c r="J178" s="6"/>
      <c r="K178" s="6"/>
      <c r="L178" s="6"/>
    </row>
    <row r="179" spans="1:12" ht="12.75">
      <c r="A179" s="6"/>
      <c r="B179" s="6"/>
      <c r="C179" s="6"/>
      <c r="D179" s="6"/>
      <c r="E179" s="6"/>
      <c r="F179" s="7"/>
      <c r="G179" s="7"/>
      <c r="H179" s="6"/>
      <c r="I179" s="6"/>
      <c r="J179" s="6"/>
      <c r="K179" s="6"/>
      <c r="L179" s="6"/>
    </row>
    <row r="180" spans="1:12" ht="12.75">
      <c r="A180" s="6"/>
      <c r="B180" s="6"/>
      <c r="C180" s="6"/>
      <c r="D180" s="6"/>
      <c r="E180" s="6"/>
      <c r="F180" s="7"/>
      <c r="G180" s="7"/>
      <c r="H180" s="6"/>
      <c r="I180" s="6"/>
      <c r="J180" s="6"/>
      <c r="K180" s="6"/>
      <c r="L180" s="6"/>
    </row>
    <row r="181" spans="1:12" ht="12.75">
      <c r="A181" s="6"/>
      <c r="B181" s="6"/>
      <c r="C181" s="6"/>
      <c r="D181" s="6"/>
      <c r="E181" s="6"/>
      <c r="F181" s="7"/>
      <c r="G181" s="7"/>
      <c r="H181" s="6"/>
      <c r="I181" s="6"/>
      <c r="J181" s="6"/>
      <c r="K181" s="6"/>
      <c r="L181" s="6"/>
    </row>
    <row r="182" spans="1:12" ht="12.75">
      <c r="A182" s="6"/>
      <c r="B182" s="6"/>
      <c r="C182" s="6"/>
      <c r="D182" s="6"/>
      <c r="E182" s="6"/>
      <c r="F182" s="7"/>
      <c r="G182" s="7"/>
      <c r="H182" s="6"/>
      <c r="I182" s="6"/>
      <c r="J182" s="6"/>
      <c r="K182" s="6"/>
      <c r="L182" s="6"/>
    </row>
    <row r="183" spans="1:12" ht="12.75">
      <c r="A183" s="6"/>
      <c r="B183" s="6"/>
      <c r="C183" s="6"/>
      <c r="D183" s="6"/>
      <c r="E183" s="6"/>
      <c r="F183" s="7"/>
      <c r="G183" s="7"/>
      <c r="H183" s="6"/>
      <c r="I183" s="6"/>
      <c r="J183" s="6"/>
      <c r="K183" s="6"/>
      <c r="L183" s="6"/>
    </row>
    <row r="184" spans="1:12" ht="12.75">
      <c r="A184" s="6"/>
      <c r="B184" s="6"/>
      <c r="C184" s="6"/>
      <c r="D184" s="6"/>
      <c r="E184" s="6"/>
      <c r="F184" s="7"/>
      <c r="G184" s="7"/>
      <c r="H184" s="6"/>
      <c r="I184" s="6"/>
      <c r="J184" s="6"/>
      <c r="K184" s="6"/>
      <c r="L184" s="6"/>
    </row>
    <row r="185" spans="1:12" ht="12.75">
      <c r="A185" s="6"/>
      <c r="B185" s="6"/>
      <c r="C185" s="6"/>
      <c r="D185" s="6"/>
      <c r="E185" s="6"/>
      <c r="F185" s="7"/>
      <c r="G185" s="7"/>
      <c r="H185" s="6"/>
      <c r="I185" s="6"/>
      <c r="J185" s="6"/>
      <c r="K185" s="6"/>
      <c r="L185" s="6"/>
    </row>
    <row r="186" spans="1:12" ht="12.75">
      <c r="A186" s="6"/>
      <c r="B186" s="6"/>
      <c r="C186" s="6"/>
      <c r="D186" s="6"/>
      <c r="E186" s="6"/>
      <c r="F186" s="7"/>
      <c r="G186" s="7"/>
      <c r="H186" s="6"/>
      <c r="I186" s="6"/>
      <c r="J186" s="6"/>
      <c r="K186" s="6"/>
      <c r="L186" s="6"/>
    </row>
    <row r="187" spans="1:12" ht="12.75">
      <c r="A187" s="6"/>
      <c r="B187" s="6"/>
      <c r="C187" s="6"/>
      <c r="D187" s="6"/>
      <c r="E187" s="6"/>
      <c r="F187" s="7"/>
      <c r="G187" s="7"/>
      <c r="H187" s="6"/>
      <c r="I187" s="6"/>
      <c r="J187" s="6"/>
      <c r="K187" s="6"/>
      <c r="L187" s="6"/>
    </row>
    <row r="188" spans="1:12" ht="12.75">
      <c r="A188" s="6"/>
      <c r="B188" s="6"/>
      <c r="C188" s="6"/>
      <c r="D188" s="6"/>
      <c r="E188" s="6"/>
      <c r="F188" s="7"/>
      <c r="G188" s="7"/>
      <c r="H188" s="6"/>
      <c r="I188" s="6"/>
      <c r="J188" s="6"/>
      <c r="K188" s="6"/>
      <c r="L188" s="6"/>
    </row>
    <row r="189" spans="1:12" ht="12.75">
      <c r="A189" s="6"/>
      <c r="B189" s="6"/>
      <c r="C189" s="6"/>
      <c r="D189" s="6"/>
      <c r="E189" s="6"/>
      <c r="F189" s="7"/>
      <c r="G189" s="7"/>
      <c r="H189" s="6"/>
      <c r="I189" s="6"/>
      <c r="J189" s="6"/>
      <c r="K189" s="6"/>
      <c r="L189" s="6"/>
    </row>
    <row r="190" spans="1:12" ht="12.75">
      <c r="A190" s="6"/>
      <c r="B190" s="6"/>
      <c r="C190" s="6"/>
      <c r="D190" s="6"/>
      <c r="E190" s="6"/>
      <c r="F190" s="7"/>
      <c r="G190" s="7"/>
      <c r="H190" s="6"/>
      <c r="I190" s="6"/>
      <c r="J190" s="6"/>
      <c r="K190" s="6"/>
      <c r="L190" s="6"/>
    </row>
    <row r="191" spans="1:12" ht="12.75">
      <c r="A191" s="6"/>
      <c r="B191" s="6"/>
      <c r="C191" s="6"/>
      <c r="D191" s="6"/>
      <c r="E191" s="6"/>
      <c r="F191" s="7"/>
      <c r="G191" s="7"/>
      <c r="H191" s="6"/>
      <c r="I191" s="6"/>
      <c r="J191" s="6"/>
      <c r="K191" s="6"/>
      <c r="L191" s="6"/>
    </row>
    <row r="192" spans="1:12" ht="12.75">
      <c r="A192" s="6"/>
      <c r="B192" s="6"/>
      <c r="C192" s="6"/>
      <c r="D192" s="6"/>
      <c r="E192" s="6"/>
      <c r="F192" s="7"/>
      <c r="G192" s="7"/>
      <c r="H192" s="6"/>
      <c r="I192" s="6"/>
      <c r="J192" s="6"/>
      <c r="K192" s="6"/>
      <c r="L192" s="6"/>
    </row>
    <row r="193" spans="1:12" ht="12.75">
      <c r="A193" s="6"/>
      <c r="B193" s="6"/>
      <c r="C193" s="6"/>
      <c r="D193" s="6"/>
      <c r="E193" s="6"/>
      <c r="F193" s="7"/>
      <c r="G193" s="7"/>
      <c r="H193" s="6"/>
      <c r="I193" s="6"/>
      <c r="J193" s="6"/>
      <c r="K193" s="6"/>
      <c r="L193" s="6"/>
    </row>
    <row r="194" spans="1:12" ht="12.75">
      <c r="A194" s="6"/>
      <c r="B194" s="6"/>
      <c r="C194" s="6"/>
      <c r="D194" s="6"/>
      <c r="E194" s="6"/>
      <c r="F194" s="7"/>
      <c r="G194" s="7"/>
      <c r="H194" s="6"/>
      <c r="I194" s="6"/>
      <c r="J194" s="6"/>
      <c r="K194" s="6"/>
      <c r="L194" s="6"/>
    </row>
    <row r="195" spans="1:12" ht="12.75">
      <c r="A195" s="6"/>
      <c r="B195" s="6"/>
      <c r="C195" s="6"/>
      <c r="D195" s="6"/>
      <c r="E195" s="6"/>
      <c r="F195" s="7"/>
      <c r="G195" s="7"/>
      <c r="H195" s="6"/>
      <c r="I195" s="6"/>
      <c r="J195" s="6"/>
      <c r="K195" s="6"/>
      <c r="L195" s="6"/>
    </row>
    <row r="196" spans="1:12" ht="12.75">
      <c r="A196" s="6"/>
      <c r="B196" s="6"/>
      <c r="C196" s="6"/>
      <c r="D196" s="6"/>
      <c r="E196" s="6"/>
      <c r="F196" s="7"/>
      <c r="G196" s="7"/>
      <c r="H196" s="6"/>
      <c r="I196" s="6"/>
      <c r="J196" s="6"/>
      <c r="K196" s="6"/>
      <c r="L196" s="6"/>
    </row>
    <row r="197" spans="1:12" ht="12.75">
      <c r="A197" s="6"/>
      <c r="B197" s="6"/>
      <c r="C197" s="6"/>
      <c r="D197" s="6"/>
      <c r="E197" s="6"/>
      <c r="F197" s="7"/>
      <c r="G197" s="7"/>
      <c r="H197" s="6"/>
      <c r="I197" s="6"/>
      <c r="J197" s="6"/>
      <c r="K197" s="6"/>
      <c r="L197" s="6"/>
    </row>
    <row r="198" spans="1:12" ht="12.75">
      <c r="A198" s="6"/>
      <c r="B198" s="6"/>
      <c r="C198" s="6"/>
      <c r="D198" s="6"/>
      <c r="E198" s="6"/>
      <c r="F198" s="7"/>
      <c r="G198" s="7"/>
      <c r="H198" s="6"/>
      <c r="I198" s="6"/>
      <c r="J198" s="6"/>
      <c r="K198" s="6"/>
      <c r="L198" s="6"/>
    </row>
    <row r="199" spans="1:12" ht="12.75">
      <c r="A199" s="6"/>
      <c r="B199" s="6"/>
      <c r="C199" s="6"/>
      <c r="D199" s="6"/>
      <c r="E199" s="6"/>
      <c r="F199" s="7"/>
      <c r="G199" s="7"/>
      <c r="H199" s="6"/>
      <c r="I199" s="6"/>
      <c r="J199" s="6"/>
      <c r="K199" s="6"/>
      <c r="L199" s="6"/>
    </row>
    <row r="200" spans="1:12" ht="12.75">
      <c r="A200" s="6"/>
      <c r="B200" s="6"/>
      <c r="C200" s="6"/>
      <c r="D200" s="6"/>
      <c r="E200" s="6"/>
      <c r="F200" s="7"/>
      <c r="G200" s="7"/>
      <c r="H200" s="6"/>
      <c r="I200" s="6"/>
      <c r="J200" s="6"/>
      <c r="K200" s="6"/>
      <c r="L200" s="6"/>
    </row>
    <row r="201" spans="1:12" ht="12.75">
      <c r="A201" s="6"/>
      <c r="B201" s="6"/>
      <c r="C201" s="6"/>
      <c r="D201" s="6"/>
      <c r="E201" s="6"/>
      <c r="F201" s="7"/>
      <c r="G201" s="7"/>
      <c r="H201" s="6"/>
      <c r="I201" s="6"/>
      <c r="J201" s="6"/>
      <c r="K201" s="6"/>
      <c r="L201" s="6"/>
    </row>
    <row r="202" spans="1:12" ht="12.75">
      <c r="A202" s="6"/>
      <c r="B202" s="6"/>
      <c r="C202" s="6"/>
      <c r="D202" s="6"/>
      <c r="E202" s="6"/>
      <c r="F202" s="7"/>
      <c r="G202" s="7"/>
      <c r="H202" s="6"/>
      <c r="I202" s="6"/>
      <c r="J202" s="6"/>
      <c r="K202" s="6"/>
      <c r="L202" s="6"/>
    </row>
    <row r="203" spans="1:12" ht="12.75">
      <c r="A203" s="6"/>
      <c r="B203" s="6"/>
      <c r="C203" s="6"/>
      <c r="D203" s="6"/>
      <c r="E203" s="6"/>
      <c r="F203" s="7"/>
      <c r="G203" s="7"/>
      <c r="H203" s="6"/>
      <c r="I203" s="6"/>
      <c r="J203" s="6"/>
      <c r="K203" s="6"/>
      <c r="L203" s="6"/>
    </row>
    <row r="204" spans="1:12" ht="12.75">
      <c r="A204" s="6"/>
      <c r="B204" s="6"/>
      <c r="C204" s="6"/>
      <c r="D204" s="6"/>
      <c r="E204" s="6"/>
      <c r="F204" s="7"/>
      <c r="G204" s="7"/>
      <c r="H204" s="6"/>
      <c r="I204" s="6"/>
      <c r="J204" s="6"/>
      <c r="K204" s="6"/>
      <c r="L204" s="6"/>
    </row>
    <row r="205" spans="1:12" ht="12.75">
      <c r="A205" s="6"/>
      <c r="B205" s="6"/>
      <c r="C205" s="6"/>
      <c r="D205" s="6"/>
      <c r="E205" s="6"/>
      <c r="F205" s="7"/>
      <c r="G205" s="7"/>
      <c r="H205" s="6"/>
      <c r="I205" s="6"/>
      <c r="J205" s="6"/>
      <c r="K205" s="6"/>
      <c r="L205" s="6"/>
    </row>
    <row r="206" spans="1:12" ht="12.75">
      <c r="A206" s="6"/>
      <c r="B206" s="6"/>
      <c r="C206" s="6"/>
      <c r="D206" s="6"/>
      <c r="E206" s="6"/>
      <c r="F206" s="7"/>
      <c r="G206" s="7"/>
      <c r="H206" s="6"/>
      <c r="I206" s="6"/>
      <c r="J206" s="6"/>
      <c r="K206" s="6"/>
      <c r="L206" s="6"/>
    </row>
    <row r="207" spans="1:12" ht="12.75">
      <c r="A207" s="6"/>
      <c r="B207" s="6"/>
      <c r="C207" s="6"/>
      <c r="D207" s="6"/>
      <c r="E207" s="6"/>
      <c r="F207" s="7"/>
      <c r="G207" s="7"/>
      <c r="H207" s="6"/>
      <c r="I207" s="6"/>
      <c r="J207" s="6"/>
      <c r="K207" s="6"/>
      <c r="L207" s="6"/>
    </row>
    <row r="208" spans="1:12" ht="12.75">
      <c r="A208" s="6"/>
      <c r="B208" s="6"/>
      <c r="C208" s="6"/>
      <c r="D208" s="6"/>
      <c r="E208" s="6"/>
      <c r="F208" s="7"/>
      <c r="G208" s="7"/>
      <c r="H208" s="6"/>
      <c r="I208" s="6"/>
      <c r="J208" s="6"/>
      <c r="K208" s="6"/>
      <c r="L208" s="6"/>
    </row>
    <row r="209" spans="1:12" ht="12.75">
      <c r="A209" s="6"/>
      <c r="B209" s="6"/>
      <c r="C209" s="6"/>
      <c r="D209" s="6"/>
      <c r="E209" s="6"/>
      <c r="F209" s="7"/>
      <c r="G209" s="7"/>
      <c r="H209" s="6"/>
      <c r="I209" s="6"/>
      <c r="J209" s="6"/>
      <c r="K209" s="6"/>
      <c r="L209" s="6"/>
    </row>
    <row r="210" spans="1:12" ht="12.75">
      <c r="A210" s="6"/>
      <c r="B210" s="6"/>
      <c r="C210" s="6"/>
      <c r="D210" s="6"/>
      <c r="E210" s="6"/>
      <c r="F210" s="7"/>
      <c r="G210" s="7"/>
      <c r="H210" s="6"/>
      <c r="I210" s="6"/>
      <c r="J210" s="6"/>
      <c r="K210" s="6"/>
      <c r="L210" s="6"/>
    </row>
    <row r="211" spans="1:12" ht="12.75">
      <c r="A211" s="6"/>
      <c r="B211" s="6"/>
      <c r="C211" s="6"/>
      <c r="D211" s="6"/>
      <c r="E211" s="6"/>
      <c r="F211" s="7"/>
      <c r="G211" s="7"/>
      <c r="H211" s="6"/>
      <c r="I211" s="6"/>
      <c r="J211" s="6"/>
      <c r="K211" s="6"/>
      <c r="L211" s="6"/>
    </row>
    <row r="212" spans="1:12" ht="12.75">
      <c r="A212" s="6"/>
      <c r="B212" s="6"/>
      <c r="C212" s="6"/>
      <c r="D212" s="6"/>
      <c r="E212" s="6"/>
      <c r="F212" s="7"/>
      <c r="G212" s="7"/>
      <c r="H212" s="6"/>
      <c r="I212" s="6"/>
      <c r="J212" s="6"/>
      <c r="K212" s="6"/>
      <c r="L212" s="6"/>
    </row>
    <row r="213" spans="1:12" ht="12.75">
      <c r="A213" s="6"/>
      <c r="B213" s="6"/>
      <c r="C213" s="6"/>
      <c r="D213" s="6"/>
      <c r="E213" s="6"/>
      <c r="F213" s="7"/>
      <c r="G213" s="7"/>
      <c r="H213" s="6"/>
      <c r="I213" s="6"/>
      <c r="J213" s="6"/>
      <c r="K213" s="6"/>
      <c r="L213" s="6"/>
    </row>
    <row r="214" spans="1:12" ht="12.75">
      <c r="A214" s="6"/>
      <c r="B214" s="6"/>
      <c r="C214" s="6"/>
      <c r="D214" s="6"/>
      <c r="E214" s="6"/>
      <c r="F214" s="7"/>
      <c r="G214" s="7"/>
      <c r="H214" s="6"/>
      <c r="I214" s="6"/>
      <c r="J214" s="6"/>
      <c r="K214" s="6"/>
      <c r="L214" s="6"/>
    </row>
    <row r="215" spans="1:12" ht="12.75">
      <c r="A215" s="6"/>
      <c r="B215" s="6"/>
      <c r="C215" s="6"/>
      <c r="D215" s="6"/>
      <c r="E215" s="6"/>
      <c r="F215" s="7"/>
      <c r="G215" s="7"/>
      <c r="H215" s="6"/>
      <c r="I215" s="6"/>
      <c r="J215" s="6"/>
      <c r="K215" s="6"/>
      <c r="L215" s="6"/>
    </row>
    <row r="216" spans="1:12" ht="12.75">
      <c r="A216" s="6"/>
      <c r="B216" s="6"/>
      <c r="C216" s="6"/>
      <c r="D216" s="6"/>
      <c r="E216" s="6"/>
      <c r="F216" s="7"/>
      <c r="G216" s="7"/>
      <c r="H216" s="6"/>
      <c r="I216" s="6"/>
      <c r="J216" s="6"/>
      <c r="K216" s="6"/>
      <c r="L216" s="6"/>
    </row>
    <row r="217" spans="1:12" ht="12.75">
      <c r="A217" s="6"/>
      <c r="B217" s="6"/>
      <c r="C217" s="6"/>
      <c r="D217" s="6"/>
      <c r="E217" s="6"/>
      <c r="F217" s="7"/>
      <c r="G217" s="7"/>
      <c r="H217" s="6"/>
      <c r="I217" s="6"/>
      <c r="J217" s="6"/>
      <c r="K217" s="6"/>
      <c r="L217" s="6"/>
    </row>
    <row r="218" spans="1:12" ht="12.75">
      <c r="A218" s="6"/>
      <c r="B218" s="6"/>
      <c r="C218" s="6"/>
      <c r="D218" s="6"/>
      <c r="E218" s="6"/>
      <c r="F218" s="7"/>
      <c r="G218" s="7"/>
      <c r="H218" s="6"/>
      <c r="I218" s="6"/>
      <c r="J218" s="6"/>
      <c r="K218" s="6"/>
      <c r="L218" s="6"/>
    </row>
    <row r="219" spans="1:12" ht="12.75">
      <c r="A219" s="6"/>
      <c r="B219" s="6"/>
      <c r="C219" s="6"/>
      <c r="D219" s="6"/>
      <c r="E219" s="6"/>
      <c r="F219" s="7"/>
      <c r="G219" s="7"/>
      <c r="H219" s="6"/>
      <c r="I219" s="6"/>
      <c r="J219" s="6"/>
      <c r="K219" s="6"/>
      <c r="L219" s="6"/>
    </row>
    <row r="220" spans="1:12" ht="12.75">
      <c r="A220" s="6"/>
      <c r="B220" s="6"/>
      <c r="C220" s="6"/>
      <c r="D220" s="6"/>
      <c r="E220" s="6"/>
      <c r="F220" s="7"/>
      <c r="G220" s="7"/>
      <c r="H220" s="6"/>
      <c r="I220" s="6"/>
      <c r="J220" s="6"/>
      <c r="K220" s="6"/>
      <c r="L220" s="6"/>
    </row>
    <row r="221" spans="1:12" ht="12.75">
      <c r="A221" s="6"/>
      <c r="B221" s="6"/>
      <c r="C221" s="6"/>
      <c r="D221" s="6"/>
      <c r="E221" s="6"/>
      <c r="F221" s="7"/>
      <c r="G221" s="7"/>
      <c r="H221" s="6"/>
      <c r="I221" s="6"/>
      <c r="J221" s="6"/>
      <c r="K221" s="6"/>
      <c r="L221" s="6"/>
    </row>
    <row r="222" spans="1:12" ht="12.75">
      <c r="A222" s="6"/>
      <c r="B222" s="6"/>
      <c r="C222" s="6"/>
      <c r="D222" s="6"/>
      <c r="E222" s="6"/>
      <c r="F222" s="7"/>
      <c r="G222" s="7"/>
      <c r="H222" s="6"/>
      <c r="I222" s="6"/>
      <c r="J222" s="6"/>
      <c r="K222" s="6"/>
      <c r="L222" s="6"/>
    </row>
    <row r="223" spans="1:12" ht="12.75">
      <c r="A223" s="6"/>
      <c r="B223" s="6"/>
      <c r="C223" s="6"/>
      <c r="D223" s="6"/>
      <c r="E223" s="6"/>
      <c r="F223" s="7"/>
      <c r="G223" s="7"/>
      <c r="H223" s="6"/>
      <c r="I223" s="6"/>
      <c r="J223" s="6"/>
      <c r="K223" s="6"/>
      <c r="L223" s="6"/>
    </row>
    <row r="224" spans="1:12" ht="12.75">
      <c r="A224" s="6"/>
      <c r="B224" s="6"/>
      <c r="C224" s="6"/>
      <c r="D224" s="6"/>
      <c r="E224" s="6"/>
      <c r="F224" s="7"/>
      <c r="G224" s="7"/>
      <c r="H224" s="6"/>
      <c r="I224" s="6"/>
      <c r="J224" s="6"/>
      <c r="K224" s="6"/>
      <c r="L224" s="6"/>
    </row>
    <row r="225" spans="1:12" ht="12.75">
      <c r="A225" s="6"/>
      <c r="B225" s="6"/>
      <c r="C225" s="6"/>
      <c r="D225" s="6"/>
      <c r="E225" s="6"/>
      <c r="F225" s="7"/>
      <c r="G225" s="7"/>
      <c r="H225" s="6"/>
      <c r="I225" s="6"/>
      <c r="J225" s="6"/>
      <c r="K225" s="6"/>
      <c r="L225" s="6"/>
    </row>
    <row r="226" spans="1:12" ht="12.75">
      <c r="A226" s="6"/>
      <c r="B226" s="6"/>
      <c r="C226" s="6"/>
      <c r="D226" s="6"/>
      <c r="E226" s="6"/>
      <c r="F226" s="7"/>
      <c r="G226" s="7"/>
      <c r="H226" s="6"/>
      <c r="I226" s="6"/>
      <c r="J226" s="6"/>
      <c r="K226" s="6"/>
      <c r="L226" s="6"/>
    </row>
    <row r="227" spans="1:12" ht="12.75">
      <c r="A227" s="6"/>
      <c r="B227" s="6"/>
      <c r="C227" s="6"/>
      <c r="D227" s="6"/>
      <c r="E227" s="6"/>
      <c r="F227" s="7"/>
      <c r="G227" s="7"/>
      <c r="H227" s="6"/>
      <c r="I227" s="6"/>
      <c r="J227" s="6"/>
      <c r="K227" s="6"/>
      <c r="L227" s="6"/>
    </row>
    <row r="228" spans="1:12" ht="12.75">
      <c r="A228" s="6"/>
      <c r="B228" s="6"/>
      <c r="C228" s="6"/>
      <c r="D228" s="6"/>
      <c r="E228" s="6"/>
      <c r="F228" s="7"/>
      <c r="G228" s="7"/>
      <c r="H228" s="6"/>
      <c r="I228" s="6"/>
      <c r="J228" s="6"/>
      <c r="K228" s="6"/>
      <c r="L228" s="6"/>
    </row>
    <row r="229" spans="1:12" ht="12.75">
      <c r="A229" s="6"/>
      <c r="B229" s="6"/>
      <c r="C229" s="6"/>
      <c r="D229" s="6"/>
      <c r="E229" s="6"/>
      <c r="F229" s="7"/>
      <c r="G229" s="7"/>
      <c r="H229" s="6"/>
      <c r="I229" s="6"/>
      <c r="J229" s="6"/>
      <c r="K229" s="6"/>
      <c r="L229" s="6"/>
    </row>
    <row r="230" spans="1:12" ht="12.75">
      <c r="A230" s="6"/>
      <c r="B230" s="6"/>
      <c r="C230" s="6"/>
      <c r="D230" s="6"/>
      <c r="E230" s="6"/>
      <c r="F230" s="7"/>
      <c r="G230" s="7"/>
      <c r="H230" s="6"/>
      <c r="I230" s="6"/>
      <c r="J230" s="6"/>
      <c r="K230" s="6"/>
      <c r="L230" s="6"/>
    </row>
    <row r="231" spans="1:12" ht="12.75">
      <c r="A231" s="6"/>
      <c r="B231" s="6"/>
      <c r="C231" s="6"/>
      <c r="D231" s="6"/>
      <c r="E231" s="6"/>
      <c r="F231" s="7"/>
      <c r="G231" s="7"/>
      <c r="H231" s="6"/>
      <c r="I231" s="6"/>
      <c r="J231" s="6"/>
      <c r="K231" s="6"/>
      <c r="L231" s="6"/>
    </row>
    <row r="232" spans="1:12" ht="12.75">
      <c r="A232" s="6"/>
      <c r="B232" s="6"/>
      <c r="C232" s="6"/>
      <c r="D232" s="6"/>
      <c r="E232" s="6"/>
      <c r="F232" s="7"/>
      <c r="G232" s="7"/>
      <c r="H232" s="6"/>
      <c r="I232" s="6"/>
      <c r="J232" s="6"/>
      <c r="K232" s="6"/>
      <c r="L232" s="6"/>
    </row>
    <row r="233" spans="1:12" ht="12.75">
      <c r="A233" s="6"/>
      <c r="B233" s="6"/>
      <c r="C233" s="6"/>
      <c r="D233" s="6"/>
      <c r="E233" s="6"/>
      <c r="F233" s="7"/>
      <c r="G233" s="7"/>
      <c r="H233" s="6"/>
      <c r="I233" s="6"/>
      <c r="J233" s="6"/>
      <c r="K233" s="6"/>
      <c r="L233" s="6"/>
    </row>
    <row r="234" spans="1:12" ht="12.75">
      <c r="A234" s="6"/>
      <c r="B234" s="6"/>
      <c r="C234" s="6"/>
      <c r="D234" s="6"/>
      <c r="E234" s="6"/>
      <c r="F234" s="7"/>
      <c r="G234" s="7"/>
      <c r="H234" s="6"/>
      <c r="I234" s="6"/>
      <c r="J234" s="6"/>
      <c r="K234" s="6"/>
      <c r="L234" s="6"/>
    </row>
    <row r="235" spans="1:12" ht="12.75">
      <c r="A235" s="6"/>
      <c r="B235" s="6"/>
      <c r="C235" s="6"/>
      <c r="D235" s="6"/>
      <c r="E235" s="6"/>
      <c r="F235" s="7"/>
      <c r="G235" s="7"/>
      <c r="H235" s="6"/>
      <c r="I235" s="6"/>
      <c r="J235" s="6"/>
      <c r="K235" s="6"/>
      <c r="L235" s="6"/>
    </row>
    <row r="236" spans="1:12" ht="12.75">
      <c r="A236" s="6"/>
      <c r="B236" s="6"/>
      <c r="C236" s="6"/>
      <c r="D236" s="6"/>
      <c r="E236" s="6"/>
      <c r="F236" s="7"/>
      <c r="G236" s="7"/>
      <c r="H236" s="6"/>
      <c r="I236" s="6"/>
      <c r="J236" s="6"/>
      <c r="K236" s="6"/>
      <c r="L236" s="6"/>
    </row>
    <row r="237" spans="1:12" ht="12.75">
      <c r="A237" s="6"/>
      <c r="B237" s="6"/>
      <c r="C237" s="6"/>
      <c r="D237" s="6"/>
      <c r="E237" s="6"/>
      <c r="F237" s="7"/>
      <c r="G237" s="7"/>
      <c r="H237" s="6"/>
      <c r="I237" s="6"/>
      <c r="J237" s="6"/>
      <c r="K237" s="6"/>
      <c r="L237" s="6"/>
    </row>
    <row r="238" spans="1:12" ht="12.75">
      <c r="A238" s="6"/>
      <c r="B238" s="6"/>
      <c r="C238" s="6"/>
      <c r="D238" s="6"/>
      <c r="E238" s="6"/>
      <c r="F238" s="7"/>
      <c r="G238" s="7"/>
      <c r="H238" s="6"/>
      <c r="I238" s="6"/>
      <c r="J238" s="6"/>
      <c r="K238" s="6"/>
      <c r="L238" s="6"/>
    </row>
    <row r="239" spans="1:12" ht="12.75">
      <c r="A239" s="6"/>
      <c r="B239" s="6"/>
      <c r="C239" s="6"/>
      <c r="D239" s="6"/>
      <c r="E239" s="6"/>
      <c r="F239" s="7"/>
      <c r="G239" s="7"/>
      <c r="H239" s="6"/>
      <c r="I239" s="6"/>
      <c r="J239" s="6"/>
      <c r="K239" s="6"/>
      <c r="L239" s="6"/>
    </row>
    <row r="240" spans="1:12" ht="12.75">
      <c r="A240" s="6"/>
      <c r="B240" s="6"/>
      <c r="C240" s="6"/>
      <c r="D240" s="6"/>
      <c r="E240" s="6"/>
      <c r="F240" s="7"/>
      <c r="G240" s="7"/>
      <c r="H240" s="6"/>
      <c r="I240" s="6"/>
      <c r="J240" s="6"/>
      <c r="K240" s="6"/>
      <c r="L240" s="6"/>
    </row>
    <row r="241" spans="1:12" ht="12.75">
      <c r="A241" s="6"/>
      <c r="B241" s="6"/>
      <c r="C241" s="6"/>
      <c r="D241" s="6"/>
      <c r="E241" s="6"/>
      <c r="F241" s="7"/>
      <c r="G241" s="7"/>
      <c r="H241" s="6"/>
      <c r="I241" s="6"/>
      <c r="J241" s="6"/>
      <c r="K241" s="6"/>
      <c r="L241" s="6"/>
    </row>
    <row r="242" spans="1:12" ht="12.75">
      <c r="A242" s="6"/>
      <c r="B242" s="6"/>
      <c r="C242" s="6"/>
      <c r="D242" s="6"/>
      <c r="E242" s="6"/>
      <c r="F242" s="7"/>
      <c r="G242" s="7"/>
      <c r="H242" s="6"/>
      <c r="I242" s="6"/>
      <c r="J242" s="6"/>
      <c r="K242" s="6"/>
      <c r="L242" s="6"/>
    </row>
    <row r="243" spans="1:12" ht="12.75">
      <c r="A243" s="6"/>
      <c r="B243" s="6"/>
      <c r="C243" s="6"/>
      <c r="D243" s="6"/>
      <c r="E243" s="6"/>
      <c r="F243" s="7"/>
      <c r="G243" s="7"/>
      <c r="H243" s="6"/>
      <c r="I243" s="6"/>
      <c r="J243" s="6"/>
      <c r="K243" s="6"/>
      <c r="L243" s="6"/>
    </row>
    <row r="244" spans="1:12" ht="12.75">
      <c r="A244" s="6"/>
      <c r="B244" s="6"/>
      <c r="C244" s="6"/>
      <c r="D244" s="6"/>
      <c r="E244" s="6"/>
      <c r="F244" s="7"/>
      <c r="G244" s="7"/>
      <c r="H244" s="6"/>
      <c r="I244" s="6"/>
      <c r="J244" s="6"/>
      <c r="K244" s="6"/>
      <c r="L244" s="6"/>
    </row>
    <row r="245" spans="1:12" ht="12.75">
      <c r="A245" s="6"/>
      <c r="B245" s="6"/>
      <c r="C245" s="6"/>
      <c r="D245" s="6"/>
      <c r="E245" s="6"/>
      <c r="F245" s="7"/>
      <c r="G245" s="7"/>
      <c r="H245" s="6"/>
      <c r="I245" s="6"/>
      <c r="J245" s="6"/>
      <c r="K245" s="6"/>
      <c r="L245" s="6"/>
    </row>
    <row r="246" spans="1:12" ht="12.75">
      <c r="A246" s="6"/>
      <c r="B246" s="6"/>
      <c r="C246" s="6"/>
      <c r="D246" s="6"/>
      <c r="E246" s="6"/>
      <c r="F246" s="7"/>
      <c r="G246" s="7"/>
      <c r="H246" s="6"/>
      <c r="I246" s="6"/>
      <c r="J246" s="6"/>
      <c r="K246" s="6"/>
      <c r="L246" s="6"/>
    </row>
    <row r="247" spans="1:12" ht="12.75">
      <c r="A247" s="6"/>
      <c r="B247" s="6"/>
      <c r="C247" s="6"/>
      <c r="D247" s="6"/>
      <c r="E247" s="6"/>
      <c r="F247" s="7"/>
      <c r="G247" s="7"/>
      <c r="H247" s="6"/>
      <c r="I247" s="6"/>
      <c r="J247" s="6"/>
      <c r="K247" s="6"/>
      <c r="L247" s="6"/>
    </row>
    <row r="248" spans="1:12" ht="12.75">
      <c r="A248" s="6"/>
      <c r="B248" s="6"/>
      <c r="C248" s="6"/>
      <c r="D248" s="6"/>
      <c r="E248" s="6"/>
      <c r="F248" s="7"/>
      <c r="G248" s="7"/>
      <c r="H248" s="6"/>
      <c r="I248" s="6"/>
      <c r="J248" s="6"/>
      <c r="K248" s="6"/>
      <c r="L248" s="6"/>
    </row>
    <row r="249" spans="1:12" ht="12.75">
      <c r="A249" s="6"/>
      <c r="B249" s="6"/>
      <c r="C249" s="6"/>
      <c r="D249" s="6"/>
      <c r="E249" s="6"/>
      <c r="F249" s="7"/>
      <c r="G249" s="7"/>
      <c r="H249" s="6"/>
      <c r="I249" s="6"/>
      <c r="J249" s="6"/>
      <c r="K249" s="6"/>
      <c r="L249" s="6"/>
    </row>
    <row r="250" spans="1:12" ht="12.75">
      <c r="A250" s="6"/>
      <c r="B250" s="6"/>
      <c r="C250" s="6"/>
      <c r="D250" s="6"/>
      <c r="E250" s="6"/>
      <c r="F250" s="7"/>
      <c r="G250" s="7"/>
      <c r="H250" s="6"/>
      <c r="I250" s="6"/>
      <c r="J250" s="6"/>
      <c r="K250" s="6"/>
      <c r="L250" s="6"/>
    </row>
    <row r="251" spans="1:12" ht="12.75">
      <c r="A251" s="6"/>
      <c r="B251" s="6"/>
      <c r="C251" s="6"/>
      <c r="D251" s="6"/>
      <c r="E251" s="6"/>
      <c r="F251" s="7"/>
      <c r="G251" s="7"/>
      <c r="H251" s="6"/>
      <c r="I251" s="6"/>
      <c r="J251" s="6"/>
      <c r="K251" s="6"/>
      <c r="L251" s="6"/>
    </row>
    <row r="252" spans="1:12" ht="12.75">
      <c r="A252" s="6"/>
      <c r="B252" s="6"/>
      <c r="C252" s="6"/>
      <c r="D252" s="6"/>
      <c r="E252" s="6"/>
      <c r="F252" s="7"/>
      <c r="G252" s="7"/>
      <c r="H252" s="6"/>
      <c r="I252" s="6"/>
      <c r="J252" s="6"/>
      <c r="K252" s="6"/>
      <c r="L252" s="6"/>
    </row>
    <row r="253" spans="1:12" ht="12.75">
      <c r="A253" s="6"/>
      <c r="B253" s="6"/>
      <c r="C253" s="6"/>
      <c r="D253" s="6"/>
      <c r="E253" s="6"/>
      <c r="F253" s="7"/>
      <c r="G253" s="7"/>
      <c r="H253" s="6"/>
      <c r="I253" s="6"/>
      <c r="J253" s="6"/>
      <c r="K253" s="6"/>
      <c r="L253" s="6"/>
    </row>
    <row r="254" spans="1:12" ht="12.75">
      <c r="A254" s="6"/>
      <c r="B254" s="6"/>
      <c r="C254" s="6"/>
      <c r="D254" s="6"/>
      <c r="E254" s="6"/>
      <c r="F254" s="7"/>
      <c r="G254" s="7"/>
      <c r="H254" s="6"/>
      <c r="I254" s="6"/>
      <c r="J254" s="6"/>
      <c r="K254" s="6"/>
      <c r="L254" s="6"/>
    </row>
    <row r="255" spans="1:12" ht="12.75">
      <c r="A255" s="6"/>
      <c r="B255" s="6"/>
      <c r="C255" s="6"/>
      <c r="D255" s="6"/>
      <c r="E255" s="6"/>
      <c r="F255" s="7"/>
      <c r="G255" s="7"/>
      <c r="H255" s="6"/>
      <c r="I255" s="6"/>
      <c r="J255" s="6"/>
      <c r="K255" s="6"/>
      <c r="L255" s="6"/>
    </row>
    <row r="256" spans="1:12" ht="12.75">
      <c r="A256" s="6"/>
      <c r="B256" s="6"/>
      <c r="C256" s="6"/>
      <c r="D256" s="6"/>
      <c r="E256" s="6"/>
      <c r="F256" s="7"/>
      <c r="G256" s="7"/>
      <c r="H256" s="6"/>
      <c r="I256" s="6"/>
      <c r="J256" s="6"/>
      <c r="K256" s="6"/>
      <c r="L256" s="6"/>
    </row>
    <row r="257" spans="1:12" ht="12.75">
      <c r="A257" s="6"/>
      <c r="B257" s="6"/>
      <c r="C257" s="6"/>
      <c r="D257" s="6"/>
      <c r="E257" s="6"/>
      <c r="F257" s="7"/>
      <c r="G257" s="7"/>
      <c r="H257" s="6"/>
      <c r="I257" s="6"/>
      <c r="J257" s="6"/>
      <c r="K257" s="6"/>
      <c r="L257" s="6"/>
    </row>
    <row r="258" spans="1:12" ht="12.75">
      <c r="A258" s="6"/>
      <c r="B258" s="6"/>
      <c r="C258" s="6"/>
      <c r="D258" s="6"/>
      <c r="E258" s="6"/>
      <c r="F258" s="7"/>
      <c r="G258" s="7"/>
      <c r="H258" s="6"/>
      <c r="I258" s="6"/>
      <c r="J258" s="6"/>
      <c r="K258" s="6"/>
      <c r="L258" s="6"/>
    </row>
    <row r="259" spans="1:12" ht="12.75">
      <c r="A259" s="6"/>
      <c r="B259" s="6"/>
      <c r="C259" s="6"/>
      <c r="D259" s="6"/>
      <c r="E259" s="6"/>
      <c r="F259" s="7"/>
      <c r="G259" s="7"/>
      <c r="H259" s="6"/>
      <c r="I259" s="6"/>
      <c r="J259" s="6"/>
      <c r="K259" s="6"/>
      <c r="L259" s="6"/>
    </row>
    <row r="260" spans="1:12" ht="12.75">
      <c r="A260" s="6"/>
      <c r="B260" s="6"/>
      <c r="C260" s="6"/>
      <c r="D260" s="6"/>
      <c r="E260" s="6"/>
      <c r="F260" s="7"/>
      <c r="G260" s="7"/>
      <c r="H260" s="6"/>
      <c r="I260" s="6"/>
      <c r="J260" s="6"/>
      <c r="K260" s="6"/>
      <c r="L260" s="6"/>
    </row>
    <row r="261" spans="1:12" ht="12.75">
      <c r="A261" s="6"/>
      <c r="B261" s="6"/>
      <c r="C261" s="6"/>
      <c r="D261" s="6"/>
      <c r="E261" s="6"/>
      <c r="F261" s="7"/>
      <c r="G261" s="7"/>
      <c r="H261" s="6"/>
      <c r="I261" s="6"/>
      <c r="J261" s="6"/>
      <c r="K261" s="6"/>
      <c r="L261" s="6"/>
    </row>
    <row r="262" spans="1:12" ht="12.75">
      <c r="A262" s="6"/>
      <c r="B262" s="6"/>
      <c r="C262" s="6"/>
      <c r="D262" s="6"/>
      <c r="E262" s="6"/>
      <c r="F262" s="7"/>
      <c r="G262" s="7"/>
      <c r="H262" s="6"/>
      <c r="I262" s="6"/>
      <c r="J262" s="6"/>
      <c r="K262" s="6"/>
      <c r="L262" s="6"/>
    </row>
    <row r="263" spans="1:12" ht="12.75">
      <c r="A263" s="6"/>
      <c r="B263" s="6"/>
      <c r="C263" s="6"/>
      <c r="D263" s="6"/>
      <c r="E263" s="6"/>
      <c r="F263" s="7"/>
      <c r="G263" s="7"/>
      <c r="H263" s="6"/>
      <c r="I263" s="6"/>
      <c r="J263" s="6"/>
      <c r="K263" s="6"/>
      <c r="L263" s="6"/>
    </row>
    <row r="264" spans="1:12" ht="12.75">
      <c r="A264" s="6"/>
      <c r="B264" s="6"/>
      <c r="C264" s="6"/>
      <c r="D264" s="6"/>
      <c r="E264" s="6"/>
      <c r="F264" s="7"/>
      <c r="G264" s="7"/>
      <c r="H264" s="6"/>
      <c r="I264" s="6"/>
      <c r="J264" s="6"/>
      <c r="K264" s="6"/>
      <c r="L264" s="6"/>
    </row>
    <row r="265" spans="1:12" ht="12.75">
      <c r="A265" s="6"/>
      <c r="B265" s="6"/>
      <c r="C265" s="6"/>
      <c r="D265" s="6"/>
      <c r="E265" s="6"/>
      <c r="F265" s="7"/>
      <c r="G265" s="7"/>
      <c r="H265" s="6"/>
      <c r="I265" s="6"/>
      <c r="J265" s="6"/>
      <c r="K265" s="6"/>
      <c r="L265" s="6"/>
    </row>
    <row r="266" spans="1:12" ht="12.75">
      <c r="A266" s="6"/>
      <c r="B266" s="6"/>
      <c r="C266" s="6"/>
      <c r="D266" s="6"/>
      <c r="E266" s="6"/>
      <c r="F266" s="7"/>
      <c r="G266" s="7"/>
      <c r="H266" s="6"/>
      <c r="I266" s="6"/>
      <c r="J266" s="6"/>
      <c r="K266" s="6"/>
      <c r="L266" s="6"/>
    </row>
    <row r="267" spans="1:12" ht="12.75">
      <c r="A267" s="6"/>
      <c r="B267" s="6"/>
      <c r="C267" s="6"/>
      <c r="D267" s="6"/>
      <c r="E267" s="6"/>
      <c r="F267" s="7"/>
      <c r="G267" s="7"/>
      <c r="H267" s="6"/>
      <c r="I267" s="6"/>
      <c r="J267" s="6"/>
      <c r="K267" s="6"/>
      <c r="L267" s="6"/>
    </row>
    <row r="268" spans="1:12" ht="12.75">
      <c r="A268" s="6"/>
      <c r="B268" s="6"/>
      <c r="C268" s="6"/>
      <c r="D268" s="6"/>
      <c r="E268" s="6"/>
      <c r="F268" s="7"/>
      <c r="G268" s="7"/>
      <c r="H268" s="6"/>
      <c r="I268" s="6"/>
      <c r="J268" s="6"/>
      <c r="K268" s="6"/>
      <c r="L268" s="6"/>
    </row>
    <row r="269" spans="1:12" ht="12.75">
      <c r="A269" s="6"/>
      <c r="B269" s="6"/>
      <c r="C269" s="6"/>
      <c r="D269" s="6"/>
      <c r="E269" s="6"/>
      <c r="F269" s="7"/>
      <c r="G269" s="7"/>
      <c r="H269" s="6"/>
      <c r="I269" s="6"/>
      <c r="J269" s="6"/>
      <c r="K269" s="6"/>
      <c r="L269" s="6"/>
    </row>
    <row r="270" spans="1:12" ht="12.75">
      <c r="A270" s="6"/>
      <c r="B270" s="6"/>
      <c r="C270" s="6"/>
      <c r="D270" s="6"/>
      <c r="E270" s="6"/>
      <c r="F270" s="7"/>
      <c r="G270" s="7"/>
      <c r="H270" s="6"/>
      <c r="I270" s="6"/>
      <c r="J270" s="6"/>
      <c r="K270" s="6"/>
      <c r="L270" s="6"/>
    </row>
    <row r="271" spans="1:12" ht="12.75">
      <c r="A271" s="6"/>
      <c r="B271" s="6"/>
      <c r="C271" s="6"/>
      <c r="D271" s="6"/>
      <c r="E271" s="6"/>
      <c r="F271" s="7"/>
      <c r="G271" s="7"/>
      <c r="H271" s="6"/>
      <c r="I271" s="6"/>
      <c r="J271" s="6"/>
      <c r="K271" s="6"/>
      <c r="L271" s="6"/>
    </row>
    <row r="272" spans="1:12" ht="12.75">
      <c r="A272" s="6"/>
      <c r="B272" s="6"/>
      <c r="C272" s="6"/>
      <c r="D272" s="6"/>
      <c r="E272" s="6"/>
      <c r="F272" s="7"/>
      <c r="G272" s="7"/>
      <c r="H272" s="6"/>
      <c r="I272" s="6"/>
      <c r="J272" s="6"/>
      <c r="K272" s="6"/>
      <c r="L272" s="6"/>
    </row>
    <row r="273" spans="1:12" ht="12.75">
      <c r="A273" s="6"/>
      <c r="B273" s="6"/>
      <c r="C273" s="6"/>
      <c r="D273" s="6"/>
      <c r="E273" s="6"/>
      <c r="F273" s="7"/>
      <c r="G273" s="7"/>
      <c r="H273" s="6"/>
      <c r="I273" s="6"/>
      <c r="J273" s="6"/>
      <c r="K273" s="6"/>
      <c r="L273" s="6"/>
    </row>
    <row r="274" spans="1:12" ht="12.75">
      <c r="A274" s="6"/>
      <c r="B274" s="6"/>
      <c r="C274" s="6"/>
      <c r="D274" s="6"/>
      <c r="E274" s="6"/>
      <c r="F274" s="7"/>
      <c r="G274" s="7"/>
      <c r="H274" s="6"/>
      <c r="I274" s="6"/>
      <c r="J274" s="6"/>
      <c r="K274" s="6"/>
      <c r="L274" s="6"/>
    </row>
    <row r="275" spans="1:12" ht="12.75">
      <c r="A275" s="6"/>
      <c r="B275" s="6"/>
      <c r="C275" s="6"/>
      <c r="D275" s="6"/>
      <c r="E275" s="6"/>
      <c r="F275" s="7"/>
      <c r="G275" s="7"/>
      <c r="H275" s="6"/>
      <c r="I275" s="6"/>
      <c r="J275" s="6"/>
      <c r="K275" s="6"/>
      <c r="L275" s="6"/>
    </row>
    <row r="276" spans="1:12" ht="12.75">
      <c r="A276" s="6"/>
      <c r="B276" s="6"/>
      <c r="C276" s="6"/>
      <c r="D276" s="6"/>
      <c r="E276" s="6"/>
      <c r="F276" s="7"/>
      <c r="G276" s="7"/>
      <c r="H276" s="6"/>
      <c r="I276" s="6"/>
      <c r="J276" s="6"/>
      <c r="K276" s="6"/>
      <c r="L276" s="6"/>
    </row>
    <row r="277" spans="1:12" ht="12.75">
      <c r="A277" s="6"/>
      <c r="B277" s="6"/>
      <c r="C277" s="6"/>
      <c r="D277" s="6"/>
      <c r="E277" s="6"/>
      <c r="F277" s="7"/>
      <c r="G277" s="7"/>
      <c r="H277" s="6"/>
      <c r="I277" s="6"/>
      <c r="J277" s="6"/>
      <c r="K277" s="6"/>
      <c r="L277" s="6"/>
    </row>
    <row r="278" spans="1:12" ht="12.75">
      <c r="A278" s="6"/>
      <c r="B278" s="6"/>
      <c r="C278" s="6"/>
      <c r="D278" s="6"/>
      <c r="E278" s="6"/>
      <c r="F278" s="7"/>
      <c r="G278" s="7"/>
      <c r="H278" s="6"/>
      <c r="I278" s="6"/>
      <c r="J278" s="6"/>
      <c r="K278" s="6"/>
      <c r="L278" s="6"/>
    </row>
    <row r="279" spans="1:12" ht="12.75">
      <c r="A279" s="6"/>
      <c r="B279" s="6"/>
      <c r="C279" s="6"/>
      <c r="D279" s="6"/>
      <c r="E279" s="6"/>
      <c r="F279" s="7"/>
      <c r="G279" s="7"/>
      <c r="H279" s="6"/>
      <c r="I279" s="6"/>
      <c r="J279" s="6"/>
      <c r="K279" s="6"/>
      <c r="L279" s="6"/>
    </row>
    <row r="280" spans="1:12" ht="12.75">
      <c r="A280" s="6"/>
      <c r="B280" s="6"/>
      <c r="C280" s="6"/>
      <c r="D280" s="6"/>
      <c r="E280" s="6"/>
      <c r="F280" s="7"/>
      <c r="G280" s="7"/>
      <c r="H280" s="6"/>
      <c r="I280" s="6"/>
      <c r="J280" s="6"/>
      <c r="K280" s="6"/>
      <c r="L280" s="6"/>
    </row>
    <row r="281" spans="1:12" ht="12.75">
      <c r="A281" s="6"/>
      <c r="B281" s="6"/>
      <c r="C281" s="6"/>
      <c r="D281" s="6"/>
      <c r="E281" s="6"/>
      <c r="F281" s="7"/>
      <c r="G281" s="7"/>
      <c r="H281" s="6"/>
      <c r="I281" s="6"/>
      <c r="J281" s="6"/>
      <c r="K281" s="6"/>
      <c r="L281" s="6"/>
    </row>
    <row r="282" spans="1:12" ht="12.75">
      <c r="A282" s="6"/>
      <c r="B282" s="6"/>
      <c r="C282" s="6"/>
      <c r="D282" s="6"/>
      <c r="E282" s="6"/>
      <c r="F282" s="7"/>
      <c r="G282" s="7"/>
      <c r="H282" s="6"/>
      <c r="I282" s="6"/>
      <c r="J282" s="6"/>
      <c r="K282" s="6"/>
      <c r="L282" s="6"/>
    </row>
    <row r="283" spans="1:12" ht="12.75">
      <c r="A283" s="6"/>
      <c r="B283" s="6"/>
      <c r="C283" s="6"/>
      <c r="D283" s="6"/>
      <c r="E283" s="6"/>
      <c r="F283" s="7"/>
      <c r="G283" s="7"/>
      <c r="H283" s="6"/>
      <c r="I283" s="6"/>
      <c r="J283" s="6"/>
      <c r="K283" s="6"/>
      <c r="L283" s="6"/>
    </row>
    <row r="284" spans="1:12" ht="12.75">
      <c r="A284" s="6"/>
      <c r="B284" s="6"/>
      <c r="C284" s="6"/>
      <c r="D284" s="6"/>
      <c r="E284" s="6"/>
      <c r="F284" s="7"/>
      <c r="G284" s="7"/>
      <c r="H284" s="6"/>
      <c r="I284" s="6"/>
      <c r="J284" s="6"/>
      <c r="K284" s="6"/>
      <c r="L284" s="6"/>
    </row>
    <row r="285" spans="1:12" ht="12.75">
      <c r="A285" s="6"/>
      <c r="B285" s="6"/>
      <c r="C285" s="6"/>
      <c r="D285" s="6"/>
      <c r="E285" s="6"/>
      <c r="F285" s="7"/>
      <c r="G285" s="7"/>
      <c r="H285" s="6"/>
      <c r="I285" s="6"/>
      <c r="J285" s="6"/>
      <c r="K285" s="6"/>
      <c r="L285" s="6"/>
    </row>
    <row r="286" spans="1:12" ht="12.75">
      <c r="A286" s="6"/>
      <c r="B286" s="6"/>
      <c r="C286" s="6"/>
      <c r="D286" s="6"/>
      <c r="E286" s="6"/>
      <c r="F286" s="7"/>
      <c r="G286" s="7"/>
      <c r="H286" s="6"/>
      <c r="I286" s="6"/>
      <c r="J286" s="6"/>
      <c r="K286" s="6"/>
      <c r="L286" s="6"/>
    </row>
    <row r="287" spans="1:12" ht="12.75">
      <c r="A287" s="6"/>
      <c r="B287" s="6"/>
      <c r="C287" s="6"/>
      <c r="D287" s="6"/>
      <c r="E287" s="6"/>
      <c r="F287" s="7"/>
      <c r="G287" s="7"/>
      <c r="H287" s="6"/>
      <c r="I287" s="6"/>
      <c r="J287" s="6"/>
      <c r="K287" s="6"/>
      <c r="L287" s="6"/>
    </row>
    <row r="288" spans="1:12" ht="12.75">
      <c r="A288" s="6"/>
      <c r="B288" s="6"/>
      <c r="C288" s="6"/>
      <c r="D288" s="6"/>
      <c r="E288" s="6"/>
      <c r="F288" s="7"/>
      <c r="G288" s="7"/>
      <c r="H288" s="6"/>
      <c r="I288" s="6"/>
      <c r="J288" s="6"/>
      <c r="K288" s="6"/>
      <c r="L288" s="6"/>
    </row>
    <row r="289" spans="1:12" ht="12.75">
      <c r="A289" s="6"/>
      <c r="B289" s="6"/>
      <c r="C289" s="6"/>
      <c r="D289" s="6"/>
      <c r="E289" s="6"/>
      <c r="F289" s="7"/>
      <c r="G289" s="7"/>
      <c r="H289" s="6"/>
      <c r="I289" s="6"/>
      <c r="J289" s="6"/>
      <c r="K289" s="6"/>
      <c r="L289" s="6"/>
    </row>
    <row r="290" spans="1:12" ht="12.75">
      <c r="A290" s="6"/>
      <c r="B290" s="6"/>
      <c r="C290" s="6"/>
      <c r="D290" s="6"/>
      <c r="E290" s="6"/>
      <c r="F290" s="7"/>
      <c r="G290" s="7"/>
      <c r="H290" s="6"/>
      <c r="I290" s="6"/>
      <c r="J290" s="6"/>
      <c r="K290" s="6"/>
      <c r="L290" s="6"/>
    </row>
    <row r="291" spans="1:12" ht="12.75">
      <c r="A291" s="6"/>
      <c r="B291" s="6"/>
      <c r="C291" s="6"/>
      <c r="D291" s="6"/>
      <c r="E291" s="6"/>
      <c r="F291" s="7"/>
      <c r="G291" s="7"/>
      <c r="H291" s="6"/>
      <c r="I291" s="6"/>
      <c r="J291" s="6"/>
      <c r="K291" s="6"/>
      <c r="L291" s="6"/>
    </row>
    <row r="292" spans="1:12" ht="12.75">
      <c r="A292" s="6"/>
      <c r="B292" s="6"/>
      <c r="C292" s="6"/>
      <c r="D292" s="6"/>
      <c r="E292" s="6"/>
      <c r="F292" s="7"/>
      <c r="G292" s="7"/>
      <c r="H292" s="6"/>
      <c r="I292" s="6"/>
      <c r="J292" s="6"/>
      <c r="K292" s="6"/>
      <c r="L292" s="6"/>
    </row>
    <row r="293" spans="1:12" ht="12.75">
      <c r="A293" s="6"/>
      <c r="B293" s="6"/>
      <c r="C293" s="6"/>
      <c r="D293" s="6"/>
      <c r="E293" s="6"/>
      <c r="F293" s="7"/>
      <c r="G293" s="7"/>
      <c r="H293" s="6"/>
      <c r="I293" s="6"/>
      <c r="J293" s="6"/>
      <c r="K293" s="6"/>
      <c r="L293" s="6"/>
    </row>
    <row r="294" spans="1:12" ht="12.75">
      <c r="A294" s="6"/>
      <c r="B294" s="6"/>
      <c r="C294" s="6"/>
      <c r="D294" s="6"/>
      <c r="E294" s="6"/>
      <c r="F294" s="7"/>
      <c r="G294" s="7"/>
      <c r="H294" s="6"/>
      <c r="I294" s="6"/>
      <c r="J294" s="6"/>
      <c r="K294" s="6"/>
      <c r="L294" s="6"/>
    </row>
    <row r="295" spans="1:12" ht="12.75">
      <c r="A295" s="6"/>
      <c r="B295" s="6"/>
      <c r="C295" s="6"/>
      <c r="D295" s="6"/>
      <c r="E295" s="6"/>
      <c r="F295" s="7"/>
      <c r="G295" s="7"/>
      <c r="H295" s="6"/>
      <c r="I295" s="6"/>
      <c r="J295" s="6"/>
      <c r="K295" s="6"/>
      <c r="L295" s="6"/>
    </row>
    <row r="296" spans="1:12" ht="12.75">
      <c r="A296" s="6"/>
      <c r="B296" s="6"/>
      <c r="C296" s="6"/>
      <c r="D296" s="6"/>
      <c r="E296" s="6"/>
      <c r="F296" s="7"/>
      <c r="G296" s="7"/>
      <c r="H296" s="6"/>
      <c r="I296" s="6"/>
      <c r="J296" s="6"/>
      <c r="K296" s="6"/>
      <c r="L296" s="6"/>
    </row>
    <row r="297" spans="1:12" ht="12.75">
      <c r="A297" s="6"/>
      <c r="B297" s="6"/>
      <c r="C297" s="6"/>
      <c r="D297" s="6"/>
      <c r="E297" s="6"/>
      <c r="F297" s="7"/>
      <c r="G297" s="7"/>
      <c r="H297" s="6"/>
      <c r="I297" s="6"/>
      <c r="J297" s="6"/>
      <c r="K297" s="6"/>
      <c r="L297" s="6"/>
    </row>
    <row r="298" spans="1:12" ht="12.75">
      <c r="A298" s="6"/>
      <c r="B298" s="6"/>
      <c r="C298" s="6"/>
      <c r="D298" s="6"/>
      <c r="E298" s="6"/>
      <c r="F298" s="7"/>
      <c r="G298" s="7"/>
      <c r="H298" s="6"/>
      <c r="I298" s="6"/>
      <c r="J298" s="6"/>
      <c r="K298" s="6"/>
      <c r="L298" s="6"/>
    </row>
    <row r="299" spans="1:12" ht="12.75">
      <c r="A299" s="6"/>
      <c r="B299" s="6"/>
      <c r="C299" s="6"/>
      <c r="D299" s="6"/>
      <c r="E299" s="6"/>
      <c r="F299" s="7"/>
      <c r="G299" s="7"/>
      <c r="H299" s="6"/>
      <c r="I299" s="6"/>
      <c r="J299" s="6"/>
      <c r="K299" s="6"/>
      <c r="L299" s="6"/>
    </row>
    <row r="300" spans="1:12" ht="12.75">
      <c r="A300" s="6"/>
      <c r="B300" s="6"/>
      <c r="C300" s="6"/>
      <c r="D300" s="6"/>
      <c r="E300" s="6"/>
      <c r="F300" s="7"/>
      <c r="G300" s="7"/>
      <c r="H300" s="6"/>
      <c r="I300" s="6"/>
      <c r="J300" s="6"/>
      <c r="K300" s="6"/>
      <c r="L300" s="6"/>
    </row>
    <row r="301" spans="1:12" ht="12.75">
      <c r="A301" s="6"/>
      <c r="B301" s="6"/>
      <c r="C301" s="6"/>
      <c r="D301" s="6"/>
      <c r="E301" s="6"/>
      <c r="F301" s="7"/>
      <c r="G301" s="7"/>
      <c r="H301" s="6"/>
      <c r="I301" s="6"/>
      <c r="J301" s="6"/>
      <c r="K301" s="6"/>
      <c r="L301" s="6"/>
    </row>
    <row r="302" spans="1:12" ht="12.75">
      <c r="A302" s="6"/>
      <c r="B302" s="6"/>
      <c r="C302" s="6"/>
      <c r="D302" s="6"/>
      <c r="E302" s="6"/>
      <c r="F302" s="7"/>
      <c r="G302" s="7"/>
      <c r="H302" s="6"/>
      <c r="I302" s="6"/>
      <c r="J302" s="6"/>
      <c r="K302" s="6"/>
      <c r="L302" s="6"/>
    </row>
    <row r="303" spans="1:12" ht="12.75">
      <c r="A303" s="6"/>
      <c r="B303" s="6"/>
      <c r="C303" s="6"/>
      <c r="D303" s="6"/>
      <c r="E303" s="6"/>
      <c r="F303" s="7"/>
      <c r="G303" s="7"/>
      <c r="H303" s="6"/>
      <c r="I303" s="6"/>
      <c r="J303" s="6"/>
      <c r="K303" s="6"/>
      <c r="L303" s="6"/>
    </row>
    <row r="304" spans="1:12" ht="12.75">
      <c r="A304" s="6"/>
      <c r="B304" s="6"/>
      <c r="C304" s="6"/>
      <c r="D304" s="6"/>
      <c r="E304" s="6"/>
      <c r="F304" s="7"/>
      <c r="G304" s="7"/>
      <c r="H304" s="6"/>
      <c r="I304" s="6"/>
      <c r="J304" s="6"/>
      <c r="K304" s="6"/>
      <c r="L304" s="6"/>
    </row>
    <row r="305" spans="1:12" ht="12.75">
      <c r="A305" s="6"/>
      <c r="B305" s="6"/>
      <c r="C305" s="6"/>
      <c r="D305" s="6"/>
      <c r="E305" s="6"/>
      <c r="F305" s="7"/>
      <c r="G305" s="7"/>
      <c r="H305" s="6"/>
      <c r="I305" s="6"/>
      <c r="J305" s="6"/>
      <c r="K305" s="6"/>
      <c r="L305" s="6"/>
    </row>
    <row r="306" spans="1:12" ht="12.75">
      <c r="A306" s="6"/>
      <c r="B306" s="6"/>
      <c r="C306" s="6"/>
      <c r="D306" s="6"/>
      <c r="E306" s="6"/>
      <c r="F306" s="7"/>
      <c r="G306" s="7"/>
      <c r="H306" s="6"/>
      <c r="I306" s="6"/>
      <c r="J306" s="6"/>
      <c r="K306" s="6"/>
      <c r="L306" s="6"/>
    </row>
    <row r="307" spans="1:12" ht="12.75">
      <c r="A307" s="6"/>
      <c r="B307" s="6"/>
      <c r="C307" s="6"/>
      <c r="D307" s="6"/>
      <c r="E307" s="6"/>
      <c r="F307" s="7"/>
      <c r="G307" s="7"/>
      <c r="H307" s="6"/>
      <c r="I307" s="6"/>
      <c r="J307" s="6"/>
      <c r="K307" s="6"/>
      <c r="L307" s="6"/>
    </row>
    <row r="308" spans="1:12" ht="12.75">
      <c r="A308" s="6"/>
      <c r="B308" s="6"/>
      <c r="C308" s="6"/>
      <c r="D308" s="6"/>
      <c r="E308" s="6"/>
      <c r="F308" s="7"/>
      <c r="G308" s="7"/>
      <c r="H308" s="6"/>
      <c r="I308" s="6"/>
      <c r="J308" s="6"/>
      <c r="K308" s="6"/>
      <c r="L308" s="6"/>
    </row>
    <row r="309" spans="1:12" ht="12.75">
      <c r="A309" s="6"/>
      <c r="B309" s="6"/>
      <c r="C309" s="6"/>
      <c r="D309" s="6"/>
      <c r="E309" s="6"/>
      <c r="F309" s="7"/>
      <c r="G309" s="7"/>
      <c r="H309" s="6"/>
      <c r="I309" s="6"/>
      <c r="J309" s="6"/>
      <c r="K309" s="6"/>
      <c r="L309" s="6"/>
    </row>
    <row r="310" spans="1:12" ht="12.75">
      <c r="A310" s="6"/>
      <c r="B310" s="6"/>
      <c r="C310" s="6"/>
      <c r="D310" s="6"/>
      <c r="E310" s="6"/>
      <c r="F310" s="7"/>
      <c r="G310" s="7"/>
      <c r="H310" s="6"/>
      <c r="I310" s="6"/>
      <c r="J310" s="6"/>
      <c r="K310" s="6"/>
      <c r="L310" s="6"/>
    </row>
    <row r="311" spans="1:12" ht="12.75">
      <c r="A311" s="6"/>
      <c r="B311" s="6"/>
      <c r="C311" s="6"/>
      <c r="D311" s="6"/>
      <c r="E311" s="6"/>
      <c r="F311" s="7"/>
      <c r="G311" s="7"/>
      <c r="H311" s="6"/>
      <c r="I311" s="6"/>
      <c r="J311" s="6"/>
      <c r="K311" s="6"/>
      <c r="L311" s="6"/>
    </row>
    <row r="312" spans="1:12" ht="12.75">
      <c r="A312" s="6"/>
      <c r="B312" s="6"/>
      <c r="C312" s="6"/>
      <c r="D312" s="6"/>
      <c r="E312" s="6"/>
      <c r="F312" s="7"/>
      <c r="G312" s="7"/>
      <c r="H312" s="6"/>
      <c r="I312" s="6"/>
      <c r="J312" s="6"/>
      <c r="K312" s="6"/>
      <c r="L312" s="6"/>
    </row>
    <row r="313" spans="1:12" ht="12.75">
      <c r="A313" s="6"/>
      <c r="B313" s="6"/>
      <c r="C313" s="6"/>
      <c r="D313" s="6"/>
      <c r="E313" s="6"/>
      <c r="F313" s="7"/>
      <c r="G313" s="7"/>
      <c r="H313" s="6"/>
      <c r="I313" s="6"/>
      <c r="J313" s="6"/>
      <c r="K313" s="6"/>
      <c r="L313" s="6"/>
    </row>
    <row r="314" spans="1:12" ht="12.75">
      <c r="A314" s="6"/>
      <c r="B314" s="6"/>
      <c r="C314" s="6"/>
      <c r="D314" s="6"/>
      <c r="E314" s="6"/>
      <c r="F314" s="7"/>
      <c r="G314" s="7"/>
      <c r="H314" s="6"/>
      <c r="I314" s="6"/>
      <c r="J314" s="6"/>
      <c r="K314" s="6"/>
      <c r="L314" s="6"/>
    </row>
    <row r="315" spans="1:12" ht="12.75">
      <c r="A315" s="6"/>
      <c r="B315" s="6"/>
      <c r="C315" s="6"/>
      <c r="D315" s="6"/>
      <c r="E315" s="6"/>
      <c r="F315" s="7"/>
      <c r="G315" s="7"/>
      <c r="H315" s="6"/>
      <c r="I315" s="6"/>
      <c r="J315" s="6"/>
      <c r="K315" s="6"/>
      <c r="L315" s="6"/>
    </row>
    <row r="316" spans="1:12" ht="12.75">
      <c r="A316" s="6"/>
      <c r="B316" s="6"/>
      <c r="C316" s="6"/>
      <c r="D316" s="6"/>
      <c r="E316" s="6"/>
      <c r="F316" s="7"/>
      <c r="G316" s="7"/>
      <c r="H316" s="6"/>
      <c r="I316" s="6"/>
      <c r="J316" s="6"/>
      <c r="K316" s="6"/>
      <c r="L316" s="6"/>
    </row>
    <row r="317" spans="1:12" ht="12.75">
      <c r="A317" s="6"/>
      <c r="B317" s="6"/>
      <c r="C317" s="6"/>
      <c r="D317" s="6"/>
      <c r="E317" s="6"/>
      <c r="F317" s="7"/>
      <c r="G317" s="7"/>
      <c r="H317" s="6"/>
      <c r="I317" s="6"/>
      <c r="J317" s="6"/>
      <c r="K317" s="6"/>
      <c r="L317" s="6"/>
    </row>
    <row r="318" spans="1:12" ht="12.75">
      <c r="A318" s="6"/>
      <c r="B318" s="6"/>
      <c r="C318" s="6"/>
      <c r="D318" s="6"/>
      <c r="E318" s="6"/>
      <c r="F318" s="7"/>
      <c r="G318" s="7"/>
      <c r="H318" s="6"/>
      <c r="I318" s="6"/>
      <c r="J318" s="6"/>
      <c r="K318" s="6"/>
      <c r="L318" s="6"/>
    </row>
    <row r="319" spans="1:12" ht="12.75">
      <c r="A319" s="6"/>
      <c r="B319" s="6"/>
      <c r="C319" s="6"/>
      <c r="D319" s="6"/>
      <c r="E319" s="6"/>
      <c r="F319" s="7"/>
      <c r="G319" s="7"/>
      <c r="H319" s="6"/>
      <c r="I319" s="6"/>
      <c r="J319" s="6"/>
      <c r="K319" s="6"/>
      <c r="L319" s="6"/>
    </row>
    <row r="320" spans="1:12" ht="12.75">
      <c r="A320" s="6"/>
      <c r="B320" s="6"/>
      <c r="C320" s="6"/>
      <c r="D320" s="6"/>
      <c r="E320" s="6"/>
      <c r="F320" s="7"/>
      <c r="G320" s="7"/>
      <c r="H320" s="6"/>
      <c r="I320" s="6"/>
      <c r="J320" s="6"/>
      <c r="K320" s="6"/>
      <c r="L320" s="6"/>
    </row>
    <row r="321" spans="1:12" ht="12.75">
      <c r="A321" s="6"/>
      <c r="B321" s="6"/>
      <c r="C321" s="6"/>
      <c r="D321" s="6"/>
      <c r="E321" s="6"/>
      <c r="F321" s="7"/>
      <c r="G321" s="7"/>
      <c r="H321" s="6"/>
      <c r="I321" s="6"/>
      <c r="J321" s="6"/>
      <c r="K321" s="6"/>
      <c r="L321" s="6"/>
    </row>
    <row r="322" spans="1:12" ht="12.75">
      <c r="A322" s="6"/>
      <c r="B322" s="6"/>
      <c r="C322" s="6"/>
      <c r="D322" s="6"/>
      <c r="E322" s="6"/>
      <c r="F322" s="7"/>
      <c r="G322" s="7"/>
      <c r="H322" s="6"/>
      <c r="I322" s="6"/>
      <c r="J322" s="6"/>
      <c r="K322" s="6"/>
      <c r="L322" s="6"/>
    </row>
    <row r="323" spans="1:12" ht="12.75">
      <c r="A323" s="6"/>
      <c r="B323" s="6"/>
      <c r="C323" s="6"/>
      <c r="D323" s="6"/>
      <c r="E323" s="6"/>
      <c r="F323" s="7"/>
      <c r="G323" s="7"/>
      <c r="H323" s="6"/>
      <c r="I323" s="6"/>
      <c r="J323" s="6"/>
      <c r="K323" s="6"/>
      <c r="L323" s="6"/>
    </row>
    <row r="324" spans="1:12" ht="12.75">
      <c r="A324" s="6"/>
      <c r="B324" s="6"/>
      <c r="C324" s="6"/>
      <c r="D324" s="6"/>
      <c r="E324" s="6"/>
      <c r="F324" s="7"/>
      <c r="G324" s="7"/>
      <c r="H324" s="6"/>
      <c r="I324" s="6"/>
      <c r="J324" s="6"/>
      <c r="K324" s="6"/>
      <c r="L324" s="6"/>
    </row>
    <row r="325" spans="1:12" ht="12.75">
      <c r="A325" s="6"/>
      <c r="B325" s="6"/>
      <c r="C325" s="6"/>
      <c r="D325" s="6"/>
      <c r="E325" s="6"/>
      <c r="F325" s="7"/>
      <c r="G325" s="7"/>
      <c r="H325" s="6"/>
      <c r="I325" s="6"/>
      <c r="J325" s="6"/>
      <c r="K325" s="6"/>
      <c r="L325" s="6"/>
    </row>
    <row r="326" spans="1:12" ht="12.75">
      <c r="A326" s="6"/>
      <c r="B326" s="6"/>
      <c r="C326" s="6"/>
      <c r="D326" s="6"/>
      <c r="E326" s="6"/>
      <c r="F326" s="7"/>
      <c r="G326" s="7"/>
      <c r="H326" s="6"/>
      <c r="I326" s="6"/>
      <c r="J326" s="6"/>
      <c r="K326" s="6"/>
      <c r="L326" s="6"/>
    </row>
    <row r="327" spans="1:12" ht="12.75">
      <c r="A327" s="6"/>
      <c r="B327" s="6"/>
      <c r="C327" s="6"/>
      <c r="D327" s="6"/>
      <c r="E327" s="6"/>
      <c r="F327" s="7"/>
      <c r="G327" s="7"/>
      <c r="H327" s="6"/>
      <c r="I327" s="6"/>
      <c r="J327" s="6"/>
      <c r="K327" s="6"/>
      <c r="L327" s="6"/>
    </row>
    <row r="328" spans="1:12" ht="12.75">
      <c r="A328" s="6"/>
      <c r="B328" s="6"/>
      <c r="C328" s="6"/>
      <c r="D328" s="6"/>
      <c r="E328" s="6"/>
      <c r="F328" s="7"/>
      <c r="G328" s="7"/>
      <c r="H328" s="6"/>
      <c r="I328" s="6"/>
      <c r="J328" s="6"/>
      <c r="K328" s="6"/>
      <c r="L328" s="6"/>
    </row>
    <row r="329" spans="1:12" ht="12.75">
      <c r="A329" s="6"/>
      <c r="B329" s="6"/>
      <c r="C329" s="6"/>
      <c r="D329" s="6"/>
      <c r="E329" s="6"/>
      <c r="F329" s="7"/>
      <c r="G329" s="7"/>
      <c r="H329" s="6"/>
      <c r="I329" s="6"/>
      <c r="J329" s="6"/>
      <c r="K329" s="6"/>
      <c r="L329" s="6"/>
    </row>
    <row r="330" spans="1:12" ht="12.75">
      <c r="A330" s="6"/>
      <c r="B330" s="6"/>
      <c r="C330" s="6"/>
      <c r="D330" s="6"/>
      <c r="E330" s="6"/>
      <c r="F330" s="7"/>
      <c r="G330" s="7"/>
      <c r="H330" s="6"/>
      <c r="I330" s="6"/>
      <c r="J330" s="6"/>
      <c r="K330" s="6"/>
      <c r="L330" s="6"/>
    </row>
    <row r="331" spans="1:12" ht="12.75">
      <c r="A331" s="6"/>
      <c r="B331" s="6"/>
      <c r="C331" s="6"/>
      <c r="D331" s="6"/>
      <c r="E331" s="6"/>
      <c r="F331" s="7"/>
      <c r="G331" s="7"/>
      <c r="H331" s="6"/>
      <c r="I331" s="6"/>
      <c r="J331" s="6"/>
      <c r="K331" s="6"/>
      <c r="L331" s="6"/>
    </row>
    <row r="332" spans="1:12" ht="12.75">
      <c r="A332" s="6"/>
      <c r="B332" s="6"/>
      <c r="C332" s="6"/>
      <c r="D332" s="6"/>
      <c r="E332" s="6"/>
      <c r="F332" s="7"/>
      <c r="G332" s="7"/>
      <c r="H332" s="6"/>
      <c r="I332" s="6"/>
      <c r="J332" s="6"/>
      <c r="K332" s="6"/>
      <c r="L332" s="6"/>
    </row>
    <row r="333" spans="1:12" ht="12.75">
      <c r="A333" s="6"/>
      <c r="B333" s="6"/>
      <c r="C333" s="6"/>
      <c r="D333" s="6"/>
      <c r="E333" s="6"/>
      <c r="F333" s="7"/>
      <c r="G333" s="7"/>
      <c r="H333" s="6"/>
      <c r="I333" s="6"/>
      <c r="J333" s="6"/>
      <c r="K333" s="6"/>
      <c r="L333" s="6"/>
    </row>
    <row r="334" spans="1:12" ht="12.75">
      <c r="A334" s="6"/>
      <c r="B334" s="6"/>
      <c r="C334" s="6"/>
      <c r="D334" s="6"/>
      <c r="E334" s="6"/>
      <c r="F334" s="7"/>
      <c r="G334" s="7"/>
      <c r="H334" s="6"/>
      <c r="I334" s="6"/>
      <c r="J334" s="6"/>
      <c r="K334" s="6"/>
      <c r="L334" s="6"/>
    </row>
    <row r="335" spans="1:12" ht="12.75">
      <c r="A335" s="6"/>
      <c r="B335" s="6"/>
      <c r="C335" s="6"/>
      <c r="D335" s="6"/>
      <c r="E335" s="6"/>
      <c r="F335" s="7"/>
      <c r="G335" s="7"/>
      <c r="H335" s="6"/>
      <c r="I335" s="6"/>
      <c r="J335" s="6"/>
      <c r="K335" s="6"/>
      <c r="L335" s="6"/>
    </row>
    <row r="336" spans="1:12" ht="12.75">
      <c r="A336" s="6"/>
      <c r="B336" s="6"/>
      <c r="C336" s="6"/>
      <c r="D336" s="6"/>
      <c r="E336" s="6"/>
      <c r="F336" s="7"/>
      <c r="G336" s="7"/>
      <c r="H336" s="6"/>
      <c r="I336" s="6"/>
      <c r="J336" s="6"/>
      <c r="K336" s="6"/>
      <c r="L336" s="6"/>
    </row>
    <row r="337" spans="1:12" ht="12.75">
      <c r="A337" s="6"/>
      <c r="B337" s="6"/>
      <c r="C337" s="6"/>
      <c r="D337" s="6"/>
      <c r="E337" s="6"/>
      <c r="F337" s="7"/>
      <c r="G337" s="7"/>
      <c r="H337" s="6"/>
      <c r="I337" s="6"/>
      <c r="J337" s="6"/>
      <c r="K337" s="6"/>
      <c r="L337" s="6"/>
    </row>
    <row r="338" spans="1:12" ht="12.75">
      <c r="A338" s="6"/>
      <c r="B338" s="6"/>
      <c r="C338" s="6"/>
      <c r="D338" s="6"/>
      <c r="E338" s="6"/>
      <c r="F338" s="7"/>
      <c r="G338" s="7"/>
      <c r="H338" s="6"/>
      <c r="I338" s="6"/>
      <c r="J338" s="6"/>
      <c r="K338" s="6"/>
      <c r="L338" s="6"/>
    </row>
    <row r="339" spans="1:12" ht="12.75">
      <c r="A339" s="6"/>
      <c r="B339" s="6"/>
      <c r="C339" s="6"/>
      <c r="D339" s="6"/>
      <c r="E339" s="6"/>
      <c r="F339" s="7"/>
      <c r="G339" s="7"/>
      <c r="H339" s="6"/>
      <c r="I339" s="6"/>
      <c r="J339" s="6"/>
      <c r="K339" s="6"/>
      <c r="L339" s="6"/>
    </row>
    <row r="340" spans="1:12" ht="12.75">
      <c r="A340" s="6"/>
      <c r="B340" s="6"/>
      <c r="C340" s="6"/>
      <c r="D340" s="6"/>
      <c r="E340" s="6"/>
      <c r="F340" s="7"/>
      <c r="G340" s="7"/>
      <c r="H340" s="6"/>
      <c r="I340" s="6"/>
      <c r="J340" s="6"/>
      <c r="K340" s="6"/>
      <c r="L340" s="6"/>
    </row>
    <row r="341" spans="1:12" ht="12.75">
      <c r="A341" s="6"/>
      <c r="B341" s="6"/>
      <c r="C341" s="6"/>
      <c r="D341" s="6"/>
      <c r="E341" s="6"/>
      <c r="F341" s="7"/>
      <c r="G341" s="7"/>
      <c r="H341" s="6"/>
      <c r="I341" s="6"/>
      <c r="J341" s="6"/>
      <c r="K341" s="6"/>
      <c r="L341" s="6"/>
    </row>
    <row r="342" spans="1:12" ht="12.75">
      <c r="A342" s="6"/>
      <c r="B342" s="6"/>
      <c r="C342" s="6"/>
      <c r="D342" s="6"/>
      <c r="E342" s="6"/>
      <c r="F342" s="7"/>
      <c r="G342" s="7"/>
      <c r="H342" s="6"/>
      <c r="I342" s="6"/>
      <c r="J342" s="6"/>
      <c r="K342" s="6"/>
      <c r="L342" s="6"/>
    </row>
    <row r="343" spans="1:12" ht="12.75">
      <c r="A343" s="6"/>
      <c r="B343" s="6"/>
      <c r="C343" s="6"/>
      <c r="D343" s="6"/>
      <c r="E343" s="6"/>
      <c r="F343" s="7"/>
      <c r="G343" s="7"/>
      <c r="H343" s="6"/>
      <c r="I343" s="6"/>
      <c r="J343" s="6"/>
      <c r="K343" s="6"/>
      <c r="L343" s="6"/>
    </row>
    <row r="344" spans="1:12" ht="12.75">
      <c r="A344" s="6"/>
      <c r="B344" s="6"/>
      <c r="C344" s="6"/>
      <c r="D344" s="6"/>
      <c r="E344" s="6"/>
      <c r="F344" s="7"/>
      <c r="G344" s="7"/>
      <c r="H344" s="6"/>
      <c r="I344" s="6"/>
      <c r="J344" s="6"/>
      <c r="K344" s="6"/>
      <c r="L344" s="6"/>
    </row>
    <row r="345" spans="1:12" ht="12.75">
      <c r="A345" s="6"/>
      <c r="B345" s="6"/>
      <c r="C345" s="6"/>
      <c r="D345" s="6"/>
      <c r="E345" s="6"/>
      <c r="F345" s="7"/>
      <c r="G345" s="7"/>
      <c r="H345" s="6"/>
      <c r="I345" s="6"/>
      <c r="J345" s="6"/>
      <c r="K345" s="6"/>
      <c r="L345" s="6"/>
    </row>
    <row r="346" spans="1:12" ht="12.75">
      <c r="A346" s="6"/>
      <c r="B346" s="6"/>
      <c r="C346" s="6"/>
      <c r="D346" s="6"/>
      <c r="E346" s="6"/>
      <c r="F346" s="7"/>
      <c r="G346" s="7"/>
      <c r="H346" s="6"/>
      <c r="I346" s="6"/>
      <c r="J346" s="6"/>
      <c r="K346" s="6"/>
      <c r="L346" s="6"/>
    </row>
    <row r="347" spans="1:12" ht="12.75">
      <c r="A347" s="6"/>
      <c r="B347" s="6"/>
      <c r="C347" s="6"/>
      <c r="D347" s="6"/>
      <c r="E347" s="6"/>
      <c r="F347" s="7"/>
      <c r="G347" s="7"/>
      <c r="H347" s="6"/>
      <c r="I347" s="6"/>
      <c r="J347" s="6"/>
      <c r="K347" s="6"/>
      <c r="L347" s="6"/>
    </row>
    <row r="348" spans="1:12" ht="12.75">
      <c r="A348" s="6"/>
      <c r="B348" s="6"/>
      <c r="C348" s="6"/>
      <c r="D348" s="6"/>
      <c r="E348" s="6"/>
      <c r="F348" s="7"/>
      <c r="G348" s="7"/>
      <c r="H348" s="6"/>
      <c r="I348" s="6"/>
      <c r="J348" s="6"/>
      <c r="K348" s="6"/>
      <c r="L348" s="6"/>
    </row>
    <row r="349" spans="1:12" ht="12.75">
      <c r="A349" s="6"/>
      <c r="B349" s="6"/>
      <c r="C349" s="6"/>
      <c r="D349" s="6"/>
      <c r="E349" s="6"/>
      <c r="F349" s="7"/>
      <c r="G349" s="7"/>
      <c r="H349" s="6"/>
      <c r="I349" s="6"/>
      <c r="J349" s="6"/>
      <c r="K349" s="6"/>
      <c r="L349" s="6"/>
    </row>
    <row r="350" spans="1:12" ht="12.75">
      <c r="A350" s="6"/>
      <c r="B350" s="6"/>
      <c r="C350" s="6"/>
      <c r="D350" s="6"/>
      <c r="E350" s="6"/>
      <c r="F350" s="7"/>
      <c r="G350" s="7"/>
      <c r="H350" s="6"/>
      <c r="I350" s="6"/>
      <c r="J350" s="6"/>
      <c r="K350" s="6"/>
      <c r="L350" s="6"/>
    </row>
    <row r="351" spans="1:12" ht="12.75">
      <c r="A351" s="6"/>
      <c r="B351" s="6"/>
      <c r="C351" s="6"/>
      <c r="D351" s="6"/>
      <c r="E351" s="6"/>
      <c r="F351" s="7"/>
      <c r="G351" s="7"/>
      <c r="H351" s="6"/>
      <c r="I351" s="6"/>
      <c r="J351" s="6"/>
      <c r="K351" s="6"/>
      <c r="L351" s="6"/>
    </row>
    <row r="352" spans="1:12" ht="12.75">
      <c r="A352" s="6"/>
      <c r="B352" s="6"/>
      <c r="C352" s="6"/>
      <c r="D352" s="6"/>
      <c r="E352" s="6"/>
      <c r="F352" s="7"/>
      <c r="G352" s="7"/>
      <c r="H352" s="6"/>
      <c r="I352" s="6"/>
      <c r="J352" s="6"/>
      <c r="K352" s="6"/>
      <c r="L352" s="6"/>
    </row>
    <row r="353" spans="1:12" ht="12.75">
      <c r="A353" s="6"/>
      <c r="B353" s="6"/>
      <c r="C353" s="6"/>
      <c r="D353" s="6"/>
      <c r="E353" s="6"/>
      <c r="F353" s="7"/>
      <c r="G353" s="7"/>
      <c r="H353" s="6"/>
      <c r="I353" s="6"/>
      <c r="J353" s="6"/>
      <c r="K353" s="6"/>
      <c r="L353" s="6"/>
    </row>
    <row r="354" spans="1:12" ht="12.75">
      <c r="A354" s="6"/>
      <c r="B354" s="6"/>
      <c r="C354" s="6"/>
      <c r="D354" s="6"/>
      <c r="E354" s="6"/>
      <c r="F354" s="7"/>
      <c r="G354" s="7"/>
      <c r="H354" s="6"/>
      <c r="I354" s="6"/>
      <c r="J354" s="6"/>
      <c r="K354" s="6"/>
      <c r="L354" s="6"/>
    </row>
    <row r="355" spans="1:12" ht="12.75">
      <c r="A355" s="6"/>
      <c r="B355" s="6"/>
      <c r="C355" s="6"/>
      <c r="D355" s="6"/>
      <c r="E355" s="6"/>
      <c r="F355" s="7"/>
      <c r="G355" s="7"/>
      <c r="H355" s="6"/>
      <c r="I355" s="6"/>
      <c r="J355" s="6"/>
      <c r="K355" s="6"/>
      <c r="L355" s="6"/>
    </row>
    <row r="356" spans="1:12" ht="12.75">
      <c r="A356" s="6"/>
      <c r="B356" s="6"/>
      <c r="C356" s="6"/>
      <c r="D356" s="6"/>
      <c r="E356" s="6"/>
      <c r="F356" s="7"/>
      <c r="G356" s="7"/>
      <c r="H356" s="6"/>
      <c r="I356" s="6"/>
      <c r="J356" s="6"/>
      <c r="K356" s="6"/>
      <c r="L356" s="6"/>
    </row>
    <row r="357" spans="1:12" ht="12.75">
      <c r="A357" s="6"/>
      <c r="B357" s="6"/>
      <c r="C357" s="6"/>
      <c r="D357" s="6"/>
      <c r="E357" s="6"/>
      <c r="F357" s="7"/>
      <c r="G357" s="7"/>
      <c r="H357" s="6"/>
      <c r="I357" s="6"/>
      <c r="J357" s="6"/>
      <c r="K357" s="6"/>
      <c r="L357" s="6"/>
    </row>
    <row r="358" spans="1:12" ht="12.75">
      <c r="A358" s="6"/>
      <c r="B358" s="6"/>
      <c r="C358" s="6"/>
      <c r="D358" s="6"/>
      <c r="E358" s="6"/>
      <c r="F358" s="7"/>
      <c r="G358" s="7"/>
      <c r="H358" s="6"/>
      <c r="I358" s="6"/>
      <c r="J358" s="6"/>
      <c r="K358" s="6"/>
      <c r="L358" s="6"/>
    </row>
    <row r="359" spans="1:12" ht="12.75">
      <c r="A359" s="6"/>
      <c r="B359" s="6"/>
      <c r="C359" s="6"/>
      <c r="D359" s="6"/>
      <c r="E359" s="6"/>
      <c r="F359" s="7"/>
      <c r="G359" s="7"/>
      <c r="H359" s="6"/>
      <c r="I359" s="6"/>
      <c r="J359" s="6"/>
      <c r="K359" s="6"/>
      <c r="L359" s="6"/>
    </row>
    <row r="360" spans="1:12" ht="12.75">
      <c r="A360" s="6"/>
      <c r="B360" s="6"/>
      <c r="C360" s="6"/>
      <c r="D360" s="6"/>
      <c r="E360" s="6"/>
      <c r="F360" s="7"/>
      <c r="G360" s="7"/>
      <c r="H360" s="6"/>
      <c r="I360" s="6"/>
      <c r="J360" s="6"/>
      <c r="K360" s="6"/>
      <c r="L360" s="6"/>
    </row>
    <row r="361" spans="1:12" ht="12.75">
      <c r="A361" s="6"/>
      <c r="B361" s="6"/>
      <c r="C361" s="6"/>
      <c r="D361" s="6"/>
      <c r="E361" s="6"/>
      <c r="F361" s="7"/>
      <c r="G361" s="7"/>
      <c r="H361" s="6"/>
      <c r="I361" s="6"/>
      <c r="J361" s="6"/>
      <c r="K361" s="6"/>
      <c r="L361" s="6"/>
    </row>
    <row r="362" spans="1:12" ht="12.75">
      <c r="A362" s="6"/>
      <c r="B362" s="6"/>
      <c r="C362" s="6"/>
      <c r="D362" s="6"/>
      <c r="E362" s="6"/>
      <c r="F362" s="7"/>
      <c r="G362" s="7"/>
      <c r="H362" s="6"/>
      <c r="I362" s="6"/>
      <c r="J362" s="6"/>
      <c r="K362" s="6"/>
      <c r="L362" s="6"/>
    </row>
    <row r="363" spans="1:12" ht="12.75">
      <c r="A363" s="6"/>
      <c r="B363" s="6"/>
      <c r="C363" s="6"/>
      <c r="D363" s="6"/>
      <c r="E363" s="6"/>
      <c r="F363" s="7"/>
      <c r="G363" s="7"/>
      <c r="H363" s="6"/>
      <c r="I363" s="6"/>
      <c r="J363" s="6"/>
      <c r="K363" s="6"/>
      <c r="L363" s="6"/>
    </row>
    <row r="364" spans="1:12" ht="12.75">
      <c r="A364" s="6"/>
      <c r="B364" s="6"/>
      <c r="C364" s="6"/>
      <c r="D364" s="6"/>
      <c r="E364" s="6"/>
      <c r="F364" s="7"/>
      <c r="G364" s="7"/>
      <c r="H364" s="6"/>
      <c r="I364" s="6"/>
      <c r="J364" s="6"/>
      <c r="K364" s="6"/>
      <c r="L364" s="6"/>
    </row>
    <row r="365" spans="1:12" ht="12.75">
      <c r="A365" s="6"/>
      <c r="B365" s="6"/>
      <c r="C365" s="6"/>
      <c r="D365" s="6"/>
      <c r="E365" s="6"/>
      <c r="F365" s="7"/>
      <c r="G365" s="7"/>
      <c r="H365" s="6"/>
      <c r="I365" s="6"/>
      <c r="J365" s="6"/>
      <c r="K365" s="6"/>
      <c r="L365" s="6"/>
    </row>
    <row r="366" spans="1:12" ht="12.75">
      <c r="A366" s="6"/>
      <c r="B366" s="6"/>
      <c r="C366" s="6"/>
      <c r="D366" s="6"/>
      <c r="E366" s="6"/>
      <c r="F366" s="7"/>
      <c r="G366" s="7"/>
      <c r="H366" s="6"/>
      <c r="I366" s="6"/>
      <c r="J366" s="6"/>
      <c r="K366" s="6"/>
      <c r="L366" s="6"/>
    </row>
    <row r="367" spans="1:12" ht="12.75">
      <c r="A367" s="6"/>
      <c r="B367" s="6"/>
      <c r="C367" s="6"/>
      <c r="D367" s="6"/>
      <c r="E367" s="6"/>
      <c r="F367" s="7"/>
      <c r="G367" s="7"/>
      <c r="H367" s="6"/>
      <c r="I367" s="6"/>
      <c r="J367" s="6"/>
      <c r="K367" s="6"/>
      <c r="L367" s="6"/>
    </row>
    <row r="368" spans="1:12" ht="12.75">
      <c r="A368" s="6"/>
      <c r="B368" s="6"/>
      <c r="C368" s="6"/>
      <c r="D368" s="6"/>
      <c r="E368" s="6"/>
      <c r="F368" s="7"/>
      <c r="G368" s="7"/>
      <c r="H368" s="6"/>
      <c r="I368" s="6"/>
      <c r="J368" s="6"/>
      <c r="K368" s="6"/>
      <c r="L368" s="6"/>
    </row>
    <row r="369" spans="1:12" ht="12.75">
      <c r="A369" s="6"/>
      <c r="B369" s="6"/>
      <c r="C369" s="6"/>
      <c r="D369" s="6"/>
      <c r="E369" s="6"/>
      <c r="F369" s="7"/>
      <c r="G369" s="7"/>
      <c r="H369" s="6"/>
      <c r="I369" s="6"/>
      <c r="J369" s="6"/>
      <c r="K369" s="6"/>
      <c r="L369" s="6"/>
    </row>
    <row r="370" spans="1:12" ht="12.75">
      <c r="A370" s="6"/>
      <c r="B370" s="6"/>
      <c r="C370" s="6"/>
      <c r="D370" s="6"/>
      <c r="E370" s="6"/>
      <c r="F370" s="7"/>
      <c r="G370" s="7"/>
      <c r="H370" s="6"/>
      <c r="I370" s="6"/>
      <c r="J370" s="6"/>
      <c r="K370" s="6"/>
      <c r="L370" s="6"/>
    </row>
    <row r="371" spans="1:12" ht="12.75">
      <c r="A371" s="6"/>
      <c r="B371" s="6"/>
      <c r="C371" s="6"/>
      <c r="D371" s="6"/>
      <c r="E371" s="6"/>
      <c r="F371" s="7"/>
      <c r="G371" s="7"/>
      <c r="H371" s="6"/>
      <c r="I371" s="6"/>
      <c r="J371" s="6"/>
      <c r="K371" s="6"/>
      <c r="L371" s="6"/>
    </row>
    <row r="372" spans="1:12" ht="12.75">
      <c r="A372" s="6"/>
      <c r="B372" s="6"/>
      <c r="C372" s="6"/>
      <c r="D372" s="6"/>
      <c r="E372" s="6"/>
      <c r="F372" s="7"/>
      <c r="G372" s="7"/>
      <c r="H372" s="6"/>
      <c r="I372" s="6"/>
      <c r="J372" s="6"/>
      <c r="K372" s="6"/>
      <c r="L372" s="6"/>
    </row>
    <row r="373" spans="1:12" ht="12.75">
      <c r="A373" s="6"/>
      <c r="B373" s="6"/>
      <c r="C373" s="6"/>
      <c r="D373" s="6"/>
      <c r="E373" s="6"/>
      <c r="F373" s="7"/>
      <c r="G373" s="7"/>
      <c r="H373" s="6"/>
      <c r="I373" s="6"/>
      <c r="J373" s="6"/>
      <c r="K373" s="6"/>
      <c r="L373" s="6"/>
    </row>
    <row r="374" spans="1:12" ht="12.75">
      <c r="A374" s="6"/>
      <c r="B374" s="6"/>
      <c r="C374" s="6"/>
      <c r="D374" s="6"/>
      <c r="E374" s="6"/>
      <c r="F374" s="7"/>
      <c r="G374" s="7"/>
      <c r="H374" s="6"/>
      <c r="I374" s="6"/>
      <c r="J374" s="6"/>
      <c r="K374" s="6"/>
      <c r="L374" s="6"/>
    </row>
    <row r="375" spans="1:12" ht="12.75">
      <c r="A375" s="6"/>
      <c r="B375" s="6"/>
      <c r="C375" s="6"/>
      <c r="D375" s="6"/>
      <c r="E375" s="6"/>
      <c r="F375" s="7"/>
      <c r="G375" s="7"/>
      <c r="H375" s="6"/>
      <c r="I375" s="6"/>
      <c r="J375" s="6"/>
      <c r="K375" s="6"/>
      <c r="L375" s="6"/>
    </row>
    <row r="376" spans="1:12" ht="12.75">
      <c r="A376" s="6"/>
      <c r="B376" s="6"/>
      <c r="C376" s="6"/>
      <c r="D376" s="6"/>
      <c r="E376" s="6"/>
      <c r="F376" s="7"/>
      <c r="G376" s="7"/>
      <c r="H376" s="6"/>
      <c r="I376" s="6"/>
      <c r="J376" s="6"/>
      <c r="K376" s="6"/>
      <c r="L376" s="6"/>
    </row>
    <row r="377" spans="1:12" ht="12.75">
      <c r="A377" s="6"/>
      <c r="B377" s="6"/>
      <c r="C377" s="6"/>
      <c r="D377" s="6"/>
      <c r="E377" s="6"/>
      <c r="F377" s="7"/>
      <c r="G377" s="7"/>
      <c r="H377" s="6"/>
      <c r="I377" s="6"/>
      <c r="J377" s="6"/>
      <c r="K377" s="6"/>
      <c r="L377" s="6"/>
    </row>
    <row r="378" spans="1:12" ht="12.75">
      <c r="A378" s="6"/>
      <c r="B378" s="6"/>
      <c r="C378" s="6"/>
      <c r="D378" s="6"/>
      <c r="E378" s="6"/>
      <c r="F378" s="7"/>
      <c r="G378" s="7"/>
      <c r="H378" s="6"/>
      <c r="I378" s="6"/>
      <c r="J378" s="6"/>
      <c r="K378" s="6"/>
      <c r="L378" s="6"/>
    </row>
    <row r="379" spans="1:12" ht="12.75">
      <c r="A379" s="6"/>
      <c r="B379" s="6"/>
      <c r="C379" s="6"/>
      <c r="D379" s="6"/>
      <c r="E379" s="6"/>
      <c r="F379" s="7"/>
      <c r="G379" s="7"/>
      <c r="H379" s="6"/>
      <c r="I379" s="6"/>
      <c r="J379" s="6"/>
      <c r="K379" s="6"/>
      <c r="L379" s="6"/>
    </row>
    <row r="380" spans="1:12" ht="12.75">
      <c r="A380" s="6"/>
      <c r="B380" s="6"/>
      <c r="C380" s="6"/>
      <c r="D380" s="6"/>
      <c r="E380" s="6"/>
      <c r="F380" s="7"/>
      <c r="G380" s="7"/>
      <c r="H380" s="6"/>
      <c r="I380" s="6"/>
      <c r="J380" s="6"/>
      <c r="K380" s="6"/>
      <c r="L380" s="6"/>
    </row>
    <row r="381" spans="1:12" ht="12.75">
      <c r="A381" s="6"/>
      <c r="B381" s="6"/>
      <c r="C381" s="6"/>
      <c r="D381" s="6"/>
      <c r="E381" s="6"/>
      <c r="F381" s="7"/>
      <c r="G381" s="7"/>
      <c r="H381" s="6"/>
      <c r="I381" s="6"/>
      <c r="J381" s="6"/>
      <c r="K381" s="6"/>
      <c r="L381" s="6"/>
    </row>
    <row r="382" spans="1:12" ht="12.75">
      <c r="A382" s="6"/>
      <c r="B382" s="6"/>
      <c r="C382" s="6"/>
      <c r="D382" s="6"/>
      <c r="E382" s="6"/>
      <c r="F382" s="7"/>
      <c r="G382" s="7"/>
      <c r="H382" s="6"/>
      <c r="I382" s="6"/>
      <c r="J382" s="6"/>
      <c r="K382" s="6"/>
      <c r="L382" s="6"/>
    </row>
    <row r="383" spans="1:12" ht="12.75">
      <c r="A383" s="6"/>
      <c r="B383" s="6"/>
      <c r="C383" s="6"/>
      <c r="D383" s="6"/>
      <c r="E383" s="6"/>
      <c r="F383" s="7"/>
      <c r="G383" s="7"/>
      <c r="H383" s="6"/>
      <c r="I383" s="6"/>
      <c r="J383" s="6"/>
      <c r="K383" s="6"/>
      <c r="L383" s="6"/>
    </row>
    <row r="384" spans="1:12" ht="12.75">
      <c r="A384" s="6"/>
      <c r="B384" s="6"/>
      <c r="C384" s="6"/>
      <c r="D384" s="6"/>
      <c r="E384" s="6"/>
      <c r="F384" s="7"/>
      <c r="G384" s="7"/>
      <c r="H384" s="6"/>
      <c r="I384" s="6"/>
      <c r="J384" s="6"/>
      <c r="K384" s="6"/>
      <c r="L384" s="6"/>
    </row>
    <row r="385" spans="1:12" ht="12.75">
      <c r="A385" s="6"/>
      <c r="B385" s="6"/>
      <c r="C385" s="6"/>
      <c r="D385" s="6"/>
      <c r="E385" s="6"/>
      <c r="F385" s="7"/>
      <c r="G385" s="7"/>
      <c r="H385" s="6"/>
      <c r="I385" s="6"/>
      <c r="J385" s="6"/>
      <c r="K385" s="6"/>
      <c r="L385" s="6"/>
    </row>
    <row r="386" spans="1:12" ht="12.75">
      <c r="A386" s="6"/>
      <c r="B386" s="6"/>
      <c r="C386" s="6"/>
      <c r="D386" s="6"/>
      <c r="E386" s="6"/>
      <c r="F386" s="7"/>
      <c r="G386" s="7"/>
      <c r="H386" s="6"/>
      <c r="I386" s="6"/>
      <c r="J386" s="6"/>
      <c r="K386" s="6"/>
      <c r="L386" s="6"/>
    </row>
    <row r="387" spans="1:12" ht="12.75">
      <c r="A387" s="6"/>
      <c r="B387" s="6"/>
      <c r="C387" s="6"/>
      <c r="D387" s="6"/>
      <c r="E387" s="6"/>
      <c r="F387" s="7"/>
      <c r="G387" s="7"/>
      <c r="H387" s="6"/>
      <c r="I387" s="6"/>
      <c r="J387" s="6"/>
      <c r="K387" s="6"/>
      <c r="L387" s="6"/>
    </row>
    <row r="388" spans="1:12" ht="12.75">
      <c r="A388" s="6"/>
      <c r="B388" s="6"/>
      <c r="C388" s="6"/>
      <c r="D388" s="6"/>
      <c r="E388" s="6"/>
      <c r="F388" s="7"/>
      <c r="G388" s="7"/>
      <c r="H388" s="6"/>
      <c r="I388" s="6"/>
      <c r="J388" s="6"/>
      <c r="K388" s="6"/>
      <c r="L388" s="6"/>
    </row>
    <row r="389" spans="1:12" ht="12.75">
      <c r="A389" s="6"/>
      <c r="B389" s="6"/>
      <c r="C389" s="6"/>
      <c r="D389" s="6"/>
      <c r="E389" s="6"/>
      <c r="F389" s="7"/>
      <c r="G389" s="7"/>
      <c r="H389" s="6"/>
      <c r="I389" s="6"/>
      <c r="J389" s="6"/>
      <c r="K389" s="6"/>
      <c r="L389" s="6"/>
    </row>
    <row r="390" spans="1:12" ht="12.75">
      <c r="A390" s="6"/>
      <c r="B390" s="6"/>
      <c r="C390" s="6"/>
      <c r="D390" s="6"/>
      <c r="E390" s="6"/>
      <c r="F390" s="7"/>
      <c r="G390" s="7"/>
      <c r="H390" s="6"/>
      <c r="I390" s="6"/>
      <c r="J390" s="6"/>
      <c r="K390" s="6"/>
      <c r="L390" s="6"/>
    </row>
    <row r="391" spans="1:12" ht="12.75">
      <c r="A391" s="6"/>
      <c r="B391" s="6"/>
      <c r="C391" s="6"/>
      <c r="D391" s="6"/>
      <c r="E391" s="6"/>
      <c r="F391" s="7"/>
      <c r="G391" s="7"/>
      <c r="H391" s="6"/>
      <c r="I391" s="6"/>
      <c r="J391" s="6"/>
      <c r="K391" s="6"/>
      <c r="L391" s="6"/>
    </row>
    <row r="392" spans="1:12" ht="12.75">
      <c r="A392" s="6"/>
      <c r="B392" s="6"/>
      <c r="C392" s="6"/>
      <c r="D392" s="6"/>
      <c r="E392" s="6"/>
      <c r="F392" s="7"/>
      <c r="G392" s="7"/>
      <c r="H392" s="6"/>
      <c r="I392" s="6"/>
      <c r="J392" s="6"/>
      <c r="K392" s="6"/>
      <c r="L392" s="6"/>
    </row>
    <row r="393" spans="1:12" ht="12.75">
      <c r="A393" s="6"/>
      <c r="B393" s="6"/>
      <c r="C393" s="6"/>
      <c r="D393" s="6"/>
      <c r="E393" s="6"/>
      <c r="F393" s="7"/>
      <c r="G393" s="7"/>
      <c r="H393" s="6"/>
      <c r="I393" s="6"/>
      <c r="J393" s="6"/>
      <c r="K393" s="6"/>
      <c r="L393" s="6"/>
    </row>
    <row r="394" spans="1:12" ht="12.75">
      <c r="A394" s="6"/>
      <c r="B394" s="6"/>
      <c r="C394" s="6"/>
      <c r="D394" s="6"/>
      <c r="E394" s="6"/>
      <c r="F394" s="7"/>
      <c r="G394" s="7"/>
      <c r="H394" s="6"/>
      <c r="I394" s="6"/>
      <c r="J394" s="6"/>
      <c r="K394" s="6"/>
      <c r="L394" s="6"/>
    </row>
    <row r="395" spans="1:12" ht="12.75">
      <c r="A395" s="6"/>
      <c r="B395" s="6"/>
      <c r="C395" s="6"/>
      <c r="D395" s="6"/>
      <c r="E395" s="6"/>
      <c r="F395" s="7"/>
      <c r="G395" s="7"/>
      <c r="H395" s="6"/>
      <c r="I395" s="6"/>
      <c r="J395" s="6"/>
      <c r="K395" s="6"/>
      <c r="L395" s="6"/>
    </row>
    <row r="396" spans="1:12" ht="12.75">
      <c r="A396" s="6"/>
      <c r="B396" s="6"/>
      <c r="C396" s="6"/>
      <c r="D396" s="6"/>
      <c r="E396" s="6"/>
      <c r="F396" s="7"/>
      <c r="G396" s="7"/>
      <c r="H396" s="6"/>
      <c r="I396" s="6"/>
      <c r="J396" s="6"/>
      <c r="K396" s="6"/>
      <c r="L396" s="6"/>
    </row>
    <row r="397" spans="1:12" ht="12.75">
      <c r="A397" s="6"/>
      <c r="B397" s="6"/>
      <c r="C397" s="6"/>
      <c r="D397" s="6"/>
      <c r="E397" s="6"/>
      <c r="F397" s="7"/>
      <c r="G397" s="7"/>
      <c r="H397" s="6"/>
      <c r="I397" s="6"/>
      <c r="J397" s="6"/>
      <c r="K397" s="6"/>
      <c r="L397" s="6"/>
    </row>
    <row r="398" spans="1:12" ht="12.75">
      <c r="A398" s="6"/>
      <c r="B398" s="6"/>
      <c r="C398" s="6"/>
      <c r="D398" s="6"/>
      <c r="E398" s="6"/>
      <c r="F398" s="7"/>
      <c r="G398" s="7"/>
      <c r="H398" s="6"/>
      <c r="I398" s="6"/>
      <c r="J398" s="6"/>
      <c r="K398" s="6"/>
      <c r="L398" s="6"/>
    </row>
    <row r="399" spans="1:12" ht="12.75">
      <c r="A399" s="6"/>
      <c r="B399" s="6"/>
      <c r="C399" s="6"/>
      <c r="D399" s="6"/>
      <c r="E399" s="6"/>
      <c r="F399" s="7"/>
      <c r="G399" s="7"/>
      <c r="H399" s="6"/>
      <c r="I399" s="6"/>
      <c r="J399" s="6"/>
      <c r="K399" s="6"/>
      <c r="L399" s="6"/>
    </row>
    <row r="400" spans="1:12" ht="12.75">
      <c r="A400" s="6"/>
      <c r="B400" s="6"/>
      <c r="C400" s="6"/>
      <c r="D400" s="6"/>
      <c r="E400" s="6"/>
      <c r="F400" s="7"/>
      <c r="G400" s="7"/>
      <c r="H400" s="6"/>
      <c r="I400" s="6"/>
      <c r="J400" s="6"/>
      <c r="K400" s="6"/>
      <c r="L400" s="6"/>
    </row>
    <row r="401" spans="1:12" ht="12.75">
      <c r="A401" s="6"/>
      <c r="B401" s="6"/>
      <c r="C401" s="6"/>
      <c r="D401" s="6"/>
      <c r="E401" s="6"/>
      <c r="F401" s="7"/>
      <c r="G401" s="7"/>
      <c r="H401" s="6"/>
      <c r="I401" s="6"/>
      <c r="J401" s="6"/>
      <c r="K401" s="6"/>
      <c r="L401" s="6"/>
    </row>
    <row r="402" spans="1:12" ht="12.75">
      <c r="A402" s="6"/>
      <c r="B402" s="6"/>
      <c r="C402" s="6"/>
      <c r="D402" s="6"/>
      <c r="E402" s="6"/>
      <c r="F402" s="7"/>
      <c r="G402" s="7"/>
      <c r="H402" s="6"/>
      <c r="I402" s="6"/>
      <c r="J402" s="6"/>
      <c r="K402" s="6"/>
      <c r="L402" s="6"/>
    </row>
    <row r="403" spans="1:12" ht="12.75">
      <c r="A403" s="6"/>
      <c r="B403" s="6"/>
      <c r="C403" s="6"/>
      <c r="D403" s="6"/>
      <c r="E403" s="6"/>
      <c r="F403" s="7"/>
      <c r="G403" s="7"/>
      <c r="H403" s="6"/>
      <c r="I403" s="6"/>
      <c r="J403" s="6"/>
      <c r="K403" s="6"/>
      <c r="L403" s="6"/>
    </row>
    <row r="404" spans="1:12" ht="12.75">
      <c r="A404" s="6"/>
      <c r="B404" s="6"/>
      <c r="C404" s="6"/>
      <c r="D404" s="6"/>
      <c r="E404" s="6"/>
      <c r="F404" s="7"/>
      <c r="G404" s="7"/>
      <c r="H404" s="6"/>
      <c r="I404" s="6"/>
      <c r="J404" s="6"/>
      <c r="K404" s="6"/>
      <c r="L404" s="6"/>
    </row>
    <row r="405" spans="1:12" ht="12.75">
      <c r="A405" s="6"/>
      <c r="B405" s="6"/>
      <c r="C405" s="6"/>
      <c r="D405" s="6"/>
      <c r="E405" s="6"/>
      <c r="F405" s="7"/>
      <c r="G405" s="7"/>
      <c r="H405" s="6"/>
      <c r="I405" s="6"/>
      <c r="J405" s="6"/>
      <c r="K405" s="6"/>
      <c r="L405" s="6"/>
    </row>
    <row r="406" spans="1:12" ht="12.75">
      <c r="A406" s="6"/>
      <c r="B406" s="6"/>
      <c r="C406" s="6"/>
      <c r="D406" s="6"/>
      <c r="E406" s="6"/>
      <c r="F406" s="7"/>
      <c r="G406" s="7"/>
      <c r="H406" s="6"/>
      <c r="I406" s="6"/>
      <c r="J406" s="6"/>
      <c r="K406" s="6"/>
      <c r="L406" s="6"/>
    </row>
    <row r="407" spans="1:12" ht="12.75">
      <c r="A407" s="6"/>
      <c r="B407" s="6"/>
      <c r="C407" s="6"/>
      <c r="D407" s="6"/>
      <c r="E407" s="6"/>
      <c r="F407" s="7"/>
      <c r="G407" s="7"/>
      <c r="H407" s="6"/>
      <c r="I407" s="6"/>
      <c r="J407" s="6"/>
      <c r="K407" s="6"/>
      <c r="L407" s="6"/>
    </row>
    <row r="408" spans="1:12" ht="12.75">
      <c r="A408" s="6"/>
      <c r="B408" s="6"/>
      <c r="C408" s="6"/>
      <c r="D408" s="6"/>
      <c r="E408" s="6"/>
      <c r="F408" s="7"/>
      <c r="G408" s="7"/>
      <c r="H408" s="6"/>
      <c r="I408" s="6"/>
      <c r="J408" s="6"/>
      <c r="K408" s="6"/>
      <c r="L408" s="6"/>
    </row>
    <row r="409" spans="1:12" ht="12.75">
      <c r="A409" s="6"/>
      <c r="B409" s="6"/>
      <c r="C409" s="6"/>
      <c r="D409" s="6"/>
      <c r="E409" s="6"/>
      <c r="F409" s="7"/>
      <c r="G409" s="7"/>
      <c r="H409" s="6"/>
      <c r="I409" s="6"/>
      <c r="J409" s="6"/>
      <c r="K409" s="6"/>
      <c r="L409" s="6"/>
    </row>
    <row r="410" spans="1:12" ht="12.75">
      <c r="A410" s="6"/>
      <c r="B410" s="6"/>
      <c r="C410" s="6"/>
      <c r="D410" s="6"/>
      <c r="E410" s="6"/>
      <c r="F410" s="7"/>
      <c r="G410" s="7"/>
      <c r="H410" s="6"/>
      <c r="I410" s="6"/>
      <c r="J410" s="6"/>
      <c r="K410" s="6"/>
      <c r="L410" s="6"/>
    </row>
    <row r="411" spans="1:12" ht="12.75">
      <c r="A411" s="6"/>
      <c r="B411" s="6"/>
      <c r="C411" s="6"/>
      <c r="D411" s="6"/>
      <c r="E411" s="6"/>
      <c r="F411" s="7"/>
      <c r="G411" s="7"/>
      <c r="H411" s="6"/>
      <c r="I411" s="6"/>
      <c r="J411" s="6"/>
      <c r="K411" s="6"/>
      <c r="L411" s="6"/>
    </row>
    <row r="412" spans="1:12" ht="12.75">
      <c r="A412" s="6"/>
      <c r="B412" s="6"/>
      <c r="C412" s="6"/>
      <c r="D412" s="6"/>
      <c r="E412" s="6"/>
      <c r="F412" s="7"/>
      <c r="G412" s="7"/>
      <c r="H412" s="6"/>
      <c r="I412" s="6"/>
      <c r="J412" s="6"/>
      <c r="K412" s="6"/>
      <c r="L412" s="6"/>
    </row>
    <row r="413" spans="1:12" ht="12.75">
      <c r="A413" s="6"/>
      <c r="B413" s="6"/>
      <c r="C413" s="6"/>
      <c r="D413" s="6"/>
      <c r="E413" s="6"/>
      <c r="F413" s="7"/>
      <c r="G413" s="7"/>
      <c r="H413" s="6"/>
      <c r="I413" s="6"/>
      <c r="J413" s="6"/>
      <c r="K413" s="6"/>
      <c r="L413" s="6"/>
    </row>
    <row r="414" spans="1:12" ht="12.75">
      <c r="A414" s="6"/>
      <c r="B414" s="6"/>
      <c r="C414" s="6"/>
      <c r="D414" s="6"/>
      <c r="E414" s="6"/>
      <c r="F414" s="7"/>
      <c r="G414" s="7"/>
      <c r="H414" s="6"/>
      <c r="I414" s="6"/>
      <c r="J414" s="6"/>
      <c r="K414" s="6"/>
      <c r="L414" s="6"/>
    </row>
    <row r="415" spans="1:12" ht="12.75">
      <c r="A415" s="6"/>
      <c r="B415" s="6"/>
      <c r="C415" s="6"/>
      <c r="D415" s="6"/>
      <c r="E415" s="6"/>
      <c r="F415" s="7"/>
      <c r="G415" s="7"/>
      <c r="H415" s="6"/>
      <c r="I415" s="6"/>
      <c r="J415" s="6"/>
      <c r="K415" s="6"/>
      <c r="L415" s="6"/>
    </row>
    <row r="416" spans="1:12" ht="12.75">
      <c r="A416" s="6"/>
      <c r="B416" s="6"/>
      <c r="C416" s="6"/>
      <c r="D416" s="6"/>
      <c r="E416" s="6"/>
      <c r="F416" s="7"/>
      <c r="G416" s="7"/>
      <c r="H416" s="6"/>
      <c r="I416" s="6"/>
      <c r="J416" s="6"/>
      <c r="K416" s="6"/>
      <c r="L416" s="6"/>
    </row>
    <row r="417" spans="1:12" ht="12.75">
      <c r="A417" s="6"/>
      <c r="B417" s="6"/>
      <c r="C417" s="6"/>
      <c r="D417" s="6"/>
      <c r="E417" s="6"/>
      <c r="F417" s="7"/>
      <c r="G417" s="7"/>
      <c r="H417" s="6"/>
      <c r="I417" s="6"/>
      <c r="J417" s="6"/>
      <c r="K417" s="6"/>
      <c r="L417" s="6"/>
    </row>
    <row r="418" spans="1:12" ht="12.75">
      <c r="A418" s="6"/>
      <c r="B418" s="6"/>
      <c r="C418" s="6"/>
      <c r="D418" s="6"/>
      <c r="E418" s="6"/>
      <c r="F418" s="7"/>
      <c r="G418" s="7"/>
      <c r="H418" s="6"/>
      <c r="I418" s="6"/>
      <c r="J418" s="6"/>
      <c r="K418" s="6"/>
      <c r="L418" s="6"/>
    </row>
    <row r="419" spans="1:12" ht="12.75">
      <c r="A419" s="6"/>
      <c r="B419" s="6"/>
      <c r="C419" s="6"/>
      <c r="D419" s="6"/>
      <c r="E419" s="6"/>
      <c r="F419" s="7"/>
      <c r="G419" s="7"/>
      <c r="H419" s="6"/>
      <c r="I419" s="6"/>
      <c r="J419" s="6"/>
      <c r="K419" s="6"/>
      <c r="L419" s="6"/>
    </row>
    <row r="420" spans="1:12" ht="12.75">
      <c r="A420" s="6"/>
      <c r="B420" s="6"/>
      <c r="C420" s="6"/>
      <c r="D420" s="6"/>
      <c r="E420" s="6"/>
      <c r="F420" s="7"/>
      <c r="G420" s="7"/>
      <c r="H420" s="6"/>
      <c r="I420" s="6"/>
      <c r="J420" s="6"/>
      <c r="K420" s="6"/>
      <c r="L420" s="6"/>
    </row>
    <row r="421" spans="1:12" ht="12.75">
      <c r="A421" s="6"/>
      <c r="B421" s="6"/>
      <c r="C421" s="6"/>
      <c r="D421" s="6"/>
      <c r="E421" s="6"/>
      <c r="F421" s="7"/>
      <c r="G421" s="7"/>
      <c r="H421" s="6"/>
      <c r="I421" s="6"/>
      <c r="J421" s="6"/>
      <c r="K421" s="6"/>
      <c r="L421" s="6"/>
    </row>
    <row r="422" spans="1:12" ht="12.75">
      <c r="A422" s="6"/>
      <c r="B422" s="6"/>
      <c r="C422" s="6"/>
      <c r="D422" s="6"/>
      <c r="E422" s="6"/>
      <c r="F422" s="7"/>
      <c r="G422" s="7"/>
      <c r="H422" s="6"/>
      <c r="I422" s="6"/>
      <c r="J422" s="6"/>
      <c r="K422" s="6"/>
      <c r="L422" s="6"/>
    </row>
    <row r="423" spans="1:12" ht="12.75">
      <c r="A423" s="6"/>
      <c r="B423" s="6"/>
      <c r="C423" s="6"/>
      <c r="D423" s="6"/>
      <c r="E423" s="6"/>
      <c r="F423" s="7"/>
      <c r="G423" s="7"/>
      <c r="H423" s="6"/>
      <c r="I423" s="6"/>
      <c r="J423" s="6"/>
      <c r="K423" s="6"/>
      <c r="L423" s="6"/>
    </row>
    <row r="424" spans="1:12" ht="12.75">
      <c r="A424" s="6"/>
      <c r="B424" s="6"/>
      <c r="C424" s="6"/>
      <c r="D424" s="6"/>
      <c r="E424" s="6"/>
      <c r="F424" s="7"/>
      <c r="G424" s="7"/>
      <c r="H424" s="6"/>
      <c r="I424" s="6"/>
      <c r="J424" s="6"/>
      <c r="K424" s="6"/>
      <c r="L424" s="6"/>
    </row>
    <row r="425" spans="1:12" ht="12.75">
      <c r="A425" s="6"/>
      <c r="B425" s="6"/>
      <c r="C425" s="6"/>
      <c r="D425" s="6"/>
      <c r="E425" s="6"/>
      <c r="F425" s="7"/>
      <c r="G425" s="7"/>
      <c r="H425" s="6"/>
      <c r="I425" s="6"/>
      <c r="J425" s="6"/>
      <c r="K425" s="6"/>
      <c r="L425" s="6"/>
    </row>
    <row r="426" spans="1:12" ht="12.75">
      <c r="A426" s="6"/>
      <c r="B426" s="6"/>
      <c r="C426" s="6"/>
      <c r="D426" s="6"/>
      <c r="E426" s="6"/>
      <c r="F426" s="7"/>
      <c r="G426" s="7"/>
      <c r="H426" s="6"/>
      <c r="I426" s="6"/>
      <c r="J426" s="6"/>
      <c r="K426" s="6"/>
      <c r="L426" s="6"/>
    </row>
    <row r="427" spans="1:12" ht="12.75">
      <c r="A427" s="6"/>
      <c r="B427" s="6"/>
      <c r="C427" s="6"/>
      <c r="D427" s="6"/>
      <c r="E427" s="6"/>
      <c r="F427" s="7"/>
      <c r="G427" s="7"/>
      <c r="H427" s="6"/>
      <c r="I427" s="6"/>
      <c r="J427" s="6"/>
      <c r="K427" s="6"/>
      <c r="L427" s="6"/>
    </row>
    <row r="428" spans="1:12" ht="12.75">
      <c r="A428" s="6"/>
      <c r="B428" s="6"/>
      <c r="C428" s="6"/>
      <c r="D428" s="6"/>
      <c r="E428" s="6"/>
      <c r="F428" s="7"/>
      <c r="G428" s="7"/>
      <c r="H428" s="6"/>
      <c r="I428" s="6"/>
      <c r="J428" s="6"/>
      <c r="K428" s="6"/>
      <c r="L428" s="6"/>
    </row>
    <row r="429" spans="1:12" ht="12.75">
      <c r="A429" s="6"/>
      <c r="B429" s="6"/>
      <c r="C429" s="6"/>
      <c r="D429" s="6"/>
      <c r="E429" s="6"/>
      <c r="F429" s="7"/>
      <c r="G429" s="7"/>
      <c r="H429" s="6"/>
      <c r="I429" s="6"/>
      <c r="J429" s="6"/>
      <c r="K429" s="6"/>
      <c r="L429" s="6"/>
    </row>
    <row r="430" spans="1:12" ht="12.75">
      <c r="A430" s="6"/>
      <c r="B430" s="6"/>
      <c r="C430" s="6"/>
      <c r="D430" s="6"/>
      <c r="E430" s="6"/>
      <c r="F430" s="7"/>
      <c r="G430" s="7"/>
      <c r="H430" s="6"/>
      <c r="I430" s="6"/>
      <c r="J430" s="6"/>
      <c r="K430" s="6"/>
      <c r="L430" s="6"/>
    </row>
    <row r="431" spans="1:12" ht="12.75">
      <c r="A431" s="6"/>
      <c r="B431" s="6"/>
      <c r="C431" s="6"/>
      <c r="D431" s="6"/>
      <c r="E431" s="6"/>
      <c r="F431" s="7"/>
      <c r="G431" s="7"/>
      <c r="H431" s="6"/>
      <c r="I431" s="6"/>
      <c r="J431" s="6"/>
      <c r="K431" s="6"/>
      <c r="L431" s="6"/>
    </row>
    <row r="432" spans="1:12" ht="12.75">
      <c r="A432" s="6"/>
      <c r="B432" s="6"/>
      <c r="C432" s="6"/>
      <c r="D432" s="6"/>
      <c r="E432" s="6"/>
      <c r="F432" s="7"/>
      <c r="G432" s="7"/>
      <c r="H432" s="6"/>
      <c r="I432" s="6"/>
      <c r="J432" s="6"/>
      <c r="K432" s="6"/>
      <c r="L432" s="6"/>
    </row>
    <row r="433" spans="1:12" ht="12.75">
      <c r="A433" s="6"/>
      <c r="B433" s="6"/>
      <c r="C433" s="6"/>
      <c r="D433" s="6"/>
      <c r="E433" s="6"/>
      <c r="F433" s="7"/>
      <c r="G433" s="7"/>
      <c r="H433" s="6"/>
      <c r="I433" s="6"/>
      <c r="J433" s="6"/>
      <c r="K433" s="6"/>
      <c r="L433" s="6"/>
    </row>
    <row r="434" spans="1:12" ht="12.75">
      <c r="A434" s="6"/>
      <c r="B434" s="6"/>
      <c r="C434" s="6"/>
      <c r="D434" s="6"/>
      <c r="E434" s="6"/>
      <c r="F434" s="7"/>
      <c r="G434" s="7"/>
      <c r="H434" s="6"/>
      <c r="I434" s="6"/>
      <c r="J434" s="6"/>
      <c r="K434" s="6"/>
      <c r="L434" s="6"/>
    </row>
    <row r="435" spans="1:12" ht="12.75">
      <c r="A435" s="6"/>
      <c r="B435" s="6"/>
      <c r="C435" s="6"/>
      <c r="D435" s="6"/>
      <c r="E435" s="6"/>
      <c r="F435" s="7"/>
      <c r="G435" s="7"/>
      <c r="H435" s="6"/>
      <c r="I435" s="6"/>
      <c r="J435" s="6"/>
      <c r="K435" s="6"/>
      <c r="L435" s="6"/>
    </row>
    <row r="436" spans="1:12" ht="12.75">
      <c r="A436" s="6"/>
      <c r="B436" s="6"/>
      <c r="C436" s="6"/>
      <c r="D436" s="6"/>
      <c r="E436" s="6"/>
      <c r="F436" s="7"/>
      <c r="G436" s="7"/>
      <c r="H436" s="6"/>
      <c r="I436" s="6"/>
      <c r="J436" s="6"/>
      <c r="K436" s="6"/>
      <c r="L436" s="6"/>
    </row>
    <row r="437" spans="1:12" ht="12.75">
      <c r="A437" s="6"/>
      <c r="B437" s="6"/>
      <c r="C437" s="6"/>
      <c r="D437" s="6"/>
      <c r="E437" s="6"/>
      <c r="F437" s="7"/>
      <c r="G437" s="7"/>
      <c r="H437" s="6"/>
      <c r="I437" s="6"/>
      <c r="J437" s="6"/>
      <c r="K437" s="6"/>
      <c r="L437" s="6"/>
    </row>
    <row r="438" spans="1:12" ht="12.75">
      <c r="A438" s="6"/>
      <c r="B438" s="6"/>
      <c r="C438" s="6"/>
      <c r="D438" s="6"/>
      <c r="E438" s="6"/>
      <c r="F438" s="7"/>
      <c r="G438" s="7"/>
      <c r="H438" s="6"/>
      <c r="I438" s="6"/>
      <c r="J438" s="6"/>
      <c r="K438" s="6"/>
      <c r="L438" s="6"/>
    </row>
    <row r="439" spans="1:12" ht="12.75">
      <c r="A439" s="6"/>
      <c r="B439" s="6"/>
      <c r="C439" s="6"/>
      <c r="D439" s="6"/>
      <c r="E439" s="6"/>
      <c r="F439" s="7"/>
      <c r="G439" s="7"/>
      <c r="H439" s="6"/>
      <c r="I439" s="6"/>
      <c r="J439" s="6"/>
      <c r="K439" s="6"/>
      <c r="L439" s="6"/>
    </row>
    <row r="440" spans="1:12" ht="12.75">
      <c r="A440" s="6"/>
      <c r="B440" s="6"/>
      <c r="C440" s="6"/>
      <c r="D440" s="6"/>
      <c r="E440" s="6"/>
      <c r="F440" s="7"/>
      <c r="G440" s="7"/>
      <c r="H440" s="6"/>
      <c r="I440" s="6"/>
      <c r="J440" s="6"/>
      <c r="K440" s="6"/>
      <c r="L440" s="6"/>
    </row>
  </sheetData>
  <sheetProtection password="EF65" sheet="1" objects="1" scenarios="1"/>
  <mergeCells count="60">
    <mergeCell ref="D39:G39"/>
    <mergeCell ref="D40:G40"/>
    <mergeCell ref="D41:G41"/>
    <mergeCell ref="D17:G17"/>
    <mergeCell ref="D18:G18"/>
    <mergeCell ref="D19:G19"/>
    <mergeCell ref="D20:G20"/>
    <mergeCell ref="D21:G21"/>
    <mergeCell ref="D22:G22"/>
    <mergeCell ref="D23:G23"/>
    <mergeCell ref="D24:G24"/>
    <mergeCell ref="D35:G35"/>
    <mergeCell ref="D36:G36"/>
    <mergeCell ref="D37:G37"/>
    <mergeCell ref="D27:G27"/>
    <mergeCell ref="D28:G28"/>
    <mergeCell ref="D29:G29"/>
    <mergeCell ref="D30:G30"/>
    <mergeCell ref="D25:G25"/>
    <mergeCell ref="D26:G26"/>
    <mergeCell ref="D38:G38"/>
    <mergeCell ref="D31:G31"/>
    <mergeCell ref="D32:G32"/>
    <mergeCell ref="D33:G33"/>
    <mergeCell ref="D34:G34"/>
    <mergeCell ref="D15:G15"/>
    <mergeCell ref="D16:G16"/>
    <mergeCell ref="D11:G11"/>
    <mergeCell ref="H12:H14"/>
    <mergeCell ref="I11:K12"/>
    <mergeCell ref="E4:I4"/>
    <mergeCell ref="A8:D10"/>
    <mergeCell ref="E5:I5"/>
    <mergeCell ref="E8:I10"/>
    <mergeCell ref="D12:G14"/>
    <mergeCell ref="A38:B41"/>
    <mergeCell ref="A28:B35"/>
    <mergeCell ref="A20:B25"/>
    <mergeCell ref="B17:C17"/>
    <mergeCell ref="B16:C16"/>
    <mergeCell ref="A15:C15"/>
    <mergeCell ref="A11:C11"/>
    <mergeCell ref="A12:C14"/>
    <mergeCell ref="A42:L42"/>
    <mergeCell ref="A43:L43"/>
    <mergeCell ref="E2:I2"/>
    <mergeCell ref="A1:D2"/>
    <mergeCell ref="A3:D3"/>
    <mergeCell ref="A4:D7"/>
    <mergeCell ref="K5:L5"/>
    <mergeCell ref="K6:L6"/>
    <mergeCell ref="K7:L7"/>
    <mergeCell ref="K8:L8"/>
    <mergeCell ref="K1:L1"/>
    <mergeCell ref="K3:L3"/>
    <mergeCell ref="K4:L4"/>
    <mergeCell ref="E3:I3"/>
    <mergeCell ref="E1:I1"/>
    <mergeCell ref="J1:J10"/>
    <mergeCell ref="K9:L10"/>
  </mergeCells>
  <printOptions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K404"/>
  <sheetViews>
    <sheetView showOutlineSymbols="0" workbookViewId="0" topLeftCell="A1">
      <selection activeCell="F8" sqref="F8"/>
    </sheetView>
  </sheetViews>
  <sheetFormatPr defaultColWidth="9.140625" defaultRowHeight="12.75"/>
  <cols>
    <col min="1" max="3" width="2.7109375" style="2" customWidth="1"/>
    <col min="4" max="4" width="44.421875" style="2" customWidth="1"/>
    <col min="5" max="5" width="5.7109375" style="2" customWidth="1"/>
    <col min="6" max="9" width="10.28125" style="2" customWidth="1"/>
    <col min="10" max="87" width="9.140625" style="5" customWidth="1"/>
    <col min="88" max="141" width="9.140625" style="237" customWidth="1"/>
    <col min="142" max="16384" width="9.140625" style="3" customWidth="1"/>
  </cols>
  <sheetData>
    <row r="1" spans="1:9" ht="13.5" thickBot="1">
      <c r="A1" s="343"/>
      <c r="B1" s="343"/>
      <c r="C1" s="343"/>
      <c r="D1" s="343"/>
      <c r="E1" s="343"/>
      <c r="F1" s="343"/>
      <c r="G1" s="343"/>
      <c r="H1" s="343"/>
      <c r="I1" s="343"/>
    </row>
    <row r="2" spans="1:9" ht="15.75" customHeight="1">
      <c r="A2" s="322" t="s">
        <v>471</v>
      </c>
      <c r="B2" s="323"/>
      <c r="C2" s="324"/>
      <c r="D2" s="12" t="s">
        <v>8</v>
      </c>
      <c r="E2" s="12" t="s">
        <v>23</v>
      </c>
      <c r="F2" s="282" t="s">
        <v>472</v>
      </c>
      <c r="G2" s="331"/>
      <c r="H2" s="332"/>
      <c r="I2" s="13" t="s">
        <v>60</v>
      </c>
    </row>
    <row r="3" spans="1:9" ht="15.75" customHeight="1">
      <c r="A3" s="273" t="s">
        <v>3</v>
      </c>
      <c r="B3" s="325"/>
      <c r="C3" s="326"/>
      <c r="D3" s="307" t="s">
        <v>9</v>
      </c>
      <c r="E3" s="307" t="s">
        <v>24</v>
      </c>
      <c r="F3" s="333"/>
      <c r="G3" s="334"/>
      <c r="H3" s="335"/>
      <c r="I3" s="17" t="s">
        <v>61</v>
      </c>
    </row>
    <row r="4" spans="1:9" ht="15.75" customHeight="1">
      <c r="A4" s="327"/>
      <c r="B4" s="325"/>
      <c r="C4" s="326"/>
      <c r="D4" s="320"/>
      <c r="E4" s="320"/>
      <c r="F4" s="18" t="s">
        <v>53</v>
      </c>
      <c r="G4" s="16" t="s">
        <v>56</v>
      </c>
      <c r="H4" s="15" t="s">
        <v>58</v>
      </c>
      <c r="I4" s="17" t="s">
        <v>58</v>
      </c>
    </row>
    <row r="5" spans="1:9" ht="15.75" customHeight="1" thickBot="1">
      <c r="A5" s="328"/>
      <c r="B5" s="329"/>
      <c r="C5" s="330"/>
      <c r="D5" s="321"/>
      <c r="E5" s="321"/>
      <c r="F5" s="20">
        <v>1</v>
      </c>
      <c r="G5" s="21">
        <v>2</v>
      </c>
      <c r="H5" s="22">
        <v>3</v>
      </c>
      <c r="I5" s="23">
        <v>4</v>
      </c>
    </row>
    <row r="6" spans="1:9" ht="18" customHeight="1">
      <c r="A6" s="24" t="s">
        <v>62</v>
      </c>
      <c r="B6" s="344"/>
      <c r="C6" s="345"/>
      <c r="D6" s="60" t="s">
        <v>65</v>
      </c>
      <c r="E6" s="8" t="s">
        <v>94</v>
      </c>
      <c r="F6" s="43">
        <f>F7+F14+F20+F29</f>
        <v>0</v>
      </c>
      <c r="G6" s="43">
        <f>G7+G14+G20+G29</f>
        <v>0</v>
      </c>
      <c r="H6" s="43">
        <f>H7+H14+H20+H29</f>
        <v>0</v>
      </c>
      <c r="I6" s="44">
        <f>I7+I14+I20+I29</f>
        <v>0</v>
      </c>
    </row>
    <row r="7" spans="1:9" ht="18" customHeight="1">
      <c r="A7" s="25" t="s">
        <v>62</v>
      </c>
      <c r="B7" s="26" t="s">
        <v>4</v>
      </c>
      <c r="C7" s="26"/>
      <c r="D7" s="59" t="s">
        <v>66</v>
      </c>
      <c r="E7" s="27" t="s">
        <v>95</v>
      </c>
      <c r="F7" s="45">
        <f>SUM(F8:F13)</f>
        <v>0</v>
      </c>
      <c r="G7" s="45">
        <f>SUM(G8:G13)</f>
        <v>0</v>
      </c>
      <c r="H7" s="45">
        <f>SUM(H8:H13)</f>
        <v>0</v>
      </c>
      <c r="I7" s="46">
        <f>SUM(I8:I13)</f>
        <v>0</v>
      </c>
    </row>
    <row r="8" spans="1:9" ht="18" customHeight="1">
      <c r="A8" s="31" t="s">
        <v>62</v>
      </c>
      <c r="B8" s="32" t="s">
        <v>4</v>
      </c>
      <c r="C8" s="32">
        <v>1</v>
      </c>
      <c r="D8" s="47" t="s">
        <v>67</v>
      </c>
      <c r="E8" s="27" t="s">
        <v>96</v>
      </c>
      <c r="F8" s="28">
        <v>0</v>
      </c>
      <c r="G8" s="28">
        <v>0</v>
      </c>
      <c r="H8" s="29">
        <f aca="true" t="shared" si="0" ref="H8:H13">F8-G8</f>
        <v>0</v>
      </c>
      <c r="I8" s="30">
        <v>0</v>
      </c>
    </row>
    <row r="9" spans="1:9" ht="18" customHeight="1">
      <c r="A9" s="273"/>
      <c r="B9" s="336"/>
      <c r="C9" s="33">
        <v>2</v>
      </c>
      <c r="D9" s="47" t="s">
        <v>68</v>
      </c>
      <c r="E9" s="27" t="s">
        <v>97</v>
      </c>
      <c r="F9" s="28">
        <v>0</v>
      </c>
      <c r="G9" s="28">
        <v>0</v>
      </c>
      <c r="H9" s="29">
        <f t="shared" si="0"/>
        <v>0</v>
      </c>
      <c r="I9" s="30">
        <v>0</v>
      </c>
    </row>
    <row r="10" spans="1:9" ht="18" customHeight="1">
      <c r="A10" s="337"/>
      <c r="B10" s="336"/>
      <c r="C10" s="33">
        <v>3</v>
      </c>
      <c r="D10" s="47" t="s">
        <v>69</v>
      </c>
      <c r="E10" s="27" t="s">
        <v>98</v>
      </c>
      <c r="F10" s="28">
        <v>0</v>
      </c>
      <c r="G10" s="28">
        <v>0</v>
      </c>
      <c r="H10" s="29">
        <f t="shared" si="0"/>
        <v>0</v>
      </c>
      <c r="I10" s="30">
        <v>0</v>
      </c>
    </row>
    <row r="11" spans="1:9" ht="18" customHeight="1">
      <c r="A11" s="337"/>
      <c r="B11" s="336"/>
      <c r="C11" s="33">
        <v>4</v>
      </c>
      <c r="D11" s="47" t="s">
        <v>70</v>
      </c>
      <c r="E11" s="27" t="s">
        <v>99</v>
      </c>
      <c r="F11" s="28">
        <v>0</v>
      </c>
      <c r="G11" s="28">
        <v>0</v>
      </c>
      <c r="H11" s="29">
        <f t="shared" si="0"/>
        <v>0</v>
      </c>
      <c r="I11" s="30">
        <v>0</v>
      </c>
    </row>
    <row r="12" spans="1:9" ht="18" customHeight="1">
      <c r="A12" s="337"/>
      <c r="B12" s="336"/>
      <c r="C12" s="33">
        <v>5</v>
      </c>
      <c r="D12" s="47" t="s">
        <v>71</v>
      </c>
      <c r="E12" s="27" t="s">
        <v>100</v>
      </c>
      <c r="F12" s="28">
        <v>0</v>
      </c>
      <c r="G12" s="28">
        <v>0</v>
      </c>
      <c r="H12" s="29">
        <f>F12-G12</f>
        <v>0</v>
      </c>
      <c r="I12" s="30">
        <v>0</v>
      </c>
    </row>
    <row r="13" spans="1:9" ht="18" customHeight="1">
      <c r="A13" s="338"/>
      <c r="B13" s="339"/>
      <c r="C13" s="34">
        <v>6</v>
      </c>
      <c r="D13" s="47" t="s">
        <v>72</v>
      </c>
      <c r="E13" s="27" t="s">
        <v>101</v>
      </c>
      <c r="F13" s="28">
        <v>0</v>
      </c>
      <c r="G13" s="28">
        <v>0</v>
      </c>
      <c r="H13" s="29">
        <f t="shared" si="0"/>
        <v>0</v>
      </c>
      <c r="I13" s="30">
        <v>0</v>
      </c>
    </row>
    <row r="14" spans="1:9" ht="18" customHeight="1">
      <c r="A14" s="25" t="s">
        <v>62</v>
      </c>
      <c r="B14" s="26" t="s">
        <v>5</v>
      </c>
      <c r="C14" s="26"/>
      <c r="D14" s="59" t="s">
        <v>73</v>
      </c>
      <c r="E14" s="27" t="s">
        <v>102</v>
      </c>
      <c r="F14" s="45">
        <f>SUM(F15:F19)</f>
        <v>0</v>
      </c>
      <c r="G14" s="45">
        <f>SUM(G15:G19)</f>
        <v>0</v>
      </c>
      <c r="H14" s="45">
        <f>SUM(H15:H19)</f>
        <v>0</v>
      </c>
      <c r="I14" s="46">
        <f>SUM(I15:I19)</f>
        <v>0</v>
      </c>
    </row>
    <row r="15" spans="1:9" ht="18" customHeight="1">
      <c r="A15" s="31" t="s">
        <v>62</v>
      </c>
      <c r="B15" s="32" t="s">
        <v>5</v>
      </c>
      <c r="C15" s="32">
        <v>1</v>
      </c>
      <c r="D15" s="47" t="s">
        <v>74</v>
      </c>
      <c r="E15" s="27" t="s">
        <v>103</v>
      </c>
      <c r="F15" s="28">
        <v>0</v>
      </c>
      <c r="G15" s="28">
        <v>0</v>
      </c>
      <c r="H15" s="29">
        <f>F15-G15</f>
        <v>0</v>
      </c>
      <c r="I15" s="30">
        <v>0</v>
      </c>
    </row>
    <row r="16" spans="1:9" ht="18" customHeight="1">
      <c r="A16" s="273"/>
      <c r="B16" s="336"/>
      <c r="C16" s="33">
        <v>2</v>
      </c>
      <c r="D16" s="47" t="s">
        <v>75</v>
      </c>
      <c r="E16" s="27" t="s">
        <v>104</v>
      </c>
      <c r="F16" s="28">
        <v>0</v>
      </c>
      <c r="G16" s="28">
        <v>0</v>
      </c>
      <c r="H16" s="29">
        <f>F16-G16</f>
        <v>0</v>
      </c>
      <c r="I16" s="30">
        <v>0</v>
      </c>
    </row>
    <row r="17" spans="1:9" ht="18" customHeight="1">
      <c r="A17" s="337"/>
      <c r="B17" s="336"/>
      <c r="C17" s="33">
        <v>3</v>
      </c>
      <c r="D17" s="47" t="s">
        <v>76</v>
      </c>
      <c r="E17" s="27" t="s">
        <v>105</v>
      </c>
      <c r="F17" s="28">
        <v>0</v>
      </c>
      <c r="G17" s="28">
        <v>0</v>
      </c>
      <c r="H17" s="29">
        <f>F17-G17</f>
        <v>0</v>
      </c>
      <c r="I17" s="30">
        <v>0</v>
      </c>
    </row>
    <row r="18" spans="1:9" ht="18" customHeight="1">
      <c r="A18" s="337"/>
      <c r="B18" s="336"/>
      <c r="C18" s="33">
        <v>4</v>
      </c>
      <c r="D18" s="47" t="s">
        <v>77</v>
      </c>
      <c r="E18" s="27" t="s">
        <v>106</v>
      </c>
      <c r="F18" s="28">
        <v>0</v>
      </c>
      <c r="G18" s="28">
        <v>0</v>
      </c>
      <c r="H18" s="29">
        <f>F18-G18</f>
        <v>0</v>
      </c>
      <c r="I18" s="30">
        <v>0</v>
      </c>
    </row>
    <row r="19" spans="1:9" ht="18" customHeight="1">
      <c r="A19" s="338"/>
      <c r="B19" s="339"/>
      <c r="C19" s="34">
        <v>5</v>
      </c>
      <c r="D19" s="47" t="s">
        <v>78</v>
      </c>
      <c r="E19" s="27" t="s">
        <v>107</v>
      </c>
      <c r="F19" s="28">
        <v>0</v>
      </c>
      <c r="G19" s="28">
        <v>0</v>
      </c>
      <c r="H19" s="29">
        <f>F19-G19</f>
        <v>0</v>
      </c>
      <c r="I19" s="30">
        <v>0</v>
      </c>
    </row>
    <row r="20" spans="1:9" ht="18" customHeight="1">
      <c r="A20" s="25" t="s">
        <v>62</v>
      </c>
      <c r="B20" s="26" t="s">
        <v>6</v>
      </c>
      <c r="C20" s="26"/>
      <c r="D20" s="59" t="s">
        <v>79</v>
      </c>
      <c r="E20" s="27" t="s">
        <v>108</v>
      </c>
      <c r="F20" s="45">
        <f>SUM(F21:F28)</f>
        <v>0</v>
      </c>
      <c r="G20" s="45">
        <f>SUM(G21:G28)</f>
        <v>0</v>
      </c>
      <c r="H20" s="45">
        <f>SUM(H21:H28)</f>
        <v>0</v>
      </c>
      <c r="I20" s="46">
        <f>SUM(I21:I28)</f>
        <v>0</v>
      </c>
    </row>
    <row r="21" spans="1:9" ht="18" customHeight="1">
      <c r="A21" s="31" t="s">
        <v>62</v>
      </c>
      <c r="B21" s="32" t="s">
        <v>6</v>
      </c>
      <c r="C21" s="32">
        <v>1</v>
      </c>
      <c r="D21" s="47" t="s">
        <v>74</v>
      </c>
      <c r="E21" s="27" t="s">
        <v>109</v>
      </c>
      <c r="F21" s="28">
        <v>0</v>
      </c>
      <c r="G21" s="28">
        <v>0</v>
      </c>
      <c r="H21" s="29">
        <f aca="true" t="shared" si="1" ref="H21:H28">F21-G21</f>
        <v>0</v>
      </c>
      <c r="I21" s="30">
        <v>0</v>
      </c>
    </row>
    <row r="22" spans="1:9" ht="18" customHeight="1">
      <c r="A22" s="273"/>
      <c r="B22" s="336"/>
      <c r="C22" s="33">
        <v>2</v>
      </c>
      <c r="D22" s="47" t="s">
        <v>80</v>
      </c>
      <c r="E22" s="27" t="s">
        <v>110</v>
      </c>
      <c r="F22" s="28">
        <v>0</v>
      </c>
      <c r="G22" s="28">
        <v>0</v>
      </c>
      <c r="H22" s="29">
        <f t="shared" si="1"/>
        <v>0</v>
      </c>
      <c r="I22" s="30">
        <v>0</v>
      </c>
    </row>
    <row r="23" spans="1:9" ht="18" customHeight="1">
      <c r="A23" s="337"/>
      <c r="B23" s="336"/>
      <c r="C23" s="33">
        <v>3</v>
      </c>
      <c r="D23" s="47" t="s">
        <v>81</v>
      </c>
      <c r="E23" s="27" t="s">
        <v>111</v>
      </c>
      <c r="F23" s="28">
        <v>0</v>
      </c>
      <c r="G23" s="28">
        <v>0</v>
      </c>
      <c r="H23" s="29">
        <f t="shared" si="1"/>
        <v>0</v>
      </c>
      <c r="I23" s="30">
        <v>0</v>
      </c>
    </row>
    <row r="24" spans="1:9" ht="18" customHeight="1">
      <c r="A24" s="337"/>
      <c r="B24" s="336"/>
      <c r="C24" s="33">
        <v>4</v>
      </c>
      <c r="D24" s="47" t="s">
        <v>82</v>
      </c>
      <c r="E24" s="27" t="s">
        <v>112</v>
      </c>
      <c r="F24" s="28">
        <v>0</v>
      </c>
      <c r="G24" s="28">
        <v>0</v>
      </c>
      <c r="H24" s="29">
        <f t="shared" si="1"/>
        <v>0</v>
      </c>
      <c r="I24" s="30">
        <v>0</v>
      </c>
    </row>
    <row r="25" spans="1:9" ht="18" customHeight="1">
      <c r="A25" s="337"/>
      <c r="B25" s="336"/>
      <c r="C25" s="33">
        <v>5</v>
      </c>
      <c r="D25" s="47" t="s">
        <v>83</v>
      </c>
      <c r="E25" s="27" t="s">
        <v>113</v>
      </c>
      <c r="F25" s="28">
        <v>0</v>
      </c>
      <c r="G25" s="28">
        <v>0</v>
      </c>
      <c r="H25" s="29">
        <f t="shared" si="1"/>
        <v>0</v>
      </c>
      <c r="I25" s="30">
        <v>0</v>
      </c>
    </row>
    <row r="26" spans="1:9" ht="18" customHeight="1">
      <c r="A26" s="337"/>
      <c r="B26" s="336"/>
      <c r="C26" s="33">
        <v>6</v>
      </c>
      <c r="D26" s="47" t="s">
        <v>76</v>
      </c>
      <c r="E26" s="27" t="s">
        <v>114</v>
      </c>
      <c r="F26" s="28">
        <v>0</v>
      </c>
      <c r="G26" s="28">
        <v>0</v>
      </c>
      <c r="H26" s="29">
        <f t="shared" si="1"/>
        <v>0</v>
      </c>
      <c r="I26" s="30">
        <v>0</v>
      </c>
    </row>
    <row r="27" spans="1:9" ht="18" customHeight="1">
      <c r="A27" s="337"/>
      <c r="B27" s="336"/>
      <c r="C27" s="33">
        <v>7</v>
      </c>
      <c r="D27" s="47" t="s">
        <v>77</v>
      </c>
      <c r="E27" s="27" t="s">
        <v>115</v>
      </c>
      <c r="F27" s="28">
        <v>0</v>
      </c>
      <c r="G27" s="28">
        <v>0</v>
      </c>
      <c r="H27" s="29">
        <f t="shared" si="1"/>
        <v>0</v>
      </c>
      <c r="I27" s="30">
        <v>0</v>
      </c>
    </row>
    <row r="28" spans="1:9" ht="18" customHeight="1">
      <c r="A28" s="338"/>
      <c r="B28" s="339"/>
      <c r="C28" s="34">
        <v>8</v>
      </c>
      <c r="D28" s="47" t="s">
        <v>78</v>
      </c>
      <c r="E28" s="27" t="s">
        <v>116</v>
      </c>
      <c r="F28" s="28">
        <v>0</v>
      </c>
      <c r="G28" s="28">
        <v>0</v>
      </c>
      <c r="H28" s="29">
        <f t="shared" si="1"/>
        <v>0</v>
      </c>
      <c r="I28" s="30">
        <v>0</v>
      </c>
    </row>
    <row r="29" spans="1:9" ht="18" customHeight="1">
      <c r="A29" s="25" t="s">
        <v>62</v>
      </c>
      <c r="B29" s="26" t="s">
        <v>64</v>
      </c>
      <c r="C29" s="26"/>
      <c r="D29" s="59" t="s">
        <v>84</v>
      </c>
      <c r="E29" s="27" t="s">
        <v>117</v>
      </c>
      <c r="F29" s="45">
        <f>F30+F31+F32</f>
        <v>0</v>
      </c>
      <c r="G29" s="45">
        <f>G30+G31+G32</f>
        <v>0</v>
      </c>
      <c r="H29" s="45">
        <f>H30+H31+H32</f>
        <v>0</v>
      </c>
      <c r="I29" s="46">
        <f>I30+I31+I32</f>
        <v>0</v>
      </c>
    </row>
    <row r="30" spans="1:9" ht="18" customHeight="1">
      <c r="A30" s="31" t="s">
        <v>62</v>
      </c>
      <c r="B30" s="32" t="s">
        <v>64</v>
      </c>
      <c r="C30" s="32">
        <v>1</v>
      </c>
      <c r="D30" s="47" t="s">
        <v>85</v>
      </c>
      <c r="E30" s="27" t="s">
        <v>118</v>
      </c>
      <c r="F30" s="28">
        <v>0</v>
      </c>
      <c r="G30" s="28">
        <v>0</v>
      </c>
      <c r="H30" s="29">
        <f>F30-G30</f>
        <v>0</v>
      </c>
      <c r="I30" s="30">
        <v>0</v>
      </c>
    </row>
    <row r="31" spans="1:9" ht="18" customHeight="1">
      <c r="A31" s="273"/>
      <c r="B31" s="336"/>
      <c r="C31" s="33">
        <v>2</v>
      </c>
      <c r="D31" s="47" t="s">
        <v>86</v>
      </c>
      <c r="E31" s="27" t="s">
        <v>119</v>
      </c>
      <c r="F31" s="28">
        <v>0</v>
      </c>
      <c r="G31" s="28">
        <v>0</v>
      </c>
      <c r="H31" s="29">
        <f>F31-G31</f>
        <v>0</v>
      </c>
      <c r="I31" s="30">
        <v>0</v>
      </c>
    </row>
    <row r="32" spans="1:9" ht="18" customHeight="1">
      <c r="A32" s="338"/>
      <c r="B32" s="339"/>
      <c r="C32" s="34">
        <v>3</v>
      </c>
      <c r="D32" s="47" t="s">
        <v>87</v>
      </c>
      <c r="E32" s="27" t="s">
        <v>120</v>
      </c>
      <c r="F32" s="28">
        <v>0</v>
      </c>
      <c r="G32" s="28">
        <v>0</v>
      </c>
      <c r="H32" s="29">
        <f>F32-G32</f>
        <v>0</v>
      </c>
      <c r="I32" s="30">
        <v>0</v>
      </c>
    </row>
    <row r="33" spans="1:9" ht="18" customHeight="1">
      <c r="A33" s="25" t="s">
        <v>63</v>
      </c>
      <c r="B33" s="26"/>
      <c r="C33" s="26"/>
      <c r="D33" s="59" t="s">
        <v>498</v>
      </c>
      <c r="E33" s="27" t="s">
        <v>121</v>
      </c>
      <c r="F33" s="45">
        <f>F34+F38</f>
        <v>0</v>
      </c>
      <c r="G33" s="45">
        <f>G34+G38</f>
        <v>0</v>
      </c>
      <c r="H33" s="45">
        <f>F33-G33</f>
        <v>0</v>
      </c>
      <c r="I33" s="46">
        <f>I34+I38</f>
        <v>0</v>
      </c>
    </row>
    <row r="34" spans="1:9" ht="18" customHeight="1">
      <c r="A34" s="31" t="s">
        <v>63</v>
      </c>
      <c r="B34" s="32" t="s">
        <v>4</v>
      </c>
      <c r="C34" s="32"/>
      <c r="D34" s="59" t="s">
        <v>88</v>
      </c>
      <c r="E34" s="27" t="s">
        <v>122</v>
      </c>
      <c r="F34" s="45">
        <f>F35+F36+F37</f>
        <v>0</v>
      </c>
      <c r="G34" s="45">
        <f>G35+G36+G37</f>
        <v>0</v>
      </c>
      <c r="H34" s="45">
        <f>H35+H36+H37</f>
        <v>0</v>
      </c>
      <c r="I34" s="46">
        <f>I35+I36+I37</f>
        <v>0</v>
      </c>
    </row>
    <row r="35" spans="1:9" ht="18" customHeight="1">
      <c r="A35" s="14" t="s">
        <v>63</v>
      </c>
      <c r="B35" s="33" t="s">
        <v>4</v>
      </c>
      <c r="C35" s="33">
        <v>1</v>
      </c>
      <c r="D35" s="47" t="s">
        <v>89</v>
      </c>
      <c r="E35" s="27" t="s">
        <v>123</v>
      </c>
      <c r="F35" s="28">
        <v>0</v>
      </c>
      <c r="G35" s="28">
        <v>0</v>
      </c>
      <c r="H35" s="29">
        <f>F35-G35</f>
        <v>0</v>
      </c>
      <c r="I35" s="30">
        <v>0</v>
      </c>
    </row>
    <row r="36" spans="1:9" ht="18" customHeight="1">
      <c r="A36" s="273"/>
      <c r="B36" s="336"/>
      <c r="C36" s="33">
        <v>2</v>
      </c>
      <c r="D36" s="47" t="s">
        <v>90</v>
      </c>
      <c r="E36" s="27" t="s">
        <v>124</v>
      </c>
      <c r="F36" s="28">
        <v>0</v>
      </c>
      <c r="G36" s="28">
        <v>0</v>
      </c>
      <c r="H36" s="29">
        <f>F36-G36</f>
        <v>0</v>
      </c>
      <c r="I36" s="30">
        <v>0</v>
      </c>
    </row>
    <row r="37" spans="1:9" ht="18" customHeight="1">
      <c r="A37" s="338"/>
      <c r="B37" s="339"/>
      <c r="C37" s="34">
        <v>3</v>
      </c>
      <c r="D37" s="47" t="s">
        <v>91</v>
      </c>
      <c r="E37" s="27" t="s">
        <v>125</v>
      </c>
      <c r="F37" s="28">
        <v>0</v>
      </c>
      <c r="G37" s="28">
        <v>0</v>
      </c>
      <c r="H37" s="29">
        <f>F37-G37</f>
        <v>0</v>
      </c>
      <c r="I37" s="30">
        <v>0</v>
      </c>
    </row>
    <row r="38" spans="1:9" ht="18" customHeight="1" thickBot="1">
      <c r="A38" s="31" t="s">
        <v>63</v>
      </c>
      <c r="B38" s="32" t="s">
        <v>5</v>
      </c>
      <c r="C38" s="32"/>
      <c r="D38" s="50" t="s">
        <v>92</v>
      </c>
      <c r="E38" s="51" t="s">
        <v>126</v>
      </c>
      <c r="F38" s="52">
        <v>0</v>
      </c>
      <c r="G38" s="52">
        <v>0</v>
      </c>
      <c r="H38" s="53">
        <f>F38-G38</f>
        <v>0</v>
      </c>
      <c r="I38" s="54">
        <v>0</v>
      </c>
    </row>
    <row r="39" spans="1:9" ht="18" customHeight="1" thickBot="1">
      <c r="A39" s="340"/>
      <c r="B39" s="341"/>
      <c r="C39" s="342"/>
      <c r="D39" s="55" t="s">
        <v>93</v>
      </c>
      <c r="E39" s="56" t="s">
        <v>127</v>
      </c>
      <c r="F39" s="57">
        <f>SUM('R1'!I15:I41)+SUM(F6:F38)</f>
        <v>0</v>
      </c>
      <c r="G39" s="57">
        <f>SUM('R1'!J15:J41)+SUM(G6:G38)</f>
        <v>0</v>
      </c>
      <c r="H39" s="57">
        <f>SUM('R1'!K15:K41)+SUM(H6:H38)</f>
        <v>0</v>
      </c>
      <c r="I39" s="58">
        <f>SUM('R1'!L15:L41)+SUM(I6:I38)</f>
        <v>0</v>
      </c>
    </row>
    <row r="40" spans="1:9" ht="12.75">
      <c r="A40" s="319">
        <v>2</v>
      </c>
      <c r="B40" s="319"/>
      <c r="C40" s="319"/>
      <c r="D40" s="319"/>
      <c r="E40" s="319"/>
      <c r="F40" s="319"/>
      <c r="G40" s="319"/>
      <c r="H40" s="319"/>
      <c r="I40" s="319"/>
    </row>
    <row r="41" spans="1:141" s="5" customFormat="1" ht="12.75">
      <c r="A41" s="6"/>
      <c r="B41" s="6"/>
      <c r="C41" s="6"/>
      <c r="D41" s="6"/>
      <c r="E41" s="6"/>
      <c r="F41" s="6"/>
      <c r="G41" s="6"/>
      <c r="H41" s="6"/>
      <c r="I41" s="6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7"/>
      <c r="DN41" s="237"/>
      <c r="DO41" s="237"/>
      <c r="DP41" s="237"/>
      <c r="DQ41" s="237"/>
      <c r="DR41" s="237"/>
      <c r="DS41" s="237"/>
      <c r="DT41" s="237"/>
      <c r="DU41" s="237"/>
      <c r="DV41" s="237"/>
      <c r="DW41" s="237"/>
      <c r="DX41" s="237"/>
      <c r="DY41" s="237"/>
      <c r="DZ41" s="237"/>
      <c r="EA41" s="237"/>
      <c r="EB41" s="237"/>
      <c r="EC41" s="237"/>
      <c r="ED41" s="237"/>
      <c r="EE41" s="237"/>
      <c r="EF41" s="237"/>
      <c r="EG41" s="237"/>
      <c r="EH41" s="237"/>
      <c r="EI41" s="237"/>
      <c r="EJ41" s="237"/>
      <c r="EK41" s="237"/>
    </row>
    <row r="42" spans="1:141" s="5" customFormat="1" ht="12.75">
      <c r="A42" s="6"/>
      <c r="B42" s="6"/>
      <c r="C42" s="6"/>
      <c r="D42" s="6"/>
      <c r="E42" s="6"/>
      <c r="F42" s="6"/>
      <c r="G42" s="6"/>
      <c r="H42" s="6"/>
      <c r="I42" s="6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237"/>
      <c r="EC42" s="237"/>
      <c r="ED42" s="237"/>
      <c r="EE42" s="237"/>
      <c r="EF42" s="237"/>
      <c r="EG42" s="237"/>
      <c r="EH42" s="237"/>
      <c r="EI42" s="237"/>
      <c r="EJ42" s="237"/>
      <c r="EK42" s="237"/>
    </row>
    <row r="43" spans="1:141" s="5" customFormat="1" ht="12.75">
      <c r="A43" s="6"/>
      <c r="B43" s="6"/>
      <c r="C43" s="6"/>
      <c r="D43" s="6"/>
      <c r="E43" s="6"/>
      <c r="F43" s="6"/>
      <c r="G43" s="6"/>
      <c r="H43" s="6"/>
      <c r="I43" s="6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237"/>
      <c r="DP43" s="237"/>
      <c r="DQ43" s="237"/>
      <c r="DR43" s="237"/>
      <c r="DS43" s="237"/>
      <c r="DT43" s="237"/>
      <c r="DU43" s="237"/>
      <c r="DV43" s="237"/>
      <c r="DW43" s="237"/>
      <c r="DX43" s="237"/>
      <c r="DY43" s="237"/>
      <c r="DZ43" s="237"/>
      <c r="EA43" s="237"/>
      <c r="EB43" s="237"/>
      <c r="EC43" s="237"/>
      <c r="ED43" s="237"/>
      <c r="EE43" s="237"/>
      <c r="EF43" s="237"/>
      <c r="EG43" s="237"/>
      <c r="EH43" s="237"/>
      <c r="EI43" s="237"/>
      <c r="EJ43" s="237"/>
      <c r="EK43" s="237"/>
    </row>
    <row r="44" spans="1:141" s="5" customFormat="1" ht="12.75">
      <c r="A44" s="6"/>
      <c r="B44" s="6"/>
      <c r="C44" s="6"/>
      <c r="D44" s="6"/>
      <c r="E44" s="6"/>
      <c r="F44" s="6"/>
      <c r="G44" s="6"/>
      <c r="H44" s="6"/>
      <c r="I44" s="6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7"/>
      <c r="EJ44" s="237"/>
      <c r="EK44" s="237"/>
    </row>
    <row r="45" spans="1:141" s="5" customFormat="1" ht="12.75">
      <c r="A45" s="6"/>
      <c r="B45" s="6"/>
      <c r="C45" s="6"/>
      <c r="D45" s="6"/>
      <c r="E45" s="6"/>
      <c r="F45" s="6"/>
      <c r="G45" s="6"/>
      <c r="H45" s="6"/>
      <c r="I45" s="6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237"/>
      <c r="DP45" s="237"/>
      <c r="DQ45" s="237"/>
      <c r="DR45" s="237"/>
      <c r="DS45" s="237"/>
      <c r="DT45" s="237"/>
      <c r="DU45" s="237"/>
      <c r="DV45" s="237"/>
      <c r="DW45" s="237"/>
      <c r="DX45" s="237"/>
      <c r="DY45" s="237"/>
      <c r="DZ45" s="237"/>
      <c r="EA45" s="237"/>
      <c r="EB45" s="237"/>
      <c r="EC45" s="237"/>
      <c r="ED45" s="237"/>
      <c r="EE45" s="237"/>
      <c r="EF45" s="237"/>
      <c r="EG45" s="237"/>
      <c r="EH45" s="237"/>
      <c r="EI45" s="237"/>
      <c r="EJ45" s="237"/>
      <c r="EK45" s="237"/>
    </row>
    <row r="46" spans="1:141" s="5" customFormat="1" ht="12.75">
      <c r="A46" s="6"/>
      <c r="B46" s="6"/>
      <c r="C46" s="6"/>
      <c r="D46" s="6"/>
      <c r="E46" s="6"/>
      <c r="F46" s="6"/>
      <c r="G46" s="6"/>
      <c r="H46" s="6"/>
      <c r="I46" s="6"/>
      <c r="CJ46" s="237"/>
      <c r="CK46" s="237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7"/>
      <c r="DE46" s="237"/>
      <c r="DF46" s="237"/>
      <c r="DG46" s="237"/>
      <c r="DH46" s="237"/>
      <c r="DI46" s="237"/>
      <c r="DJ46" s="237"/>
      <c r="DK46" s="237"/>
      <c r="DL46" s="237"/>
      <c r="DM46" s="237"/>
      <c r="DN46" s="237"/>
      <c r="DO46" s="237"/>
      <c r="DP46" s="237"/>
      <c r="DQ46" s="237"/>
      <c r="DR46" s="237"/>
      <c r="DS46" s="237"/>
      <c r="DT46" s="237"/>
      <c r="DU46" s="237"/>
      <c r="DV46" s="237"/>
      <c r="DW46" s="237"/>
      <c r="DX46" s="237"/>
      <c r="DY46" s="237"/>
      <c r="DZ46" s="237"/>
      <c r="EA46" s="237"/>
      <c r="EB46" s="237"/>
      <c r="EC46" s="237"/>
      <c r="ED46" s="237"/>
      <c r="EE46" s="237"/>
      <c r="EF46" s="237"/>
      <c r="EG46" s="237"/>
      <c r="EH46" s="237"/>
      <c r="EI46" s="237"/>
      <c r="EJ46" s="237"/>
      <c r="EK46" s="237"/>
    </row>
    <row r="47" spans="1:141" s="5" customFormat="1" ht="12.75">
      <c r="A47" s="6"/>
      <c r="B47" s="6"/>
      <c r="C47" s="6"/>
      <c r="D47" s="6"/>
      <c r="E47" s="6"/>
      <c r="F47" s="6"/>
      <c r="G47" s="6"/>
      <c r="H47" s="6"/>
      <c r="I47" s="6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  <c r="DN47" s="237"/>
      <c r="DO47" s="237"/>
      <c r="DP47" s="237"/>
      <c r="DQ47" s="237"/>
      <c r="DR47" s="237"/>
      <c r="DS47" s="237"/>
      <c r="DT47" s="237"/>
      <c r="DU47" s="237"/>
      <c r="DV47" s="237"/>
      <c r="DW47" s="237"/>
      <c r="DX47" s="237"/>
      <c r="DY47" s="237"/>
      <c r="DZ47" s="237"/>
      <c r="EA47" s="237"/>
      <c r="EB47" s="237"/>
      <c r="EC47" s="237"/>
      <c r="ED47" s="237"/>
      <c r="EE47" s="237"/>
      <c r="EF47" s="237"/>
      <c r="EG47" s="237"/>
      <c r="EH47" s="237"/>
      <c r="EI47" s="237"/>
      <c r="EJ47" s="237"/>
      <c r="EK47" s="237"/>
    </row>
    <row r="48" spans="1:141" s="5" customFormat="1" ht="12.75">
      <c r="A48" s="6"/>
      <c r="B48" s="6"/>
      <c r="C48" s="6"/>
      <c r="D48" s="6"/>
      <c r="E48" s="6"/>
      <c r="F48" s="6"/>
      <c r="G48" s="6"/>
      <c r="H48" s="6"/>
      <c r="I48" s="6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7"/>
      <c r="DI48" s="237"/>
      <c r="DJ48" s="237"/>
      <c r="DK48" s="237"/>
      <c r="DL48" s="237"/>
      <c r="DM48" s="237"/>
      <c r="DN48" s="237"/>
      <c r="DO48" s="237"/>
      <c r="DP48" s="237"/>
      <c r="DQ48" s="237"/>
      <c r="DR48" s="237"/>
      <c r="DS48" s="237"/>
      <c r="DT48" s="237"/>
      <c r="DU48" s="237"/>
      <c r="DV48" s="237"/>
      <c r="DW48" s="237"/>
      <c r="DX48" s="237"/>
      <c r="DY48" s="237"/>
      <c r="DZ48" s="237"/>
      <c r="EA48" s="237"/>
      <c r="EB48" s="237"/>
      <c r="EC48" s="237"/>
      <c r="ED48" s="237"/>
      <c r="EE48" s="237"/>
      <c r="EF48" s="237"/>
      <c r="EG48" s="237"/>
      <c r="EH48" s="237"/>
      <c r="EI48" s="237"/>
      <c r="EJ48" s="237"/>
      <c r="EK48" s="237"/>
    </row>
    <row r="49" spans="1:141" s="5" customFormat="1" ht="12.75">
      <c r="A49" s="6"/>
      <c r="B49" s="6"/>
      <c r="C49" s="6"/>
      <c r="D49" s="6"/>
      <c r="E49" s="6"/>
      <c r="F49" s="6"/>
      <c r="G49" s="6"/>
      <c r="H49" s="6"/>
      <c r="I49" s="6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/>
      <c r="DH49" s="237"/>
      <c r="DI49" s="237"/>
      <c r="DJ49" s="237"/>
      <c r="DK49" s="237"/>
      <c r="DL49" s="237"/>
      <c r="DM49" s="237"/>
      <c r="DN49" s="237"/>
      <c r="DO49" s="237"/>
      <c r="DP49" s="237"/>
      <c r="DQ49" s="237"/>
      <c r="DR49" s="237"/>
      <c r="DS49" s="237"/>
      <c r="DT49" s="237"/>
      <c r="DU49" s="237"/>
      <c r="DV49" s="237"/>
      <c r="DW49" s="237"/>
      <c r="DX49" s="237"/>
      <c r="DY49" s="237"/>
      <c r="DZ49" s="237"/>
      <c r="EA49" s="237"/>
      <c r="EB49" s="237"/>
      <c r="EC49" s="237"/>
      <c r="ED49" s="237"/>
      <c r="EE49" s="237"/>
      <c r="EF49" s="237"/>
      <c r="EG49" s="237"/>
      <c r="EH49" s="237"/>
      <c r="EI49" s="237"/>
      <c r="EJ49" s="237"/>
      <c r="EK49" s="237"/>
    </row>
    <row r="50" spans="1:141" s="5" customFormat="1" ht="12.75">
      <c r="A50" s="6"/>
      <c r="B50" s="6"/>
      <c r="C50" s="6"/>
      <c r="D50" s="6"/>
      <c r="E50" s="6"/>
      <c r="F50" s="6"/>
      <c r="G50" s="6"/>
      <c r="H50" s="6"/>
      <c r="I50" s="6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7"/>
      <c r="DE50" s="237"/>
      <c r="DF50" s="237"/>
      <c r="DG50" s="237"/>
      <c r="DH50" s="237"/>
      <c r="DI50" s="237"/>
      <c r="DJ50" s="237"/>
      <c r="DK50" s="237"/>
      <c r="DL50" s="237"/>
      <c r="DM50" s="237"/>
      <c r="DN50" s="237"/>
      <c r="DO50" s="237"/>
      <c r="DP50" s="237"/>
      <c r="DQ50" s="237"/>
      <c r="DR50" s="237"/>
      <c r="DS50" s="237"/>
      <c r="DT50" s="237"/>
      <c r="DU50" s="237"/>
      <c r="DV50" s="237"/>
      <c r="DW50" s="237"/>
      <c r="DX50" s="237"/>
      <c r="DY50" s="237"/>
      <c r="DZ50" s="237"/>
      <c r="EA50" s="237"/>
      <c r="EB50" s="237"/>
      <c r="EC50" s="237"/>
      <c r="ED50" s="237"/>
      <c r="EE50" s="237"/>
      <c r="EF50" s="237"/>
      <c r="EG50" s="237"/>
      <c r="EH50" s="237"/>
      <c r="EI50" s="237"/>
      <c r="EJ50" s="237"/>
      <c r="EK50" s="237"/>
    </row>
    <row r="51" spans="1:141" s="5" customFormat="1" ht="12.75">
      <c r="A51" s="6"/>
      <c r="B51" s="6"/>
      <c r="C51" s="6"/>
      <c r="D51" s="6"/>
      <c r="E51" s="6"/>
      <c r="F51" s="6"/>
      <c r="G51" s="6"/>
      <c r="H51" s="6"/>
      <c r="I51" s="6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  <c r="DH51" s="237"/>
      <c r="DI51" s="237"/>
      <c r="DJ51" s="237"/>
      <c r="DK51" s="237"/>
      <c r="DL51" s="237"/>
      <c r="DM51" s="237"/>
      <c r="DN51" s="237"/>
      <c r="DO51" s="237"/>
      <c r="DP51" s="237"/>
      <c r="DQ51" s="237"/>
      <c r="DR51" s="237"/>
      <c r="DS51" s="237"/>
      <c r="DT51" s="237"/>
      <c r="DU51" s="237"/>
      <c r="DV51" s="237"/>
      <c r="DW51" s="237"/>
      <c r="DX51" s="237"/>
      <c r="DY51" s="237"/>
      <c r="DZ51" s="237"/>
      <c r="EA51" s="237"/>
      <c r="EB51" s="237"/>
      <c r="EC51" s="237"/>
      <c r="ED51" s="237"/>
      <c r="EE51" s="237"/>
      <c r="EF51" s="237"/>
      <c r="EG51" s="237"/>
      <c r="EH51" s="237"/>
      <c r="EI51" s="237"/>
      <c r="EJ51" s="237"/>
      <c r="EK51" s="237"/>
    </row>
    <row r="52" spans="1:141" s="5" customFormat="1" ht="12.75">
      <c r="A52" s="6"/>
      <c r="B52" s="6"/>
      <c r="C52" s="6"/>
      <c r="D52" s="6"/>
      <c r="E52" s="6"/>
      <c r="F52" s="6"/>
      <c r="G52" s="6"/>
      <c r="H52" s="6"/>
      <c r="I52" s="6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237"/>
      <c r="CZ52" s="237"/>
      <c r="DA52" s="237"/>
      <c r="DB52" s="237"/>
      <c r="DC52" s="237"/>
      <c r="DD52" s="237"/>
      <c r="DE52" s="237"/>
      <c r="DF52" s="237"/>
      <c r="DG52" s="237"/>
      <c r="DH52" s="237"/>
      <c r="DI52" s="237"/>
      <c r="DJ52" s="237"/>
      <c r="DK52" s="237"/>
      <c r="DL52" s="237"/>
      <c r="DM52" s="237"/>
      <c r="DN52" s="237"/>
      <c r="DO52" s="237"/>
      <c r="DP52" s="237"/>
      <c r="DQ52" s="237"/>
      <c r="DR52" s="237"/>
      <c r="DS52" s="237"/>
      <c r="DT52" s="237"/>
      <c r="DU52" s="237"/>
      <c r="DV52" s="237"/>
      <c r="DW52" s="237"/>
      <c r="DX52" s="237"/>
      <c r="DY52" s="237"/>
      <c r="DZ52" s="237"/>
      <c r="EA52" s="237"/>
      <c r="EB52" s="237"/>
      <c r="EC52" s="237"/>
      <c r="ED52" s="237"/>
      <c r="EE52" s="237"/>
      <c r="EF52" s="237"/>
      <c r="EG52" s="237"/>
      <c r="EH52" s="237"/>
      <c r="EI52" s="237"/>
      <c r="EJ52" s="237"/>
      <c r="EK52" s="237"/>
    </row>
    <row r="53" spans="1:141" s="5" customFormat="1" ht="12.75">
      <c r="A53" s="6"/>
      <c r="B53" s="6"/>
      <c r="C53" s="6"/>
      <c r="D53" s="6"/>
      <c r="E53" s="6"/>
      <c r="F53" s="6"/>
      <c r="G53" s="6"/>
      <c r="H53" s="6"/>
      <c r="I53" s="6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237"/>
      <c r="CZ53" s="237"/>
      <c r="DA53" s="237"/>
      <c r="DB53" s="237"/>
      <c r="DC53" s="237"/>
      <c r="DD53" s="237"/>
      <c r="DE53" s="237"/>
      <c r="DF53" s="237"/>
      <c r="DG53" s="237"/>
      <c r="DH53" s="237"/>
      <c r="DI53" s="237"/>
      <c r="DJ53" s="237"/>
      <c r="DK53" s="237"/>
      <c r="DL53" s="237"/>
      <c r="DM53" s="237"/>
      <c r="DN53" s="237"/>
      <c r="DO53" s="237"/>
      <c r="DP53" s="237"/>
      <c r="DQ53" s="237"/>
      <c r="DR53" s="237"/>
      <c r="DS53" s="237"/>
      <c r="DT53" s="237"/>
      <c r="DU53" s="237"/>
      <c r="DV53" s="237"/>
      <c r="DW53" s="237"/>
      <c r="DX53" s="237"/>
      <c r="DY53" s="237"/>
      <c r="DZ53" s="237"/>
      <c r="EA53" s="237"/>
      <c r="EB53" s="237"/>
      <c r="EC53" s="237"/>
      <c r="ED53" s="237"/>
      <c r="EE53" s="237"/>
      <c r="EF53" s="237"/>
      <c r="EG53" s="237"/>
      <c r="EH53" s="237"/>
      <c r="EI53" s="237"/>
      <c r="EJ53" s="237"/>
      <c r="EK53" s="237"/>
    </row>
    <row r="54" spans="1:141" s="5" customFormat="1" ht="12.75">
      <c r="A54" s="6"/>
      <c r="B54" s="6"/>
      <c r="C54" s="6"/>
      <c r="D54" s="6"/>
      <c r="E54" s="6"/>
      <c r="F54" s="6"/>
      <c r="G54" s="6"/>
      <c r="H54" s="6"/>
      <c r="I54" s="6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7"/>
      <c r="DA54" s="237"/>
      <c r="DB54" s="237"/>
      <c r="DC54" s="237"/>
      <c r="DD54" s="237"/>
      <c r="DE54" s="237"/>
      <c r="DF54" s="237"/>
      <c r="DG54" s="237"/>
      <c r="DH54" s="237"/>
      <c r="DI54" s="237"/>
      <c r="DJ54" s="237"/>
      <c r="DK54" s="237"/>
      <c r="DL54" s="237"/>
      <c r="DM54" s="237"/>
      <c r="DN54" s="237"/>
      <c r="DO54" s="237"/>
      <c r="DP54" s="237"/>
      <c r="DQ54" s="237"/>
      <c r="DR54" s="237"/>
      <c r="DS54" s="237"/>
      <c r="DT54" s="237"/>
      <c r="DU54" s="237"/>
      <c r="DV54" s="237"/>
      <c r="DW54" s="237"/>
      <c r="DX54" s="237"/>
      <c r="DY54" s="237"/>
      <c r="DZ54" s="237"/>
      <c r="EA54" s="237"/>
      <c r="EB54" s="237"/>
      <c r="EC54" s="237"/>
      <c r="ED54" s="237"/>
      <c r="EE54" s="237"/>
      <c r="EF54" s="237"/>
      <c r="EG54" s="237"/>
      <c r="EH54" s="237"/>
      <c r="EI54" s="237"/>
      <c r="EJ54" s="237"/>
      <c r="EK54" s="237"/>
    </row>
    <row r="55" spans="1:141" s="5" customFormat="1" ht="12.75">
      <c r="A55" s="6"/>
      <c r="B55" s="6"/>
      <c r="C55" s="6"/>
      <c r="D55" s="6"/>
      <c r="E55" s="6"/>
      <c r="F55" s="6"/>
      <c r="G55" s="6"/>
      <c r="H55" s="6"/>
      <c r="I55" s="6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7"/>
      <c r="CZ55" s="237"/>
      <c r="DA55" s="237"/>
      <c r="DB55" s="237"/>
      <c r="DC55" s="237"/>
      <c r="DD55" s="237"/>
      <c r="DE55" s="237"/>
      <c r="DF55" s="237"/>
      <c r="DG55" s="237"/>
      <c r="DH55" s="237"/>
      <c r="DI55" s="237"/>
      <c r="DJ55" s="237"/>
      <c r="DK55" s="237"/>
      <c r="DL55" s="237"/>
      <c r="DM55" s="237"/>
      <c r="DN55" s="237"/>
      <c r="DO55" s="237"/>
      <c r="DP55" s="237"/>
      <c r="DQ55" s="237"/>
      <c r="DR55" s="237"/>
      <c r="DS55" s="237"/>
      <c r="DT55" s="237"/>
      <c r="DU55" s="237"/>
      <c r="DV55" s="237"/>
      <c r="DW55" s="237"/>
      <c r="DX55" s="237"/>
      <c r="DY55" s="237"/>
      <c r="DZ55" s="237"/>
      <c r="EA55" s="237"/>
      <c r="EB55" s="237"/>
      <c r="EC55" s="237"/>
      <c r="ED55" s="237"/>
      <c r="EE55" s="237"/>
      <c r="EF55" s="237"/>
      <c r="EG55" s="237"/>
      <c r="EH55" s="237"/>
      <c r="EI55" s="237"/>
      <c r="EJ55" s="237"/>
      <c r="EK55" s="237"/>
    </row>
    <row r="56" spans="1:141" s="5" customFormat="1" ht="12.75">
      <c r="A56" s="6"/>
      <c r="B56" s="6"/>
      <c r="C56" s="6"/>
      <c r="D56" s="6"/>
      <c r="E56" s="6"/>
      <c r="F56" s="6"/>
      <c r="G56" s="6"/>
      <c r="H56" s="6"/>
      <c r="I56" s="6"/>
      <c r="CJ56" s="237"/>
      <c r="CK56" s="237"/>
      <c r="CL56" s="237"/>
      <c r="CM56" s="237"/>
      <c r="CN56" s="237"/>
      <c r="CO56" s="237"/>
      <c r="CP56" s="237"/>
      <c r="CQ56" s="237"/>
      <c r="CR56" s="237"/>
      <c r="CS56" s="237"/>
      <c r="CT56" s="237"/>
      <c r="CU56" s="237"/>
      <c r="CV56" s="237"/>
      <c r="CW56" s="237"/>
      <c r="CX56" s="237"/>
      <c r="CY56" s="237"/>
      <c r="CZ56" s="237"/>
      <c r="DA56" s="237"/>
      <c r="DB56" s="237"/>
      <c r="DC56" s="237"/>
      <c r="DD56" s="237"/>
      <c r="DE56" s="237"/>
      <c r="DF56" s="237"/>
      <c r="DG56" s="237"/>
      <c r="DH56" s="237"/>
      <c r="DI56" s="237"/>
      <c r="DJ56" s="237"/>
      <c r="DK56" s="237"/>
      <c r="DL56" s="237"/>
      <c r="DM56" s="237"/>
      <c r="DN56" s="237"/>
      <c r="DO56" s="237"/>
      <c r="DP56" s="237"/>
      <c r="DQ56" s="237"/>
      <c r="DR56" s="237"/>
      <c r="DS56" s="237"/>
      <c r="DT56" s="237"/>
      <c r="DU56" s="237"/>
      <c r="DV56" s="237"/>
      <c r="DW56" s="237"/>
      <c r="DX56" s="237"/>
      <c r="DY56" s="237"/>
      <c r="DZ56" s="237"/>
      <c r="EA56" s="237"/>
      <c r="EB56" s="237"/>
      <c r="EC56" s="237"/>
      <c r="ED56" s="237"/>
      <c r="EE56" s="237"/>
      <c r="EF56" s="237"/>
      <c r="EG56" s="237"/>
      <c r="EH56" s="237"/>
      <c r="EI56" s="237"/>
      <c r="EJ56" s="237"/>
      <c r="EK56" s="237"/>
    </row>
    <row r="57" spans="1:141" s="5" customFormat="1" ht="12.75">
      <c r="A57" s="6"/>
      <c r="B57" s="6"/>
      <c r="C57" s="6"/>
      <c r="D57" s="6"/>
      <c r="E57" s="6"/>
      <c r="F57" s="6"/>
      <c r="G57" s="6"/>
      <c r="H57" s="6"/>
      <c r="I57" s="6"/>
      <c r="CJ57" s="237"/>
      <c r="CK57" s="237"/>
      <c r="CL57" s="237"/>
      <c r="CM57" s="237"/>
      <c r="CN57" s="237"/>
      <c r="CO57" s="237"/>
      <c r="CP57" s="237"/>
      <c r="CQ57" s="237"/>
      <c r="CR57" s="237"/>
      <c r="CS57" s="237"/>
      <c r="CT57" s="237"/>
      <c r="CU57" s="237"/>
      <c r="CV57" s="237"/>
      <c r="CW57" s="237"/>
      <c r="CX57" s="237"/>
      <c r="CY57" s="237"/>
      <c r="CZ57" s="237"/>
      <c r="DA57" s="237"/>
      <c r="DB57" s="237"/>
      <c r="DC57" s="237"/>
      <c r="DD57" s="237"/>
      <c r="DE57" s="237"/>
      <c r="DF57" s="237"/>
      <c r="DG57" s="237"/>
      <c r="DH57" s="237"/>
      <c r="DI57" s="237"/>
      <c r="DJ57" s="237"/>
      <c r="DK57" s="237"/>
      <c r="DL57" s="237"/>
      <c r="DM57" s="237"/>
      <c r="DN57" s="237"/>
      <c r="DO57" s="237"/>
      <c r="DP57" s="237"/>
      <c r="DQ57" s="237"/>
      <c r="DR57" s="237"/>
      <c r="DS57" s="237"/>
      <c r="DT57" s="237"/>
      <c r="DU57" s="237"/>
      <c r="DV57" s="237"/>
      <c r="DW57" s="237"/>
      <c r="DX57" s="237"/>
      <c r="DY57" s="237"/>
      <c r="DZ57" s="237"/>
      <c r="EA57" s="237"/>
      <c r="EB57" s="237"/>
      <c r="EC57" s="237"/>
      <c r="ED57" s="237"/>
      <c r="EE57" s="237"/>
      <c r="EF57" s="237"/>
      <c r="EG57" s="237"/>
      <c r="EH57" s="237"/>
      <c r="EI57" s="237"/>
      <c r="EJ57" s="237"/>
      <c r="EK57" s="237"/>
    </row>
    <row r="58" spans="1:141" s="5" customFormat="1" ht="12.75">
      <c r="A58" s="6"/>
      <c r="B58" s="6"/>
      <c r="C58" s="6"/>
      <c r="D58" s="6"/>
      <c r="E58" s="6"/>
      <c r="F58" s="6"/>
      <c r="G58" s="6"/>
      <c r="H58" s="6"/>
      <c r="I58" s="6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7"/>
      <c r="DN58" s="237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37"/>
      <c r="EE58" s="237"/>
      <c r="EF58" s="237"/>
      <c r="EG58" s="237"/>
      <c r="EH58" s="237"/>
      <c r="EI58" s="237"/>
      <c r="EJ58" s="237"/>
      <c r="EK58" s="237"/>
    </row>
    <row r="59" spans="1:141" s="5" customFormat="1" ht="12.75">
      <c r="A59" s="6"/>
      <c r="B59" s="6"/>
      <c r="C59" s="6"/>
      <c r="D59" s="6"/>
      <c r="E59" s="6"/>
      <c r="F59" s="6"/>
      <c r="G59" s="6"/>
      <c r="H59" s="6"/>
      <c r="I59" s="6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7"/>
      <c r="DU59" s="237"/>
      <c r="DV59" s="237"/>
      <c r="DW59" s="237"/>
      <c r="DX59" s="237"/>
      <c r="DY59" s="237"/>
      <c r="DZ59" s="237"/>
      <c r="EA59" s="237"/>
      <c r="EB59" s="237"/>
      <c r="EC59" s="237"/>
      <c r="ED59" s="237"/>
      <c r="EE59" s="237"/>
      <c r="EF59" s="237"/>
      <c r="EG59" s="237"/>
      <c r="EH59" s="237"/>
      <c r="EI59" s="237"/>
      <c r="EJ59" s="237"/>
      <c r="EK59" s="237"/>
    </row>
    <row r="60" spans="1:141" s="5" customFormat="1" ht="12.75">
      <c r="A60" s="6"/>
      <c r="B60" s="6"/>
      <c r="C60" s="6"/>
      <c r="D60" s="6"/>
      <c r="E60" s="6"/>
      <c r="F60" s="6"/>
      <c r="G60" s="6"/>
      <c r="H60" s="6"/>
      <c r="I60" s="6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37"/>
      <c r="DB60" s="237"/>
      <c r="DC60" s="237"/>
      <c r="DD60" s="237"/>
      <c r="DE60" s="237"/>
      <c r="DF60" s="237"/>
      <c r="DG60" s="237"/>
      <c r="DH60" s="237"/>
      <c r="DI60" s="237"/>
      <c r="DJ60" s="237"/>
      <c r="DK60" s="237"/>
      <c r="DL60" s="237"/>
      <c r="DM60" s="237"/>
      <c r="DN60" s="237"/>
      <c r="DO60" s="237"/>
      <c r="DP60" s="237"/>
      <c r="DQ60" s="237"/>
      <c r="DR60" s="237"/>
      <c r="DS60" s="237"/>
      <c r="DT60" s="237"/>
      <c r="DU60" s="237"/>
      <c r="DV60" s="237"/>
      <c r="DW60" s="237"/>
      <c r="DX60" s="237"/>
      <c r="DY60" s="237"/>
      <c r="DZ60" s="237"/>
      <c r="EA60" s="237"/>
      <c r="EB60" s="237"/>
      <c r="EC60" s="237"/>
      <c r="ED60" s="237"/>
      <c r="EE60" s="237"/>
      <c r="EF60" s="237"/>
      <c r="EG60" s="237"/>
      <c r="EH60" s="237"/>
      <c r="EI60" s="237"/>
      <c r="EJ60" s="237"/>
      <c r="EK60" s="237"/>
    </row>
    <row r="61" spans="1:141" s="5" customFormat="1" ht="12.75">
      <c r="A61" s="6"/>
      <c r="B61" s="6"/>
      <c r="C61" s="6"/>
      <c r="D61" s="6"/>
      <c r="E61" s="6"/>
      <c r="F61" s="6"/>
      <c r="G61" s="6"/>
      <c r="H61" s="6"/>
      <c r="I61" s="6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7"/>
      <c r="DE61" s="237"/>
      <c r="DF61" s="237"/>
      <c r="DG61" s="237"/>
      <c r="DH61" s="237"/>
      <c r="DI61" s="237"/>
      <c r="DJ61" s="237"/>
      <c r="DK61" s="237"/>
      <c r="DL61" s="237"/>
      <c r="DM61" s="237"/>
      <c r="DN61" s="237"/>
      <c r="DO61" s="237"/>
      <c r="DP61" s="237"/>
      <c r="DQ61" s="237"/>
      <c r="DR61" s="237"/>
      <c r="DS61" s="237"/>
      <c r="DT61" s="237"/>
      <c r="DU61" s="237"/>
      <c r="DV61" s="237"/>
      <c r="DW61" s="237"/>
      <c r="DX61" s="237"/>
      <c r="DY61" s="237"/>
      <c r="DZ61" s="237"/>
      <c r="EA61" s="237"/>
      <c r="EB61" s="237"/>
      <c r="EC61" s="237"/>
      <c r="ED61" s="237"/>
      <c r="EE61" s="237"/>
      <c r="EF61" s="237"/>
      <c r="EG61" s="237"/>
      <c r="EH61" s="237"/>
      <c r="EI61" s="237"/>
      <c r="EJ61" s="237"/>
      <c r="EK61" s="237"/>
    </row>
    <row r="62" spans="1:141" s="5" customFormat="1" ht="12.75">
      <c r="A62" s="6"/>
      <c r="B62" s="6"/>
      <c r="C62" s="6"/>
      <c r="D62" s="6"/>
      <c r="E62" s="6"/>
      <c r="F62" s="6"/>
      <c r="G62" s="6"/>
      <c r="H62" s="6"/>
      <c r="I62" s="6"/>
      <c r="CJ62" s="237"/>
      <c r="CK62" s="237"/>
      <c r="CL62" s="237"/>
      <c r="CM62" s="237"/>
      <c r="CN62" s="237"/>
      <c r="CO62" s="237"/>
      <c r="CP62" s="237"/>
      <c r="CQ62" s="237"/>
      <c r="CR62" s="237"/>
      <c r="CS62" s="237"/>
      <c r="CT62" s="237"/>
      <c r="CU62" s="237"/>
      <c r="CV62" s="237"/>
      <c r="CW62" s="237"/>
      <c r="CX62" s="237"/>
      <c r="CY62" s="237"/>
      <c r="CZ62" s="237"/>
      <c r="DA62" s="237"/>
      <c r="DB62" s="237"/>
      <c r="DC62" s="237"/>
      <c r="DD62" s="237"/>
      <c r="DE62" s="237"/>
      <c r="DF62" s="237"/>
      <c r="DG62" s="237"/>
      <c r="DH62" s="237"/>
      <c r="DI62" s="237"/>
      <c r="DJ62" s="237"/>
      <c r="DK62" s="237"/>
      <c r="DL62" s="237"/>
      <c r="DM62" s="237"/>
      <c r="DN62" s="237"/>
      <c r="DO62" s="237"/>
      <c r="DP62" s="237"/>
      <c r="DQ62" s="237"/>
      <c r="DR62" s="237"/>
      <c r="DS62" s="237"/>
      <c r="DT62" s="237"/>
      <c r="DU62" s="237"/>
      <c r="DV62" s="237"/>
      <c r="DW62" s="237"/>
      <c r="DX62" s="237"/>
      <c r="DY62" s="237"/>
      <c r="DZ62" s="237"/>
      <c r="EA62" s="237"/>
      <c r="EB62" s="237"/>
      <c r="EC62" s="237"/>
      <c r="ED62" s="237"/>
      <c r="EE62" s="237"/>
      <c r="EF62" s="237"/>
      <c r="EG62" s="237"/>
      <c r="EH62" s="237"/>
      <c r="EI62" s="237"/>
      <c r="EJ62" s="237"/>
      <c r="EK62" s="237"/>
    </row>
    <row r="63" spans="1:141" s="5" customFormat="1" ht="12.75">
      <c r="A63" s="6"/>
      <c r="B63" s="6"/>
      <c r="C63" s="6"/>
      <c r="D63" s="6"/>
      <c r="E63" s="6"/>
      <c r="F63" s="6"/>
      <c r="G63" s="6"/>
      <c r="H63" s="6"/>
      <c r="I63" s="6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  <c r="DH63" s="237"/>
      <c r="DI63" s="237"/>
      <c r="DJ63" s="237"/>
      <c r="DK63" s="237"/>
      <c r="DL63" s="237"/>
      <c r="DM63" s="237"/>
      <c r="DN63" s="237"/>
      <c r="DO63" s="237"/>
      <c r="DP63" s="237"/>
      <c r="DQ63" s="237"/>
      <c r="DR63" s="237"/>
      <c r="DS63" s="237"/>
      <c r="DT63" s="237"/>
      <c r="DU63" s="237"/>
      <c r="DV63" s="237"/>
      <c r="DW63" s="237"/>
      <c r="DX63" s="237"/>
      <c r="DY63" s="237"/>
      <c r="DZ63" s="237"/>
      <c r="EA63" s="237"/>
      <c r="EB63" s="237"/>
      <c r="EC63" s="237"/>
      <c r="ED63" s="237"/>
      <c r="EE63" s="237"/>
      <c r="EF63" s="237"/>
      <c r="EG63" s="237"/>
      <c r="EH63" s="237"/>
      <c r="EI63" s="237"/>
      <c r="EJ63" s="237"/>
      <c r="EK63" s="237"/>
    </row>
    <row r="64" spans="1:141" s="5" customFormat="1" ht="12.75">
      <c r="A64" s="6"/>
      <c r="B64" s="6"/>
      <c r="C64" s="6"/>
      <c r="D64" s="6"/>
      <c r="E64" s="6"/>
      <c r="F64" s="6"/>
      <c r="G64" s="6"/>
      <c r="H64" s="6"/>
      <c r="I64" s="6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  <c r="DH64" s="237"/>
      <c r="DI64" s="237"/>
      <c r="DJ64" s="237"/>
      <c r="DK64" s="237"/>
      <c r="DL64" s="237"/>
      <c r="DM64" s="237"/>
      <c r="DN64" s="237"/>
      <c r="DO64" s="237"/>
      <c r="DP64" s="237"/>
      <c r="DQ64" s="237"/>
      <c r="DR64" s="237"/>
      <c r="DS64" s="237"/>
      <c r="DT64" s="237"/>
      <c r="DU64" s="237"/>
      <c r="DV64" s="237"/>
      <c r="DW64" s="237"/>
      <c r="DX64" s="237"/>
      <c r="DY64" s="237"/>
      <c r="DZ64" s="237"/>
      <c r="EA64" s="237"/>
      <c r="EB64" s="237"/>
      <c r="EC64" s="237"/>
      <c r="ED64" s="237"/>
      <c r="EE64" s="237"/>
      <c r="EF64" s="237"/>
      <c r="EG64" s="237"/>
      <c r="EH64" s="237"/>
      <c r="EI64" s="237"/>
      <c r="EJ64" s="237"/>
      <c r="EK64" s="237"/>
    </row>
    <row r="65" spans="1:141" s="5" customFormat="1" ht="12.75">
      <c r="A65" s="6"/>
      <c r="B65" s="6"/>
      <c r="C65" s="6"/>
      <c r="D65" s="6"/>
      <c r="E65" s="6"/>
      <c r="F65" s="6"/>
      <c r="G65" s="6"/>
      <c r="H65" s="6"/>
      <c r="I65" s="6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  <c r="DN65" s="237"/>
      <c r="DO65" s="237"/>
      <c r="DP65" s="237"/>
      <c r="DQ65" s="237"/>
      <c r="DR65" s="237"/>
      <c r="DS65" s="237"/>
      <c r="DT65" s="237"/>
      <c r="DU65" s="237"/>
      <c r="DV65" s="237"/>
      <c r="DW65" s="237"/>
      <c r="DX65" s="237"/>
      <c r="DY65" s="237"/>
      <c r="DZ65" s="237"/>
      <c r="EA65" s="237"/>
      <c r="EB65" s="237"/>
      <c r="EC65" s="237"/>
      <c r="ED65" s="237"/>
      <c r="EE65" s="237"/>
      <c r="EF65" s="237"/>
      <c r="EG65" s="237"/>
      <c r="EH65" s="237"/>
      <c r="EI65" s="237"/>
      <c r="EJ65" s="237"/>
      <c r="EK65" s="237"/>
    </row>
    <row r="66" spans="1:141" s="5" customFormat="1" ht="12.75">
      <c r="A66" s="6"/>
      <c r="B66" s="6"/>
      <c r="C66" s="6"/>
      <c r="D66" s="6"/>
      <c r="E66" s="6"/>
      <c r="F66" s="6"/>
      <c r="G66" s="6"/>
      <c r="H66" s="6"/>
      <c r="I66" s="6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7"/>
      <c r="DF66" s="237"/>
      <c r="DG66" s="237"/>
      <c r="DH66" s="237"/>
      <c r="DI66" s="237"/>
      <c r="DJ66" s="237"/>
      <c r="DK66" s="237"/>
      <c r="DL66" s="237"/>
      <c r="DM66" s="237"/>
      <c r="DN66" s="237"/>
      <c r="DO66" s="237"/>
      <c r="DP66" s="237"/>
      <c r="DQ66" s="237"/>
      <c r="DR66" s="237"/>
      <c r="DS66" s="237"/>
      <c r="DT66" s="237"/>
      <c r="DU66" s="237"/>
      <c r="DV66" s="237"/>
      <c r="DW66" s="237"/>
      <c r="DX66" s="237"/>
      <c r="DY66" s="237"/>
      <c r="DZ66" s="237"/>
      <c r="EA66" s="237"/>
      <c r="EB66" s="237"/>
      <c r="EC66" s="237"/>
      <c r="ED66" s="237"/>
      <c r="EE66" s="237"/>
      <c r="EF66" s="237"/>
      <c r="EG66" s="237"/>
      <c r="EH66" s="237"/>
      <c r="EI66" s="237"/>
      <c r="EJ66" s="237"/>
      <c r="EK66" s="237"/>
    </row>
    <row r="67" spans="1:141" s="5" customFormat="1" ht="12.75">
      <c r="A67" s="6"/>
      <c r="B67" s="6"/>
      <c r="C67" s="6"/>
      <c r="D67" s="6"/>
      <c r="E67" s="6"/>
      <c r="F67" s="6"/>
      <c r="G67" s="6"/>
      <c r="H67" s="6"/>
      <c r="I67" s="6"/>
      <c r="CJ67" s="237"/>
      <c r="CK67" s="237"/>
      <c r="CL67" s="237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237"/>
      <c r="CZ67" s="237"/>
      <c r="DA67" s="237"/>
      <c r="DB67" s="237"/>
      <c r="DC67" s="237"/>
      <c r="DD67" s="237"/>
      <c r="DE67" s="237"/>
      <c r="DF67" s="237"/>
      <c r="DG67" s="237"/>
      <c r="DH67" s="237"/>
      <c r="DI67" s="237"/>
      <c r="DJ67" s="237"/>
      <c r="DK67" s="237"/>
      <c r="DL67" s="237"/>
      <c r="DM67" s="237"/>
      <c r="DN67" s="237"/>
      <c r="DO67" s="237"/>
      <c r="DP67" s="237"/>
      <c r="DQ67" s="237"/>
      <c r="DR67" s="237"/>
      <c r="DS67" s="237"/>
      <c r="DT67" s="237"/>
      <c r="DU67" s="237"/>
      <c r="DV67" s="237"/>
      <c r="DW67" s="237"/>
      <c r="DX67" s="237"/>
      <c r="DY67" s="237"/>
      <c r="DZ67" s="237"/>
      <c r="EA67" s="237"/>
      <c r="EB67" s="237"/>
      <c r="EC67" s="237"/>
      <c r="ED67" s="237"/>
      <c r="EE67" s="237"/>
      <c r="EF67" s="237"/>
      <c r="EG67" s="237"/>
      <c r="EH67" s="237"/>
      <c r="EI67" s="237"/>
      <c r="EJ67" s="237"/>
      <c r="EK67" s="237"/>
    </row>
    <row r="68" spans="1:141" s="5" customFormat="1" ht="12.75">
      <c r="A68" s="6"/>
      <c r="B68" s="6"/>
      <c r="C68" s="6"/>
      <c r="D68" s="6"/>
      <c r="E68" s="6"/>
      <c r="F68" s="6"/>
      <c r="G68" s="6"/>
      <c r="H68" s="6"/>
      <c r="I68" s="6"/>
      <c r="CJ68" s="237"/>
      <c r="CK68" s="237"/>
      <c r="CL68" s="237"/>
      <c r="CM68" s="237"/>
      <c r="CN68" s="237"/>
      <c r="CO68" s="237"/>
      <c r="CP68" s="237"/>
      <c r="CQ68" s="237"/>
      <c r="CR68" s="237"/>
      <c r="CS68" s="237"/>
      <c r="CT68" s="237"/>
      <c r="CU68" s="237"/>
      <c r="CV68" s="237"/>
      <c r="CW68" s="237"/>
      <c r="CX68" s="237"/>
      <c r="CY68" s="237"/>
      <c r="CZ68" s="237"/>
      <c r="DA68" s="237"/>
      <c r="DB68" s="237"/>
      <c r="DC68" s="237"/>
      <c r="DD68" s="237"/>
      <c r="DE68" s="237"/>
      <c r="DF68" s="237"/>
      <c r="DG68" s="237"/>
      <c r="DH68" s="237"/>
      <c r="DI68" s="237"/>
      <c r="DJ68" s="237"/>
      <c r="DK68" s="237"/>
      <c r="DL68" s="237"/>
      <c r="DM68" s="237"/>
      <c r="DN68" s="237"/>
      <c r="DO68" s="237"/>
      <c r="DP68" s="237"/>
      <c r="DQ68" s="237"/>
      <c r="DR68" s="237"/>
      <c r="DS68" s="237"/>
      <c r="DT68" s="237"/>
      <c r="DU68" s="237"/>
      <c r="DV68" s="237"/>
      <c r="DW68" s="237"/>
      <c r="DX68" s="237"/>
      <c r="DY68" s="237"/>
      <c r="DZ68" s="237"/>
      <c r="EA68" s="237"/>
      <c r="EB68" s="237"/>
      <c r="EC68" s="237"/>
      <c r="ED68" s="237"/>
      <c r="EE68" s="237"/>
      <c r="EF68" s="237"/>
      <c r="EG68" s="237"/>
      <c r="EH68" s="237"/>
      <c r="EI68" s="237"/>
      <c r="EJ68" s="237"/>
      <c r="EK68" s="237"/>
    </row>
    <row r="69" spans="1:141" s="5" customFormat="1" ht="12.75">
      <c r="A69" s="6"/>
      <c r="B69" s="6"/>
      <c r="C69" s="6"/>
      <c r="D69" s="6"/>
      <c r="E69" s="6"/>
      <c r="F69" s="6"/>
      <c r="G69" s="6"/>
      <c r="H69" s="6"/>
      <c r="I69" s="6"/>
      <c r="CJ69" s="237"/>
      <c r="CK69" s="237"/>
      <c r="CL69" s="237"/>
      <c r="CM69" s="237"/>
      <c r="CN69" s="237"/>
      <c r="CO69" s="237"/>
      <c r="CP69" s="237"/>
      <c r="CQ69" s="237"/>
      <c r="CR69" s="237"/>
      <c r="CS69" s="237"/>
      <c r="CT69" s="237"/>
      <c r="CU69" s="237"/>
      <c r="CV69" s="237"/>
      <c r="CW69" s="237"/>
      <c r="CX69" s="237"/>
      <c r="CY69" s="237"/>
      <c r="CZ69" s="237"/>
      <c r="DA69" s="237"/>
      <c r="DB69" s="237"/>
      <c r="DC69" s="237"/>
      <c r="DD69" s="237"/>
      <c r="DE69" s="237"/>
      <c r="DF69" s="237"/>
      <c r="DG69" s="237"/>
      <c r="DH69" s="237"/>
      <c r="DI69" s="237"/>
      <c r="DJ69" s="237"/>
      <c r="DK69" s="237"/>
      <c r="DL69" s="237"/>
      <c r="DM69" s="237"/>
      <c r="DN69" s="237"/>
      <c r="DO69" s="237"/>
      <c r="DP69" s="237"/>
      <c r="DQ69" s="237"/>
      <c r="DR69" s="237"/>
      <c r="DS69" s="237"/>
      <c r="DT69" s="237"/>
      <c r="DU69" s="237"/>
      <c r="DV69" s="237"/>
      <c r="DW69" s="237"/>
      <c r="DX69" s="237"/>
      <c r="DY69" s="237"/>
      <c r="DZ69" s="237"/>
      <c r="EA69" s="237"/>
      <c r="EB69" s="237"/>
      <c r="EC69" s="237"/>
      <c r="ED69" s="237"/>
      <c r="EE69" s="237"/>
      <c r="EF69" s="237"/>
      <c r="EG69" s="237"/>
      <c r="EH69" s="237"/>
      <c r="EI69" s="237"/>
      <c r="EJ69" s="237"/>
      <c r="EK69" s="237"/>
    </row>
    <row r="70" spans="1:141" s="5" customFormat="1" ht="12.75">
      <c r="A70" s="6"/>
      <c r="B70" s="6"/>
      <c r="C70" s="6"/>
      <c r="D70" s="6"/>
      <c r="E70" s="6"/>
      <c r="F70" s="6"/>
      <c r="G70" s="6"/>
      <c r="H70" s="6"/>
      <c r="I70" s="6"/>
      <c r="CJ70" s="237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37"/>
      <c r="CW70" s="237"/>
      <c r="CX70" s="237"/>
      <c r="CY70" s="237"/>
      <c r="CZ70" s="237"/>
      <c r="DA70" s="237"/>
      <c r="DB70" s="237"/>
      <c r="DC70" s="237"/>
      <c r="DD70" s="237"/>
      <c r="DE70" s="237"/>
      <c r="DF70" s="237"/>
      <c r="DG70" s="237"/>
      <c r="DH70" s="237"/>
      <c r="DI70" s="237"/>
      <c r="DJ70" s="237"/>
      <c r="DK70" s="237"/>
      <c r="DL70" s="237"/>
      <c r="DM70" s="237"/>
      <c r="DN70" s="237"/>
      <c r="DO70" s="237"/>
      <c r="DP70" s="237"/>
      <c r="DQ70" s="237"/>
      <c r="DR70" s="237"/>
      <c r="DS70" s="237"/>
      <c r="DT70" s="237"/>
      <c r="DU70" s="237"/>
      <c r="DV70" s="237"/>
      <c r="DW70" s="237"/>
      <c r="DX70" s="237"/>
      <c r="DY70" s="237"/>
      <c r="DZ70" s="237"/>
      <c r="EA70" s="237"/>
      <c r="EB70" s="237"/>
      <c r="EC70" s="237"/>
      <c r="ED70" s="237"/>
      <c r="EE70" s="237"/>
      <c r="EF70" s="237"/>
      <c r="EG70" s="237"/>
      <c r="EH70" s="237"/>
      <c r="EI70" s="237"/>
      <c r="EJ70" s="237"/>
      <c r="EK70" s="237"/>
    </row>
    <row r="71" spans="1:141" s="5" customFormat="1" ht="12.75">
      <c r="A71" s="6"/>
      <c r="B71" s="6"/>
      <c r="C71" s="6"/>
      <c r="D71" s="6"/>
      <c r="E71" s="6"/>
      <c r="F71" s="6"/>
      <c r="G71" s="6"/>
      <c r="H71" s="6"/>
      <c r="I71" s="6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237"/>
      <c r="CZ71" s="237"/>
      <c r="DA71" s="237"/>
      <c r="DB71" s="237"/>
      <c r="DC71" s="237"/>
      <c r="DD71" s="237"/>
      <c r="DE71" s="237"/>
      <c r="DF71" s="237"/>
      <c r="DG71" s="237"/>
      <c r="DH71" s="237"/>
      <c r="DI71" s="237"/>
      <c r="DJ71" s="237"/>
      <c r="DK71" s="237"/>
      <c r="DL71" s="237"/>
      <c r="DM71" s="237"/>
      <c r="DN71" s="237"/>
      <c r="DO71" s="237"/>
      <c r="DP71" s="237"/>
      <c r="DQ71" s="237"/>
      <c r="DR71" s="237"/>
      <c r="DS71" s="237"/>
      <c r="DT71" s="237"/>
      <c r="DU71" s="237"/>
      <c r="DV71" s="237"/>
      <c r="DW71" s="237"/>
      <c r="DX71" s="237"/>
      <c r="DY71" s="237"/>
      <c r="DZ71" s="237"/>
      <c r="EA71" s="237"/>
      <c r="EB71" s="237"/>
      <c r="EC71" s="237"/>
      <c r="ED71" s="237"/>
      <c r="EE71" s="237"/>
      <c r="EF71" s="237"/>
      <c r="EG71" s="237"/>
      <c r="EH71" s="237"/>
      <c r="EI71" s="237"/>
      <c r="EJ71" s="237"/>
      <c r="EK71" s="237"/>
    </row>
    <row r="72" spans="1:141" s="5" customFormat="1" ht="12.75">
      <c r="A72" s="6"/>
      <c r="B72" s="6"/>
      <c r="C72" s="6"/>
      <c r="D72" s="6"/>
      <c r="E72" s="6"/>
      <c r="F72" s="6"/>
      <c r="G72" s="6"/>
      <c r="H72" s="6"/>
      <c r="I72" s="6"/>
      <c r="CJ72" s="237"/>
      <c r="CK72" s="237"/>
      <c r="CL72" s="237"/>
      <c r="CM72" s="237"/>
      <c r="CN72" s="237"/>
      <c r="CO72" s="237"/>
      <c r="CP72" s="237"/>
      <c r="CQ72" s="237"/>
      <c r="CR72" s="237"/>
      <c r="CS72" s="237"/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37"/>
      <c r="DE72" s="237"/>
      <c r="DF72" s="237"/>
      <c r="DG72" s="237"/>
      <c r="DH72" s="237"/>
      <c r="DI72" s="237"/>
      <c r="DJ72" s="237"/>
      <c r="DK72" s="237"/>
      <c r="DL72" s="237"/>
      <c r="DM72" s="237"/>
      <c r="DN72" s="237"/>
      <c r="DO72" s="237"/>
      <c r="DP72" s="237"/>
      <c r="DQ72" s="237"/>
      <c r="DR72" s="237"/>
      <c r="DS72" s="237"/>
      <c r="DT72" s="237"/>
      <c r="DU72" s="237"/>
      <c r="DV72" s="237"/>
      <c r="DW72" s="237"/>
      <c r="DX72" s="237"/>
      <c r="DY72" s="237"/>
      <c r="DZ72" s="237"/>
      <c r="EA72" s="237"/>
      <c r="EB72" s="237"/>
      <c r="EC72" s="237"/>
      <c r="ED72" s="237"/>
      <c r="EE72" s="237"/>
      <c r="EF72" s="237"/>
      <c r="EG72" s="237"/>
      <c r="EH72" s="237"/>
      <c r="EI72" s="237"/>
      <c r="EJ72" s="237"/>
      <c r="EK72" s="237"/>
    </row>
    <row r="73" spans="1:141" s="5" customFormat="1" ht="12.75">
      <c r="A73" s="6"/>
      <c r="B73" s="6"/>
      <c r="C73" s="6"/>
      <c r="D73" s="6"/>
      <c r="E73" s="6"/>
      <c r="F73" s="6"/>
      <c r="G73" s="6"/>
      <c r="H73" s="6"/>
      <c r="I73" s="6"/>
      <c r="CJ73" s="237"/>
      <c r="CK73" s="237"/>
      <c r="CL73" s="237"/>
      <c r="CM73" s="237"/>
      <c r="CN73" s="237"/>
      <c r="CO73" s="237"/>
      <c r="CP73" s="237"/>
      <c r="CQ73" s="237"/>
      <c r="CR73" s="237"/>
      <c r="CS73" s="237"/>
      <c r="CT73" s="237"/>
      <c r="CU73" s="237"/>
      <c r="CV73" s="237"/>
      <c r="CW73" s="237"/>
      <c r="CX73" s="237"/>
      <c r="CY73" s="237"/>
      <c r="CZ73" s="237"/>
      <c r="DA73" s="237"/>
      <c r="DB73" s="237"/>
      <c r="DC73" s="237"/>
      <c r="DD73" s="237"/>
      <c r="DE73" s="237"/>
      <c r="DF73" s="237"/>
      <c r="DG73" s="237"/>
      <c r="DH73" s="237"/>
      <c r="DI73" s="237"/>
      <c r="DJ73" s="237"/>
      <c r="DK73" s="237"/>
      <c r="DL73" s="237"/>
      <c r="DM73" s="237"/>
      <c r="DN73" s="237"/>
      <c r="DO73" s="237"/>
      <c r="DP73" s="237"/>
      <c r="DQ73" s="237"/>
      <c r="DR73" s="237"/>
      <c r="DS73" s="237"/>
      <c r="DT73" s="237"/>
      <c r="DU73" s="237"/>
      <c r="DV73" s="237"/>
      <c r="DW73" s="237"/>
      <c r="DX73" s="237"/>
      <c r="DY73" s="237"/>
      <c r="DZ73" s="237"/>
      <c r="EA73" s="237"/>
      <c r="EB73" s="237"/>
      <c r="EC73" s="237"/>
      <c r="ED73" s="237"/>
      <c r="EE73" s="237"/>
      <c r="EF73" s="237"/>
      <c r="EG73" s="237"/>
      <c r="EH73" s="237"/>
      <c r="EI73" s="237"/>
      <c r="EJ73" s="237"/>
      <c r="EK73" s="237"/>
    </row>
    <row r="74" spans="1:141" s="5" customFormat="1" ht="12.75">
      <c r="A74" s="6"/>
      <c r="B74" s="6"/>
      <c r="C74" s="6"/>
      <c r="D74" s="6"/>
      <c r="E74" s="6"/>
      <c r="F74" s="6"/>
      <c r="G74" s="6"/>
      <c r="H74" s="6"/>
      <c r="I74" s="6"/>
      <c r="CJ74" s="237"/>
      <c r="CK74" s="237"/>
      <c r="CL74" s="237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7"/>
      <c r="CY74" s="237"/>
      <c r="CZ74" s="237"/>
      <c r="DA74" s="237"/>
      <c r="DB74" s="237"/>
      <c r="DC74" s="237"/>
      <c r="DD74" s="237"/>
      <c r="DE74" s="237"/>
      <c r="DF74" s="237"/>
      <c r="DG74" s="237"/>
      <c r="DH74" s="237"/>
      <c r="DI74" s="237"/>
      <c r="DJ74" s="237"/>
      <c r="DK74" s="237"/>
      <c r="DL74" s="237"/>
      <c r="DM74" s="237"/>
      <c r="DN74" s="237"/>
      <c r="DO74" s="237"/>
      <c r="DP74" s="237"/>
      <c r="DQ74" s="237"/>
      <c r="DR74" s="237"/>
      <c r="DS74" s="237"/>
      <c r="DT74" s="237"/>
      <c r="DU74" s="237"/>
      <c r="DV74" s="237"/>
      <c r="DW74" s="237"/>
      <c r="DX74" s="237"/>
      <c r="DY74" s="237"/>
      <c r="DZ74" s="237"/>
      <c r="EA74" s="237"/>
      <c r="EB74" s="237"/>
      <c r="EC74" s="237"/>
      <c r="ED74" s="237"/>
      <c r="EE74" s="237"/>
      <c r="EF74" s="237"/>
      <c r="EG74" s="237"/>
      <c r="EH74" s="237"/>
      <c r="EI74" s="237"/>
      <c r="EJ74" s="237"/>
      <c r="EK74" s="237"/>
    </row>
    <row r="75" spans="1:141" s="5" customFormat="1" ht="12.75">
      <c r="A75" s="6"/>
      <c r="B75" s="6"/>
      <c r="C75" s="6"/>
      <c r="D75" s="6"/>
      <c r="E75" s="6"/>
      <c r="F75" s="6"/>
      <c r="G75" s="6"/>
      <c r="H75" s="6"/>
      <c r="I75" s="6"/>
      <c r="CJ75" s="237"/>
      <c r="CK75" s="237"/>
      <c r="CL75" s="237"/>
      <c r="CM75" s="237"/>
      <c r="CN75" s="237"/>
      <c r="CO75" s="237"/>
      <c r="CP75" s="237"/>
      <c r="CQ75" s="237"/>
      <c r="CR75" s="237"/>
      <c r="CS75" s="237"/>
      <c r="CT75" s="237"/>
      <c r="CU75" s="237"/>
      <c r="CV75" s="237"/>
      <c r="CW75" s="237"/>
      <c r="CX75" s="237"/>
      <c r="CY75" s="237"/>
      <c r="CZ75" s="237"/>
      <c r="DA75" s="237"/>
      <c r="DB75" s="237"/>
      <c r="DC75" s="237"/>
      <c r="DD75" s="237"/>
      <c r="DE75" s="237"/>
      <c r="DF75" s="237"/>
      <c r="DG75" s="237"/>
      <c r="DH75" s="237"/>
      <c r="DI75" s="237"/>
      <c r="DJ75" s="237"/>
      <c r="DK75" s="237"/>
      <c r="DL75" s="237"/>
      <c r="DM75" s="237"/>
      <c r="DN75" s="237"/>
      <c r="DO75" s="237"/>
      <c r="DP75" s="237"/>
      <c r="DQ75" s="237"/>
      <c r="DR75" s="237"/>
      <c r="DS75" s="237"/>
      <c r="DT75" s="237"/>
      <c r="DU75" s="237"/>
      <c r="DV75" s="237"/>
      <c r="DW75" s="237"/>
      <c r="DX75" s="237"/>
      <c r="DY75" s="237"/>
      <c r="DZ75" s="237"/>
      <c r="EA75" s="237"/>
      <c r="EB75" s="237"/>
      <c r="EC75" s="237"/>
      <c r="ED75" s="237"/>
      <c r="EE75" s="237"/>
      <c r="EF75" s="237"/>
      <c r="EG75" s="237"/>
      <c r="EH75" s="237"/>
      <c r="EI75" s="237"/>
      <c r="EJ75" s="237"/>
      <c r="EK75" s="237"/>
    </row>
    <row r="76" spans="1:141" s="5" customFormat="1" ht="12.75">
      <c r="A76" s="6"/>
      <c r="B76" s="6"/>
      <c r="C76" s="6"/>
      <c r="D76" s="6"/>
      <c r="E76" s="6"/>
      <c r="F76" s="6"/>
      <c r="G76" s="6"/>
      <c r="H76" s="6"/>
      <c r="I76" s="6"/>
      <c r="CJ76" s="237"/>
      <c r="CK76" s="237"/>
      <c r="CL76" s="237"/>
      <c r="CM76" s="237"/>
      <c r="CN76" s="237"/>
      <c r="CO76" s="237"/>
      <c r="CP76" s="237"/>
      <c r="CQ76" s="237"/>
      <c r="CR76" s="237"/>
      <c r="CS76" s="237"/>
      <c r="CT76" s="237"/>
      <c r="CU76" s="237"/>
      <c r="CV76" s="237"/>
      <c r="CW76" s="237"/>
      <c r="CX76" s="237"/>
      <c r="CY76" s="237"/>
      <c r="CZ76" s="237"/>
      <c r="DA76" s="237"/>
      <c r="DB76" s="237"/>
      <c r="DC76" s="237"/>
      <c r="DD76" s="237"/>
      <c r="DE76" s="237"/>
      <c r="DF76" s="237"/>
      <c r="DG76" s="237"/>
      <c r="DH76" s="237"/>
      <c r="DI76" s="237"/>
      <c r="DJ76" s="237"/>
      <c r="DK76" s="237"/>
      <c r="DL76" s="237"/>
      <c r="DM76" s="237"/>
      <c r="DN76" s="237"/>
      <c r="DO76" s="237"/>
      <c r="DP76" s="237"/>
      <c r="DQ76" s="237"/>
      <c r="DR76" s="237"/>
      <c r="DS76" s="237"/>
      <c r="DT76" s="237"/>
      <c r="DU76" s="237"/>
      <c r="DV76" s="237"/>
      <c r="DW76" s="237"/>
      <c r="DX76" s="237"/>
      <c r="DY76" s="237"/>
      <c r="DZ76" s="237"/>
      <c r="EA76" s="237"/>
      <c r="EB76" s="237"/>
      <c r="EC76" s="237"/>
      <c r="ED76" s="237"/>
      <c r="EE76" s="237"/>
      <c r="EF76" s="237"/>
      <c r="EG76" s="237"/>
      <c r="EH76" s="237"/>
      <c r="EI76" s="237"/>
      <c r="EJ76" s="237"/>
      <c r="EK76" s="237"/>
    </row>
    <row r="77" spans="1:141" s="5" customFormat="1" ht="12.75">
      <c r="A77" s="6"/>
      <c r="B77" s="6"/>
      <c r="C77" s="6"/>
      <c r="D77" s="6"/>
      <c r="E77" s="6"/>
      <c r="F77" s="6"/>
      <c r="G77" s="6"/>
      <c r="H77" s="6"/>
      <c r="I77" s="6"/>
      <c r="CJ77" s="237"/>
      <c r="CK77" s="237"/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237"/>
      <c r="CZ77" s="237"/>
      <c r="DA77" s="237"/>
      <c r="DB77" s="237"/>
      <c r="DC77" s="237"/>
      <c r="DD77" s="237"/>
      <c r="DE77" s="237"/>
      <c r="DF77" s="237"/>
      <c r="DG77" s="237"/>
      <c r="DH77" s="237"/>
      <c r="DI77" s="237"/>
      <c r="DJ77" s="237"/>
      <c r="DK77" s="237"/>
      <c r="DL77" s="237"/>
      <c r="DM77" s="237"/>
      <c r="DN77" s="237"/>
      <c r="DO77" s="237"/>
      <c r="DP77" s="237"/>
      <c r="DQ77" s="237"/>
      <c r="DR77" s="237"/>
      <c r="DS77" s="237"/>
      <c r="DT77" s="237"/>
      <c r="DU77" s="237"/>
      <c r="DV77" s="237"/>
      <c r="DW77" s="237"/>
      <c r="DX77" s="237"/>
      <c r="DY77" s="237"/>
      <c r="DZ77" s="237"/>
      <c r="EA77" s="237"/>
      <c r="EB77" s="237"/>
      <c r="EC77" s="237"/>
      <c r="ED77" s="237"/>
      <c r="EE77" s="237"/>
      <c r="EF77" s="237"/>
      <c r="EG77" s="237"/>
      <c r="EH77" s="237"/>
      <c r="EI77" s="237"/>
      <c r="EJ77" s="237"/>
      <c r="EK77" s="237"/>
    </row>
    <row r="78" spans="1:141" s="5" customFormat="1" ht="12.75">
      <c r="A78" s="6"/>
      <c r="B78" s="6"/>
      <c r="C78" s="6"/>
      <c r="D78" s="6"/>
      <c r="E78" s="6"/>
      <c r="F78" s="6"/>
      <c r="G78" s="6"/>
      <c r="H78" s="6"/>
      <c r="I78" s="6"/>
      <c r="CJ78" s="237"/>
      <c r="CK78" s="237"/>
      <c r="CL78" s="237"/>
      <c r="CM78" s="237"/>
      <c r="CN78" s="237"/>
      <c r="CO78" s="237"/>
      <c r="CP78" s="237"/>
      <c r="CQ78" s="237"/>
      <c r="CR78" s="237"/>
      <c r="CS78" s="237"/>
      <c r="CT78" s="237"/>
      <c r="CU78" s="237"/>
      <c r="CV78" s="237"/>
      <c r="CW78" s="237"/>
      <c r="CX78" s="237"/>
      <c r="CY78" s="237"/>
      <c r="CZ78" s="237"/>
      <c r="DA78" s="237"/>
      <c r="DB78" s="237"/>
      <c r="DC78" s="237"/>
      <c r="DD78" s="237"/>
      <c r="DE78" s="237"/>
      <c r="DF78" s="237"/>
      <c r="DG78" s="237"/>
      <c r="DH78" s="237"/>
      <c r="DI78" s="237"/>
      <c r="DJ78" s="237"/>
      <c r="DK78" s="237"/>
      <c r="DL78" s="237"/>
      <c r="DM78" s="237"/>
      <c r="DN78" s="237"/>
      <c r="DO78" s="237"/>
      <c r="DP78" s="237"/>
      <c r="DQ78" s="237"/>
      <c r="DR78" s="237"/>
      <c r="DS78" s="237"/>
      <c r="DT78" s="237"/>
      <c r="DU78" s="237"/>
      <c r="DV78" s="237"/>
      <c r="DW78" s="237"/>
      <c r="DX78" s="237"/>
      <c r="DY78" s="237"/>
      <c r="DZ78" s="237"/>
      <c r="EA78" s="237"/>
      <c r="EB78" s="237"/>
      <c r="EC78" s="237"/>
      <c r="ED78" s="237"/>
      <c r="EE78" s="237"/>
      <c r="EF78" s="237"/>
      <c r="EG78" s="237"/>
      <c r="EH78" s="237"/>
      <c r="EI78" s="237"/>
      <c r="EJ78" s="237"/>
      <c r="EK78" s="237"/>
    </row>
    <row r="79" spans="1:141" s="5" customFormat="1" ht="12.75">
      <c r="A79" s="6"/>
      <c r="B79" s="6"/>
      <c r="C79" s="6"/>
      <c r="D79" s="6"/>
      <c r="E79" s="6"/>
      <c r="F79" s="6"/>
      <c r="G79" s="6"/>
      <c r="H79" s="6"/>
      <c r="I79" s="6"/>
      <c r="CJ79" s="237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237"/>
      <c r="CZ79" s="237"/>
      <c r="DA79" s="237"/>
      <c r="DB79" s="237"/>
      <c r="DC79" s="237"/>
      <c r="DD79" s="237"/>
      <c r="DE79" s="237"/>
      <c r="DF79" s="237"/>
      <c r="DG79" s="237"/>
      <c r="DH79" s="237"/>
      <c r="DI79" s="237"/>
      <c r="DJ79" s="237"/>
      <c r="DK79" s="237"/>
      <c r="DL79" s="237"/>
      <c r="DM79" s="237"/>
      <c r="DN79" s="237"/>
      <c r="DO79" s="237"/>
      <c r="DP79" s="237"/>
      <c r="DQ79" s="237"/>
      <c r="DR79" s="237"/>
      <c r="DS79" s="237"/>
      <c r="DT79" s="237"/>
      <c r="DU79" s="237"/>
      <c r="DV79" s="237"/>
      <c r="DW79" s="237"/>
      <c r="DX79" s="237"/>
      <c r="DY79" s="237"/>
      <c r="DZ79" s="237"/>
      <c r="EA79" s="237"/>
      <c r="EB79" s="237"/>
      <c r="EC79" s="237"/>
      <c r="ED79" s="237"/>
      <c r="EE79" s="237"/>
      <c r="EF79" s="237"/>
      <c r="EG79" s="237"/>
      <c r="EH79" s="237"/>
      <c r="EI79" s="237"/>
      <c r="EJ79" s="237"/>
      <c r="EK79" s="237"/>
    </row>
    <row r="80" spans="1:141" s="5" customFormat="1" ht="12.75">
      <c r="A80" s="6"/>
      <c r="B80" s="6"/>
      <c r="C80" s="6"/>
      <c r="D80" s="6"/>
      <c r="E80" s="6"/>
      <c r="F80" s="6"/>
      <c r="G80" s="6"/>
      <c r="H80" s="6"/>
      <c r="I80" s="6"/>
      <c r="CJ80" s="237"/>
      <c r="CK80" s="237"/>
      <c r="CL80" s="237"/>
      <c r="CM80" s="237"/>
      <c r="CN80" s="237"/>
      <c r="CO80" s="237"/>
      <c r="CP80" s="237"/>
      <c r="CQ80" s="237"/>
      <c r="CR80" s="237"/>
      <c r="CS80" s="237"/>
      <c r="CT80" s="237"/>
      <c r="CU80" s="237"/>
      <c r="CV80" s="237"/>
      <c r="CW80" s="237"/>
      <c r="CX80" s="237"/>
      <c r="CY80" s="237"/>
      <c r="CZ80" s="237"/>
      <c r="DA80" s="237"/>
      <c r="DB80" s="237"/>
      <c r="DC80" s="237"/>
      <c r="DD80" s="237"/>
      <c r="DE80" s="237"/>
      <c r="DF80" s="237"/>
      <c r="DG80" s="237"/>
      <c r="DH80" s="237"/>
      <c r="DI80" s="237"/>
      <c r="DJ80" s="237"/>
      <c r="DK80" s="237"/>
      <c r="DL80" s="237"/>
      <c r="DM80" s="237"/>
      <c r="DN80" s="237"/>
      <c r="DO80" s="237"/>
      <c r="DP80" s="237"/>
      <c r="DQ80" s="237"/>
      <c r="DR80" s="237"/>
      <c r="DS80" s="237"/>
      <c r="DT80" s="237"/>
      <c r="DU80" s="237"/>
      <c r="DV80" s="237"/>
      <c r="DW80" s="237"/>
      <c r="DX80" s="237"/>
      <c r="DY80" s="237"/>
      <c r="DZ80" s="237"/>
      <c r="EA80" s="237"/>
      <c r="EB80" s="237"/>
      <c r="EC80" s="237"/>
      <c r="ED80" s="237"/>
      <c r="EE80" s="237"/>
      <c r="EF80" s="237"/>
      <c r="EG80" s="237"/>
      <c r="EH80" s="237"/>
      <c r="EI80" s="237"/>
      <c r="EJ80" s="237"/>
      <c r="EK80" s="237"/>
    </row>
    <row r="81" spans="1:141" s="5" customFormat="1" ht="12.75">
      <c r="A81" s="6"/>
      <c r="B81" s="6"/>
      <c r="C81" s="6"/>
      <c r="D81" s="6"/>
      <c r="E81" s="6"/>
      <c r="F81" s="6"/>
      <c r="G81" s="6"/>
      <c r="H81" s="6"/>
      <c r="I81" s="6"/>
      <c r="CJ81" s="237"/>
      <c r="CK81" s="237"/>
      <c r="CL81" s="237"/>
      <c r="CM81" s="237"/>
      <c r="CN81" s="237"/>
      <c r="CO81" s="237"/>
      <c r="CP81" s="237"/>
      <c r="CQ81" s="237"/>
      <c r="CR81" s="237"/>
      <c r="CS81" s="237"/>
      <c r="CT81" s="237"/>
      <c r="CU81" s="237"/>
      <c r="CV81" s="237"/>
      <c r="CW81" s="237"/>
      <c r="CX81" s="237"/>
      <c r="CY81" s="237"/>
      <c r="CZ81" s="237"/>
      <c r="DA81" s="237"/>
      <c r="DB81" s="237"/>
      <c r="DC81" s="237"/>
      <c r="DD81" s="237"/>
      <c r="DE81" s="237"/>
      <c r="DF81" s="237"/>
      <c r="DG81" s="237"/>
      <c r="DH81" s="237"/>
      <c r="DI81" s="237"/>
      <c r="DJ81" s="237"/>
      <c r="DK81" s="237"/>
      <c r="DL81" s="237"/>
      <c r="DM81" s="237"/>
      <c r="DN81" s="237"/>
      <c r="DO81" s="237"/>
      <c r="DP81" s="237"/>
      <c r="DQ81" s="237"/>
      <c r="DR81" s="237"/>
      <c r="DS81" s="237"/>
      <c r="DT81" s="237"/>
      <c r="DU81" s="237"/>
      <c r="DV81" s="237"/>
      <c r="DW81" s="237"/>
      <c r="DX81" s="237"/>
      <c r="DY81" s="237"/>
      <c r="DZ81" s="237"/>
      <c r="EA81" s="237"/>
      <c r="EB81" s="237"/>
      <c r="EC81" s="237"/>
      <c r="ED81" s="237"/>
      <c r="EE81" s="237"/>
      <c r="EF81" s="237"/>
      <c r="EG81" s="237"/>
      <c r="EH81" s="237"/>
      <c r="EI81" s="237"/>
      <c r="EJ81" s="237"/>
      <c r="EK81" s="237"/>
    </row>
    <row r="82" spans="1:141" s="5" customFormat="1" ht="12.75">
      <c r="A82" s="6"/>
      <c r="B82" s="6"/>
      <c r="C82" s="6"/>
      <c r="D82" s="6"/>
      <c r="E82" s="6"/>
      <c r="F82" s="6"/>
      <c r="G82" s="6"/>
      <c r="H82" s="6"/>
      <c r="I82" s="6"/>
      <c r="CJ82" s="237"/>
      <c r="CK82" s="237"/>
      <c r="CL82" s="237"/>
      <c r="CM82" s="237"/>
      <c r="CN82" s="237"/>
      <c r="CO82" s="237"/>
      <c r="CP82" s="237"/>
      <c r="CQ82" s="237"/>
      <c r="CR82" s="237"/>
      <c r="CS82" s="237"/>
      <c r="CT82" s="237"/>
      <c r="CU82" s="237"/>
      <c r="CV82" s="237"/>
      <c r="CW82" s="237"/>
      <c r="CX82" s="237"/>
      <c r="CY82" s="237"/>
      <c r="CZ82" s="237"/>
      <c r="DA82" s="237"/>
      <c r="DB82" s="237"/>
      <c r="DC82" s="237"/>
      <c r="DD82" s="237"/>
      <c r="DE82" s="237"/>
      <c r="DF82" s="237"/>
      <c r="DG82" s="237"/>
      <c r="DH82" s="237"/>
      <c r="DI82" s="237"/>
      <c r="DJ82" s="237"/>
      <c r="DK82" s="237"/>
      <c r="DL82" s="237"/>
      <c r="DM82" s="237"/>
      <c r="DN82" s="237"/>
      <c r="DO82" s="237"/>
      <c r="DP82" s="237"/>
      <c r="DQ82" s="237"/>
      <c r="DR82" s="237"/>
      <c r="DS82" s="237"/>
      <c r="DT82" s="237"/>
      <c r="DU82" s="237"/>
      <c r="DV82" s="237"/>
      <c r="DW82" s="237"/>
      <c r="DX82" s="237"/>
      <c r="DY82" s="237"/>
      <c r="DZ82" s="237"/>
      <c r="EA82" s="237"/>
      <c r="EB82" s="237"/>
      <c r="EC82" s="237"/>
      <c r="ED82" s="237"/>
      <c r="EE82" s="237"/>
      <c r="EF82" s="237"/>
      <c r="EG82" s="237"/>
      <c r="EH82" s="237"/>
      <c r="EI82" s="237"/>
      <c r="EJ82" s="237"/>
      <c r="EK82" s="237"/>
    </row>
    <row r="83" spans="1:141" s="5" customFormat="1" ht="12.75">
      <c r="A83" s="6"/>
      <c r="B83" s="6"/>
      <c r="C83" s="6"/>
      <c r="D83" s="6"/>
      <c r="E83" s="6"/>
      <c r="F83" s="6"/>
      <c r="G83" s="6"/>
      <c r="H83" s="6"/>
      <c r="I83" s="6"/>
      <c r="CJ83" s="237"/>
      <c r="CK83" s="237"/>
      <c r="CL83" s="237"/>
      <c r="CM83" s="237"/>
      <c r="CN83" s="237"/>
      <c r="CO83" s="237"/>
      <c r="CP83" s="237"/>
      <c r="CQ83" s="237"/>
      <c r="CR83" s="237"/>
      <c r="CS83" s="237"/>
      <c r="CT83" s="237"/>
      <c r="CU83" s="237"/>
      <c r="CV83" s="237"/>
      <c r="CW83" s="237"/>
      <c r="CX83" s="237"/>
      <c r="CY83" s="237"/>
      <c r="CZ83" s="237"/>
      <c r="DA83" s="237"/>
      <c r="DB83" s="237"/>
      <c r="DC83" s="237"/>
      <c r="DD83" s="237"/>
      <c r="DE83" s="237"/>
      <c r="DF83" s="237"/>
      <c r="DG83" s="237"/>
      <c r="DH83" s="237"/>
      <c r="DI83" s="237"/>
      <c r="DJ83" s="237"/>
      <c r="DK83" s="237"/>
      <c r="DL83" s="237"/>
      <c r="DM83" s="237"/>
      <c r="DN83" s="237"/>
      <c r="DO83" s="237"/>
      <c r="DP83" s="237"/>
      <c r="DQ83" s="237"/>
      <c r="DR83" s="237"/>
      <c r="DS83" s="237"/>
      <c r="DT83" s="237"/>
      <c r="DU83" s="237"/>
      <c r="DV83" s="237"/>
      <c r="DW83" s="237"/>
      <c r="DX83" s="237"/>
      <c r="DY83" s="237"/>
      <c r="DZ83" s="237"/>
      <c r="EA83" s="237"/>
      <c r="EB83" s="237"/>
      <c r="EC83" s="237"/>
      <c r="ED83" s="237"/>
      <c r="EE83" s="237"/>
      <c r="EF83" s="237"/>
      <c r="EG83" s="237"/>
      <c r="EH83" s="237"/>
      <c r="EI83" s="237"/>
      <c r="EJ83" s="237"/>
      <c r="EK83" s="237"/>
    </row>
    <row r="84" spans="1:141" s="5" customFormat="1" ht="12.75">
      <c r="A84" s="6"/>
      <c r="B84" s="6"/>
      <c r="C84" s="6"/>
      <c r="D84" s="6"/>
      <c r="E84" s="6"/>
      <c r="F84" s="6"/>
      <c r="G84" s="6"/>
      <c r="H84" s="6"/>
      <c r="I84" s="6"/>
      <c r="CJ84" s="237"/>
      <c r="CK84" s="237"/>
      <c r="CL84" s="237"/>
      <c r="CM84" s="237"/>
      <c r="CN84" s="237"/>
      <c r="CO84" s="237"/>
      <c r="CP84" s="237"/>
      <c r="CQ84" s="237"/>
      <c r="CR84" s="237"/>
      <c r="CS84" s="237"/>
      <c r="CT84" s="237"/>
      <c r="CU84" s="237"/>
      <c r="CV84" s="237"/>
      <c r="CW84" s="237"/>
      <c r="CX84" s="237"/>
      <c r="CY84" s="237"/>
      <c r="CZ84" s="237"/>
      <c r="DA84" s="237"/>
      <c r="DB84" s="237"/>
      <c r="DC84" s="237"/>
      <c r="DD84" s="237"/>
      <c r="DE84" s="237"/>
      <c r="DF84" s="237"/>
      <c r="DG84" s="237"/>
      <c r="DH84" s="237"/>
      <c r="DI84" s="237"/>
      <c r="DJ84" s="237"/>
      <c r="DK84" s="237"/>
      <c r="DL84" s="237"/>
      <c r="DM84" s="237"/>
      <c r="DN84" s="237"/>
      <c r="DO84" s="237"/>
      <c r="DP84" s="237"/>
      <c r="DQ84" s="237"/>
      <c r="DR84" s="237"/>
      <c r="DS84" s="237"/>
      <c r="DT84" s="237"/>
      <c r="DU84" s="237"/>
      <c r="DV84" s="237"/>
      <c r="DW84" s="237"/>
      <c r="DX84" s="237"/>
      <c r="DY84" s="237"/>
      <c r="DZ84" s="237"/>
      <c r="EA84" s="237"/>
      <c r="EB84" s="237"/>
      <c r="EC84" s="237"/>
      <c r="ED84" s="237"/>
      <c r="EE84" s="237"/>
      <c r="EF84" s="237"/>
      <c r="EG84" s="237"/>
      <c r="EH84" s="237"/>
      <c r="EI84" s="237"/>
      <c r="EJ84" s="237"/>
      <c r="EK84" s="237"/>
    </row>
    <row r="85" spans="1:141" s="5" customFormat="1" ht="12.75">
      <c r="A85" s="6"/>
      <c r="B85" s="6"/>
      <c r="C85" s="6"/>
      <c r="D85" s="6"/>
      <c r="E85" s="6"/>
      <c r="F85" s="6"/>
      <c r="G85" s="6"/>
      <c r="H85" s="6"/>
      <c r="I85" s="6"/>
      <c r="CJ85" s="237"/>
      <c r="CK85" s="237"/>
      <c r="CL85" s="237"/>
      <c r="CM85" s="237"/>
      <c r="CN85" s="237"/>
      <c r="CO85" s="237"/>
      <c r="CP85" s="237"/>
      <c r="CQ85" s="237"/>
      <c r="CR85" s="237"/>
      <c r="CS85" s="237"/>
      <c r="CT85" s="237"/>
      <c r="CU85" s="237"/>
      <c r="CV85" s="237"/>
      <c r="CW85" s="237"/>
      <c r="CX85" s="237"/>
      <c r="CY85" s="237"/>
      <c r="CZ85" s="237"/>
      <c r="DA85" s="237"/>
      <c r="DB85" s="237"/>
      <c r="DC85" s="237"/>
      <c r="DD85" s="237"/>
      <c r="DE85" s="237"/>
      <c r="DF85" s="237"/>
      <c r="DG85" s="237"/>
      <c r="DH85" s="237"/>
      <c r="DI85" s="237"/>
      <c r="DJ85" s="237"/>
      <c r="DK85" s="237"/>
      <c r="DL85" s="237"/>
      <c r="DM85" s="237"/>
      <c r="DN85" s="237"/>
      <c r="DO85" s="237"/>
      <c r="DP85" s="237"/>
      <c r="DQ85" s="237"/>
      <c r="DR85" s="237"/>
      <c r="DS85" s="237"/>
      <c r="DT85" s="237"/>
      <c r="DU85" s="237"/>
      <c r="DV85" s="237"/>
      <c r="DW85" s="237"/>
      <c r="DX85" s="237"/>
      <c r="DY85" s="237"/>
      <c r="DZ85" s="237"/>
      <c r="EA85" s="237"/>
      <c r="EB85" s="237"/>
      <c r="EC85" s="237"/>
      <c r="ED85" s="237"/>
      <c r="EE85" s="237"/>
      <c r="EF85" s="237"/>
      <c r="EG85" s="237"/>
      <c r="EH85" s="237"/>
      <c r="EI85" s="237"/>
      <c r="EJ85" s="237"/>
      <c r="EK85" s="237"/>
    </row>
    <row r="86" spans="1:141" s="5" customFormat="1" ht="12.75">
      <c r="A86" s="6"/>
      <c r="B86" s="6"/>
      <c r="C86" s="6"/>
      <c r="D86" s="6"/>
      <c r="E86" s="6"/>
      <c r="F86" s="6"/>
      <c r="G86" s="6"/>
      <c r="H86" s="6"/>
      <c r="I86" s="6"/>
      <c r="CJ86" s="237"/>
      <c r="CK86" s="237"/>
      <c r="CL86" s="237"/>
      <c r="CM86" s="237"/>
      <c r="CN86" s="237"/>
      <c r="CO86" s="237"/>
      <c r="CP86" s="237"/>
      <c r="CQ86" s="237"/>
      <c r="CR86" s="237"/>
      <c r="CS86" s="237"/>
      <c r="CT86" s="237"/>
      <c r="CU86" s="237"/>
      <c r="CV86" s="237"/>
      <c r="CW86" s="237"/>
      <c r="CX86" s="237"/>
      <c r="CY86" s="237"/>
      <c r="CZ86" s="237"/>
      <c r="DA86" s="237"/>
      <c r="DB86" s="237"/>
      <c r="DC86" s="237"/>
      <c r="DD86" s="237"/>
      <c r="DE86" s="237"/>
      <c r="DF86" s="237"/>
      <c r="DG86" s="237"/>
      <c r="DH86" s="237"/>
      <c r="DI86" s="237"/>
      <c r="DJ86" s="237"/>
      <c r="DK86" s="237"/>
      <c r="DL86" s="237"/>
      <c r="DM86" s="237"/>
      <c r="DN86" s="237"/>
      <c r="DO86" s="237"/>
      <c r="DP86" s="237"/>
      <c r="DQ86" s="237"/>
      <c r="DR86" s="237"/>
      <c r="DS86" s="237"/>
      <c r="DT86" s="237"/>
      <c r="DU86" s="237"/>
      <c r="DV86" s="237"/>
      <c r="DW86" s="237"/>
      <c r="DX86" s="237"/>
      <c r="DY86" s="237"/>
      <c r="DZ86" s="237"/>
      <c r="EA86" s="237"/>
      <c r="EB86" s="237"/>
      <c r="EC86" s="237"/>
      <c r="ED86" s="237"/>
      <c r="EE86" s="237"/>
      <c r="EF86" s="237"/>
      <c r="EG86" s="237"/>
      <c r="EH86" s="237"/>
      <c r="EI86" s="237"/>
      <c r="EJ86" s="237"/>
      <c r="EK86" s="237"/>
    </row>
    <row r="87" spans="1:141" s="5" customFormat="1" ht="12.75">
      <c r="A87" s="6"/>
      <c r="B87" s="6"/>
      <c r="C87" s="6"/>
      <c r="D87" s="6"/>
      <c r="E87" s="6"/>
      <c r="F87" s="6"/>
      <c r="G87" s="6"/>
      <c r="H87" s="6"/>
      <c r="I87" s="6"/>
      <c r="CJ87" s="237"/>
      <c r="CK87" s="237"/>
      <c r="CL87" s="237"/>
      <c r="CM87" s="237"/>
      <c r="CN87" s="237"/>
      <c r="CO87" s="237"/>
      <c r="CP87" s="237"/>
      <c r="CQ87" s="237"/>
      <c r="CR87" s="237"/>
      <c r="CS87" s="237"/>
      <c r="CT87" s="237"/>
      <c r="CU87" s="237"/>
      <c r="CV87" s="237"/>
      <c r="CW87" s="237"/>
      <c r="CX87" s="237"/>
      <c r="CY87" s="237"/>
      <c r="CZ87" s="237"/>
      <c r="DA87" s="237"/>
      <c r="DB87" s="237"/>
      <c r="DC87" s="237"/>
      <c r="DD87" s="237"/>
      <c r="DE87" s="237"/>
      <c r="DF87" s="237"/>
      <c r="DG87" s="237"/>
      <c r="DH87" s="237"/>
      <c r="DI87" s="237"/>
      <c r="DJ87" s="237"/>
      <c r="DK87" s="237"/>
      <c r="DL87" s="237"/>
      <c r="DM87" s="237"/>
      <c r="DN87" s="237"/>
      <c r="DO87" s="237"/>
      <c r="DP87" s="237"/>
      <c r="DQ87" s="237"/>
      <c r="DR87" s="237"/>
      <c r="DS87" s="237"/>
      <c r="DT87" s="237"/>
      <c r="DU87" s="237"/>
      <c r="DV87" s="237"/>
      <c r="DW87" s="237"/>
      <c r="DX87" s="237"/>
      <c r="DY87" s="237"/>
      <c r="DZ87" s="237"/>
      <c r="EA87" s="237"/>
      <c r="EB87" s="237"/>
      <c r="EC87" s="237"/>
      <c r="ED87" s="237"/>
      <c r="EE87" s="237"/>
      <c r="EF87" s="237"/>
      <c r="EG87" s="237"/>
      <c r="EH87" s="237"/>
      <c r="EI87" s="237"/>
      <c r="EJ87" s="237"/>
      <c r="EK87" s="237"/>
    </row>
    <row r="88" spans="1:141" s="5" customFormat="1" ht="12.75">
      <c r="A88" s="6"/>
      <c r="B88" s="6"/>
      <c r="C88" s="6"/>
      <c r="D88" s="6"/>
      <c r="E88" s="6"/>
      <c r="F88" s="6"/>
      <c r="G88" s="6"/>
      <c r="H88" s="6"/>
      <c r="I88" s="6"/>
      <c r="CJ88" s="237"/>
      <c r="CK88" s="237"/>
      <c r="CL88" s="237"/>
      <c r="CM88" s="237"/>
      <c r="CN88" s="237"/>
      <c r="CO88" s="237"/>
      <c r="CP88" s="237"/>
      <c r="CQ88" s="237"/>
      <c r="CR88" s="237"/>
      <c r="CS88" s="237"/>
      <c r="CT88" s="237"/>
      <c r="CU88" s="237"/>
      <c r="CV88" s="237"/>
      <c r="CW88" s="237"/>
      <c r="CX88" s="237"/>
      <c r="CY88" s="237"/>
      <c r="CZ88" s="237"/>
      <c r="DA88" s="237"/>
      <c r="DB88" s="237"/>
      <c r="DC88" s="237"/>
      <c r="DD88" s="237"/>
      <c r="DE88" s="237"/>
      <c r="DF88" s="237"/>
      <c r="DG88" s="237"/>
      <c r="DH88" s="237"/>
      <c r="DI88" s="237"/>
      <c r="DJ88" s="237"/>
      <c r="DK88" s="237"/>
      <c r="DL88" s="237"/>
      <c r="DM88" s="237"/>
      <c r="DN88" s="237"/>
      <c r="DO88" s="237"/>
      <c r="DP88" s="237"/>
      <c r="DQ88" s="237"/>
      <c r="DR88" s="237"/>
      <c r="DS88" s="237"/>
      <c r="DT88" s="237"/>
      <c r="DU88" s="237"/>
      <c r="DV88" s="237"/>
      <c r="DW88" s="237"/>
      <c r="DX88" s="237"/>
      <c r="DY88" s="237"/>
      <c r="DZ88" s="237"/>
      <c r="EA88" s="237"/>
      <c r="EB88" s="237"/>
      <c r="EC88" s="237"/>
      <c r="ED88" s="237"/>
      <c r="EE88" s="237"/>
      <c r="EF88" s="237"/>
      <c r="EG88" s="237"/>
      <c r="EH88" s="237"/>
      <c r="EI88" s="237"/>
      <c r="EJ88" s="237"/>
      <c r="EK88" s="237"/>
    </row>
    <row r="89" spans="1:141" s="5" customFormat="1" ht="12.75">
      <c r="A89" s="6"/>
      <c r="B89" s="6"/>
      <c r="C89" s="6"/>
      <c r="D89" s="6"/>
      <c r="E89" s="6"/>
      <c r="F89" s="6"/>
      <c r="G89" s="6"/>
      <c r="H89" s="6"/>
      <c r="I89" s="6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7"/>
      <c r="DR89" s="237"/>
      <c r="DS89" s="237"/>
      <c r="DT89" s="237"/>
      <c r="DU89" s="237"/>
      <c r="DV89" s="237"/>
      <c r="DW89" s="237"/>
      <c r="DX89" s="237"/>
      <c r="DY89" s="237"/>
      <c r="DZ89" s="237"/>
      <c r="EA89" s="237"/>
      <c r="EB89" s="237"/>
      <c r="EC89" s="237"/>
      <c r="ED89" s="237"/>
      <c r="EE89" s="237"/>
      <c r="EF89" s="237"/>
      <c r="EG89" s="237"/>
      <c r="EH89" s="237"/>
      <c r="EI89" s="237"/>
      <c r="EJ89" s="237"/>
      <c r="EK89" s="237"/>
    </row>
    <row r="90" spans="1:141" s="5" customFormat="1" ht="12.75">
      <c r="A90" s="6"/>
      <c r="B90" s="6"/>
      <c r="C90" s="6"/>
      <c r="D90" s="6"/>
      <c r="E90" s="6"/>
      <c r="F90" s="6"/>
      <c r="G90" s="6"/>
      <c r="H90" s="6"/>
      <c r="I90" s="6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</row>
    <row r="91" spans="1:141" s="5" customFormat="1" ht="12.75">
      <c r="A91" s="6"/>
      <c r="B91" s="6"/>
      <c r="C91" s="6"/>
      <c r="D91" s="6"/>
      <c r="E91" s="6"/>
      <c r="F91" s="6"/>
      <c r="G91" s="6"/>
      <c r="H91" s="6"/>
      <c r="I91" s="6"/>
      <c r="CJ91" s="237"/>
      <c r="CK91" s="237"/>
      <c r="CL91" s="237"/>
      <c r="CM91" s="237"/>
      <c r="CN91" s="237"/>
      <c r="CO91" s="237"/>
      <c r="CP91" s="237"/>
      <c r="CQ91" s="237"/>
      <c r="CR91" s="237"/>
      <c r="CS91" s="237"/>
      <c r="CT91" s="237"/>
      <c r="CU91" s="237"/>
      <c r="CV91" s="237"/>
      <c r="CW91" s="237"/>
      <c r="CX91" s="237"/>
      <c r="CY91" s="237"/>
      <c r="CZ91" s="237"/>
      <c r="DA91" s="237"/>
      <c r="DB91" s="237"/>
      <c r="DC91" s="237"/>
      <c r="DD91" s="237"/>
      <c r="DE91" s="237"/>
      <c r="DF91" s="237"/>
      <c r="DG91" s="237"/>
      <c r="DH91" s="237"/>
      <c r="DI91" s="237"/>
      <c r="DJ91" s="237"/>
      <c r="DK91" s="237"/>
      <c r="DL91" s="237"/>
      <c r="DM91" s="237"/>
      <c r="DN91" s="237"/>
      <c r="DO91" s="237"/>
      <c r="DP91" s="237"/>
      <c r="DQ91" s="237"/>
      <c r="DR91" s="237"/>
      <c r="DS91" s="237"/>
      <c r="DT91" s="237"/>
      <c r="DU91" s="237"/>
      <c r="DV91" s="237"/>
      <c r="DW91" s="237"/>
      <c r="DX91" s="237"/>
      <c r="DY91" s="237"/>
      <c r="DZ91" s="237"/>
      <c r="EA91" s="237"/>
      <c r="EB91" s="237"/>
      <c r="EC91" s="237"/>
      <c r="ED91" s="237"/>
      <c r="EE91" s="237"/>
      <c r="EF91" s="237"/>
      <c r="EG91" s="237"/>
      <c r="EH91" s="237"/>
      <c r="EI91" s="237"/>
      <c r="EJ91" s="237"/>
      <c r="EK91" s="237"/>
    </row>
    <row r="92" spans="1:141" s="5" customFormat="1" ht="12.75">
      <c r="A92" s="6"/>
      <c r="B92" s="6"/>
      <c r="C92" s="6"/>
      <c r="D92" s="6"/>
      <c r="E92" s="6"/>
      <c r="F92" s="6"/>
      <c r="G92" s="6"/>
      <c r="H92" s="6"/>
      <c r="I92" s="6"/>
      <c r="CJ92" s="237"/>
      <c r="CK92" s="237"/>
      <c r="CL92" s="237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237"/>
      <c r="CZ92" s="237"/>
      <c r="DA92" s="237"/>
      <c r="DB92" s="237"/>
      <c r="DC92" s="237"/>
      <c r="DD92" s="237"/>
      <c r="DE92" s="237"/>
      <c r="DF92" s="237"/>
      <c r="DG92" s="237"/>
      <c r="DH92" s="237"/>
      <c r="DI92" s="237"/>
      <c r="DJ92" s="237"/>
      <c r="DK92" s="237"/>
      <c r="DL92" s="237"/>
      <c r="DM92" s="237"/>
      <c r="DN92" s="237"/>
      <c r="DO92" s="237"/>
      <c r="DP92" s="237"/>
      <c r="DQ92" s="237"/>
      <c r="DR92" s="237"/>
      <c r="DS92" s="237"/>
      <c r="DT92" s="237"/>
      <c r="DU92" s="237"/>
      <c r="DV92" s="237"/>
      <c r="DW92" s="237"/>
      <c r="DX92" s="237"/>
      <c r="DY92" s="237"/>
      <c r="DZ92" s="237"/>
      <c r="EA92" s="237"/>
      <c r="EB92" s="237"/>
      <c r="EC92" s="237"/>
      <c r="ED92" s="237"/>
      <c r="EE92" s="237"/>
      <c r="EF92" s="237"/>
      <c r="EG92" s="237"/>
      <c r="EH92" s="237"/>
      <c r="EI92" s="237"/>
      <c r="EJ92" s="237"/>
      <c r="EK92" s="237"/>
    </row>
    <row r="93" spans="1:141" s="5" customFormat="1" ht="12.75">
      <c r="A93" s="6"/>
      <c r="B93" s="6"/>
      <c r="C93" s="6"/>
      <c r="D93" s="6"/>
      <c r="E93" s="6"/>
      <c r="F93" s="6"/>
      <c r="G93" s="6"/>
      <c r="H93" s="6"/>
      <c r="I93" s="6"/>
      <c r="CJ93" s="237"/>
      <c r="CK93" s="237"/>
      <c r="CL93" s="237"/>
      <c r="CM93" s="237"/>
      <c r="CN93" s="237"/>
      <c r="CO93" s="237"/>
      <c r="CP93" s="237"/>
      <c r="CQ93" s="237"/>
      <c r="CR93" s="237"/>
      <c r="CS93" s="237"/>
      <c r="CT93" s="237"/>
      <c r="CU93" s="237"/>
      <c r="CV93" s="237"/>
      <c r="CW93" s="237"/>
      <c r="CX93" s="237"/>
      <c r="CY93" s="237"/>
      <c r="CZ93" s="237"/>
      <c r="DA93" s="237"/>
      <c r="DB93" s="237"/>
      <c r="DC93" s="237"/>
      <c r="DD93" s="237"/>
      <c r="DE93" s="237"/>
      <c r="DF93" s="237"/>
      <c r="DG93" s="237"/>
      <c r="DH93" s="237"/>
      <c r="DI93" s="237"/>
      <c r="DJ93" s="237"/>
      <c r="DK93" s="237"/>
      <c r="DL93" s="237"/>
      <c r="DM93" s="237"/>
      <c r="DN93" s="237"/>
      <c r="DO93" s="237"/>
      <c r="DP93" s="237"/>
      <c r="DQ93" s="237"/>
      <c r="DR93" s="237"/>
      <c r="DS93" s="237"/>
      <c r="DT93" s="237"/>
      <c r="DU93" s="237"/>
      <c r="DV93" s="237"/>
      <c r="DW93" s="237"/>
      <c r="DX93" s="237"/>
      <c r="DY93" s="237"/>
      <c r="DZ93" s="237"/>
      <c r="EA93" s="237"/>
      <c r="EB93" s="237"/>
      <c r="EC93" s="237"/>
      <c r="ED93" s="237"/>
      <c r="EE93" s="237"/>
      <c r="EF93" s="237"/>
      <c r="EG93" s="237"/>
      <c r="EH93" s="237"/>
      <c r="EI93" s="237"/>
      <c r="EJ93" s="237"/>
      <c r="EK93" s="237"/>
    </row>
    <row r="94" spans="1:141" s="5" customFormat="1" ht="12.75">
      <c r="A94" s="6"/>
      <c r="B94" s="6"/>
      <c r="C94" s="6"/>
      <c r="D94" s="6"/>
      <c r="E94" s="6"/>
      <c r="F94" s="6"/>
      <c r="G94" s="6"/>
      <c r="H94" s="6"/>
      <c r="I94" s="6"/>
      <c r="CJ94" s="237"/>
      <c r="CK94" s="237"/>
      <c r="CL94" s="237"/>
      <c r="CM94" s="237"/>
      <c r="CN94" s="237"/>
      <c r="CO94" s="237"/>
      <c r="CP94" s="237"/>
      <c r="CQ94" s="237"/>
      <c r="CR94" s="237"/>
      <c r="CS94" s="237"/>
      <c r="CT94" s="237"/>
      <c r="CU94" s="237"/>
      <c r="CV94" s="237"/>
      <c r="CW94" s="237"/>
      <c r="CX94" s="237"/>
      <c r="CY94" s="237"/>
      <c r="CZ94" s="237"/>
      <c r="DA94" s="237"/>
      <c r="DB94" s="237"/>
      <c r="DC94" s="237"/>
      <c r="DD94" s="237"/>
      <c r="DE94" s="237"/>
      <c r="DF94" s="237"/>
      <c r="DG94" s="237"/>
      <c r="DH94" s="237"/>
      <c r="DI94" s="237"/>
      <c r="DJ94" s="237"/>
      <c r="DK94" s="237"/>
      <c r="DL94" s="237"/>
      <c r="DM94" s="237"/>
      <c r="DN94" s="237"/>
      <c r="DO94" s="237"/>
      <c r="DP94" s="237"/>
      <c r="DQ94" s="237"/>
      <c r="DR94" s="237"/>
      <c r="DS94" s="237"/>
      <c r="DT94" s="237"/>
      <c r="DU94" s="237"/>
      <c r="DV94" s="237"/>
      <c r="DW94" s="237"/>
      <c r="DX94" s="237"/>
      <c r="DY94" s="237"/>
      <c r="DZ94" s="237"/>
      <c r="EA94" s="237"/>
      <c r="EB94" s="237"/>
      <c r="EC94" s="237"/>
      <c r="ED94" s="237"/>
      <c r="EE94" s="237"/>
      <c r="EF94" s="237"/>
      <c r="EG94" s="237"/>
      <c r="EH94" s="237"/>
      <c r="EI94" s="237"/>
      <c r="EJ94" s="237"/>
      <c r="EK94" s="237"/>
    </row>
    <row r="95" spans="1:141" s="5" customFormat="1" ht="12.75">
      <c r="A95" s="6"/>
      <c r="B95" s="6"/>
      <c r="C95" s="6"/>
      <c r="D95" s="6"/>
      <c r="E95" s="6"/>
      <c r="F95" s="6"/>
      <c r="G95" s="6"/>
      <c r="H95" s="6"/>
      <c r="I95" s="6"/>
      <c r="CJ95" s="237"/>
      <c r="CK95" s="237"/>
      <c r="CL95" s="237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237"/>
      <c r="CY95" s="237"/>
      <c r="CZ95" s="237"/>
      <c r="DA95" s="237"/>
      <c r="DB95" s="237"/>
      <c r="DC95" s="237"/>
      <c r="DD95" s="237"/>
      <c r="DE95" s="237"/>
      <c r="DF95" s="237"/>
      <c r="DG95" s="237"/>
      <c r="DH95" s="237"/>
      <c r="DI95" s="237"/>
      <c r="DJ95" s="237"/>
      <c r="DK95" s="237"/>
      <c r="DL95" s="237"/>
      <c r="DM95" s="237"/>
      <c r="DN95" s="237"/>
      <c r="DO95" s="237"/>
      <c r="DP95" s="237"/>
      <c r="DQ95" s="237"/>
      <c r="DR95" s="237"/>
      <c r="DS95" s="237"/>
      <c r="DT95" s="237"/>
      <c r="DU95" s="237"/>
      <c r="DV95" s="237"/>
      <c r="DW95" s="237"/>
      <c r="DX95" s="237"/>
      <c r="DY95" s="237"/>
      <c r="DZ95" s="237"/>
      <c r="EA95" s="237"/>
      <c r="EB95" s="237"/>
      <c r="EC95" s="237"/>
      <c r="ED95" s="237"/>
      <c r="EE95" s="237"/>
      <c r="EF95" s="237"/>
      <c r="EG95" s="237"/>
      <c r="EH95" s="237"/>
      <c r="EI95" s="237"/>
      <c r="EJ95" s="237"/>
      <c r="EK95" s="237"/>
    </row>
    <row r="96" spans="1:141" s="5" customFormat="1" ht="12.75">
      <c r="A96" s="6"/>
      <c r="B96" s="6"/>
      <c r="C96" s="6"/>
      <c r="D96" s="6"/>
      <c r="E96" s="6"/>
      <c r="F96" s="6"/>
      <c r="G96" s="6"/>
      <c r="H96" s="6"/>
      <c r="I96" s="6"/>
      <c r="CJ96" s="237"/>
      <c r="CK96" s="237"/>
      <c r="CL96" s="237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237"/>
      <c r="CY96" s="237"/>
      <c r="CZ96" s="237"/>
      <c r="DA96" s="237"/>
      <c r="DB96" s="237"/>
      <c r="DC96" s="237"/>
      <c r="DD96" s="237"/>
      <c r="DE96" s="237"/>
      <c r="DF96" s="237"/>
      <c r="DG96" s="237"/>
      <c r="DH96" s="237"/>
      <c r="DI96" s="237"/>
      <c r="DJ96" s="237"/>
      <c r="DK96" s="237"/>
      <c r="DL96" s="237"/>
      <c r="DM96" s="237"/>
      <c r="DN96" s="237"/>
      <c r="DO96" s="237"/>
      <c r="DP96" s="237"/>
      <c r="DQ96" s="237"/>
      <c r="DR96" s="237"/>
      <c r="DS96" s="237"/>
      <c r="DT96" s="237"/>
      <c r="DU96" s="237"/>
      <c r="DV96" s="237"/>
      <c r="DW96" s="237"/>
      <c r="DX96" s="237"/>
      <c r="DY96" s="237"/>
      <c r="DZ96" s="237"/>
      <c r="EA96" s="237"/>
      <c r="EB96" s="237"/>
      <c r="EC96" s="237"/>
      <c r="ED96" s="237"/>
      <c r="EE96" s="237"/>
      <c r="EF96" s="237"/>
      <c r="EG96" s="237"/>
      <c r="EH96" s="237"/>
      <c r="EI96" s="237"/>
      <c r="EJ96" s="237"/>
      <c r="EK96" s="237"/>
    </row>
    <row r="97" spans="1:141" s="5" customFormat="1" ht="12.75">
      <c r="A97" s="6"/>
      <c r="B97" s="6"/>
      <c r="C97" s="6"/>
      <c r="D97" s="6"/>
      <c r="E97" s="6"/>
      <c r="F97" s="6"/>
      <c r="G97" s="6"/>
      <c r="H97" s="6"/>
      <c r="I97" s="6"/>
      <c r="CJ97" s="237"/>
      <c r="CK97" s="237"/>
      <c r="CL97" s="237"/>
      <c r="CM97" s="237"/>
      <c r="CN97" s="237"/>
      <c r="CO97" s="237"/>
      <c r="CP97" s="237"/>
      <c r="CQ97" s="237"/>
      <c r="CR97" s="237"/>
      <c r="CS97" s="237"/>
      <c r="CT97" s="237"/>
      <c r="CU97" s="237"/>
      <c r="CV97" s="237"/>
      <c r="CW97" s="237"/>
      <c r="CX97" s="237"/>
      <c r="CY97" s="237"/>
      <c r="CZ97" s="237"/>
      <c r="DA97" s="237"/>
      <c r="DB97" s="237"/>
      <c r="DC97" s="237"/>
      <c r="DD97" s="237"/>
      <c r="DE97" s="237"/>
      <c r="DF97" s="237"/>
      <c r="DG97" s="237"/>
      <c r="DH97" s="237"/>
      <c r="DI97" s="237"/>
      <c r="DJ97" s="237"/>
      <c r="DK97" s="237"/>
      <c r="DL97" s="237"/>
      <c r="DM97" s="237"/>
      <c r="DN97" s="237"/>
      <c r="DO97" s="237"/>
      <c r="DP97" s="237"/>
      <c r="DQ97" s="237"/>
      <c r="DR97" s="237"/>
      <c r="DS97" s="237"/>
      <c r="DT97" s="237"/>
      <c r="DU97" s="237"/>
      <c r="DV97" s="237"/>
      <c r="DW97" s="237"/>
      <c r="DX97" s="237"/>
      <c r="DY97" s="237"/>
      <c r="DZ97" s="237"/>
      <c r="EA97" s="237"/>
      <c r="EB97" s="237"/>
      <c r="EC97" s="237"/>
      <c r="ED97" s="237"/>
      <c r="EE97" s="237"/>
      <c r="EF97" s="237"/>
      <c r="EG97" s="237"/>
      <c r="EH97" s="237"/>
      <c r="EI97" s="237"/>
      <c r="EJ97" s="237"/>
      <c r="EK97" s="237"/>
    </row>
    <row r="98" spans="1:141" s="5" customFormat="1" ht="12.75">
      <c r="A98" s="6"/>
      <c r="B98" s="6"/>
      <c r="C98" s="6"/>
      <c r="D98" s="6"/>
      <c r="E98" s="6"/>
      <c r="F98" s="6"/>
      <c r="G98" s="6"/>
      <c r="H98" s="6"/>
      <c r="I98" s="6"/>
      <c r="CJ98" s="237"/>
      <c r="CK98" s="237"/>
      <c r="CL98" s="237"/>
      <c r="CM98" s="237"/>
      <c r="CN98" s="237"/>
      <c r="CO98" s="237"/>
      <c r="CP98" s="237"/>
      <c r="CQ98" s="237"/>
      <c r="CR98" s="237"/>
      <c r="CS98" s="237"/>
      <c r="CT98" s="237"/>
      <c r="CU98" s="237"/>
      <c r="CV98" s="237"/>
      <c r="CW98" s="237"/>
      <c r="CX98" s="237"/>
      <c r="CY98" s="237"/>
      <c r="CZ98" s="237"/>
      <c r="DA98" s="237"/>
      <c r="DB98" s="237"/>
      <c r="DC98" s="237"/>
      <c r="DD98" s="237"/>
      <c r="DE98" s="237"/>
      <c r="DF98" s="237"/>
      <c r="DG98" s="237"/>
      <c r="DH98" s="237"/>
      <c r="DI98" s="237"/>
      <c r="DJ98" s="237"/>
      <c r="DK98" s="237"/>
      <c r="DL98" s="237"/>
      <c r="DM98" s="237"/>
      <c r="DN98" s="237"/>
      <c r="DO98" s="237"/>
      <c r="DP98" s="237"/>
      <c r="DQ98" s="237"/>
      <c r="DR98" s="237"/>
      <c r="DS98" s="237"/>
      <c r="DT98" s="237"/>
      <c r="DU98" s="237"/>
      <c r="DV98" s="237"/>
      <c r="DW98" s="237"/>
      <c r="DX98" s="237"/>
      <c r="DY98" s="237"/>
      <c r="DZ98" s="237"/>
      <c r="EA98" s="237"/>
      <c r="EB98" s="237"/>
      <c r="EC98" s="237"/>
      <c r="ED98" s="237"/>
      <c r="EE98" s="237"/>
      <c r="EF98" s="237"/>
      <c r="EG98" s="237"/>
      <c r="EH98" s="237"/>
      <c r="EI98" s="237"/>
      <c r="EJ98" s="237"/>
      <c r="EK98" s="237"/>
    </row>
    <row r="99" spans="1:141" s="5" customFormat="1" ht="12.75">
      <c r="A99" s="6"/>
      <c r="B99" s="6"/>
      <c r="C99" s="6"/>
      <c r="D99" s="6"/>
      <c r="E99" s="6"/>
      <c r="F99" s="6"/>
      <c r="G99" s="6"/>
      <c r="H99" s="6"/>
      <c r="I99" s="6"/>
      <c r="CJ99" s="237"/>
      <c r="CK99" s="237"/>
      <c r="CL99" s="237"/>
      <c r="CM99" s="237"/>
      <c r="CN99" s="237"/>
      <c r="CO99" s="237"/>
      <c r="CP99" s="237"/>
      <c r="CQ99" s="237"/>
      <c r="CR99" s="237"/>
      <c r="CS99" s="237"/>
      <c r="CT99" s="237"/>
      <c r="CU99" s="237"/>
      <c r="CV99" s="237"/>
      <c r="CW99" s="237"/>
      <c r="CX99" s="237"/>
      <c r="CY99" s="237"/>
      <c r="CZ99" s="237"/>
      <c r="DA99" s="237"/>
      <c r="DB99" s="237"/>
      <c r="DC99" s="237"/>
      <c r="DD99" s="237"/>
      <c r="DE99" s="237"/>
      <c r="DF99" s="237"/>
      <c r="DG99" s="237"/>
      <c r="DH99" s="237"/>
      <c r="DI99" s="237"/>
      <c r="DJ99" s="237"/>
      <c r="DK99" s="237"/>
      <c r="DL99" s="237"/>
      <c r="DM99" s="237"/>
      <c r="DN99" s="237"/>
      <c r="DO99" s="237"/>
      <c r="DP99" s="237"/>
      <c r="DQ99" s="237"/>
      <c r="DR99" s="237"/>
      <c r="DS99" s="237"/>
      <c r="DT99" s="237"/>
      <c r="DU99" s="237"/>
      <c r="DV99" s="237"/>
      <c r="DW99" s="237"/>
      <c r="DX99" s="237"/>
      <c r="DY99" s="237"/>
      <c r="DZ99" s="237"/>
      <c r="EA99" s="237"/>
      <c r="EB99" s="237"/>
      <c r="EC99" s="237"/>
      <c r="ED99" s="237"/>
      <c r="EE99" s="237"/>
      <c r="EF99" s="237"/>
      <c r="EG99" s="237"/>
      <c r="EH99" s="237"/>
      <c r="EI99" s="237"/>
      <c r="EJ99" s="237"/>
      <c r="EK99" s="237"/>
    </row>
    <row r="100" spans="1:141" s="5" customFormat="1" ht="12.75">
      <c r="A100" s="6"/>
      <c r="B100" s="6"/>
      <c r="C100" s="6"/>
      <c r="D100" s="6"/>
      <c r="E100" s="6"/>
      <c r="F100" s="6"/>
      <c r="G100" s="6"/>
      <c r="H100" s="6"/>
      <c r="I100" s="6"/>
      <c r="CJ100" s="237"/>
      <c r="CK100" s="237"/>
      <c r="CL100" s="237"/>
      <c r="CM100" s="237"/>
      <c r="CN100" s="237"/>
      <c r="CO100" s="237"/>
      <c r="CP100" s="237"/>
      <c r="CQ100" s="237"/>
      <c r="CR100" s="237"/>
      <c r="CS100" s="237"/>
      <c r="CT100" s="237"/>
      <c r="CU100" s="237"/>
      <c r="CV100" s="237"/>
      <c r="CW100" s="237"/>
      <c r="CX100" s="237"/>
      <c r="CY100" s="237"/>
      <c r="CZ100" s="237"/>
      <c r="DA100" s="237"/>
      <c r="DB100" s="237"/>
      <c r="DC100" s="237"/>
      <c r="DD100" s="237"/>
      <c r="DE100" s="237"/>
      <c r="DF100" s="237"/>
      <c r="DG100" s="237"/>
      <c r="DH100" s="237"/>
      <c r="DI100" s="237"/>
      <c r="DJ100" s="237"/>
      <c r="DK100" s="237"/>
      <c r="DL100" s="237"/>
      <c r="DM100" s="237"/>
      <c r="DN100" s="237"/>
      <c r="DO100" s="237"/>
      <c r="DP100" s="237"/>
      <c r="DQ100" s="237"/>
      <c r="DR100" s="237"/>
      <c r="DS100" s="237"/>
      <c r="DT100" s="237"/>
      <c r="DU100" s="237"/>
      <c r="DV100" s="237"/>
      <c r="DW100" s="237"/>
      <c r="DX100" s="237"/>
      <c r="DY100" s="237"/>
      <c r="DZ100" s="237"/>
      <c r="EA100" s="237"/>
      <c r="EB100" s="237"/>
      <c r="EC100" s="237"/>
      <c r="ED100" s="237"/>
      <c r="EE100" s="237"/>
      <c r="EF100" s="237"/>
      <c r="EG100" s="237"/>
      <c r="EH100" s="237"/>
      <c r="EI100" s="237"/>
      <c r="EJ100" s="237"/>
      <c r="EK100" s="237"/>
    </row>
    <row r="101" spans="1:141" s="5" customFormat="1" ht="12.75">
      <c r="A101" s="6"/>
      <c r="B101" s="6"/>
      <c r="C101" s="6"/>
      <c r="D101" s="6"/>
      <c r="E101" s="6"/>
      <c r="F101" s="6"/>
      <c r="G101" s="6"/>
      <c r="H101" s="6"/>
      <c r="I101" s="6"/>
      <c r="CJ101" s="237"/>
      <c r="CK101" s="237"/>
      <c r="CL101" s="237"/>
      <c r="CM101" s="237"/>
      <c r="CN101" s="237"/>
      <c r="CO101" s="237"/>
      <c r="CP101" s="237"/>
      <c r="CQ101" s="237"/>
      <c r="CR101" s="237"/>
      <c r="CS101" s="237"/>
      <c r="CT101" s="237"/>
      <c r="CU101" s="237"/>
      <c r="CV101" s="237"/>
      <c r="CW101" s="237"/>
      <c r="CX101" s="237"/>
      <c r="CY101" s="237"/>
      <c r="CZ101" s="237"/>
      <c r="DA101" s="237"/>
      <c r="DB101" s="237"/>
      <c r="DC101" s="237"/>
      <c r="DD101" s="237"/>
      <c r="DE101" s="237"/>
      <c r="DF101" s="237"/>
      <c r="DG101" s="237"/>
      <c r="DH101" s="237"/>
      <c r="DI101" s="237"/>
      <c r="DJ101" s="237"/>
      <c r="DK101" s="237"/>
      <c r="DL101" s="237"/>
      <c r="DM101" s="237"/>
      <c r="DN101" s="237"/>
      <c r="DO101" s="237"/>
      <c r="DP101" s="237"/>
      <c r="DQ101" s="237"/>
      <c r="DR101" s="237"/>
      <c r="DS101" s="237"/>
      <c r="DT101" s="237"/>
      <c r="DU101" s="237"/>
      <c r="DV101" s="237"/>
      <c r="DW101" s="237"/>
      <c r="DX101" s="237"/>
      <c r="DY101" s="237"/>
      <c r="DZ101" s="237"/>
      <c r="EA101" s="237"/>
      <c r="EB101" s="237"/>
      <c r="EC101" s="237"/>
      <c r="ED101" s="237"/>
      <c r="EE101" s="237"/>
      <c r="EF101" s="237"/>
      <c r="EG101" s="237"/>
      <c r="EH101" s="237"/>
      <c r="EI101" s="237"/>
      <c r="EJ101" s="237"/>
      <c r="EK101" s="237"/>
    </row>
    <row r="102" spans="1:141" s="5" customFormat="1" ht="12.75">
      <c r="A102" s="6"/>
      <c r="B102" s="6"/>
      <c r="C102" s="6"/>
      <c r="D102" s="6"/>
      <c r="E102" s="6"/>
      <c r="F102" s="6"/>
      <c r="G102" s="6"/>
      <c r="H102" s="6"/>
      <c r="I102" s="6"/>
      <c r="CJ102" s="237"/>
      <c r="CK102" s="237"/>
      <c r="CL102" s="237"/>
      <c r="CM102" s="237"/>
      <c r="CN102" s="237"/>
      <c r="CO102" s="237"/>
      <c r="CP102" s="237"/>
      <c r="CQ102" s="237"/>
      <c r="CR102" s="237"/>
      <c r="CS102" s="237"/>
      <c r="CT102" s="237"/>
      <c r="CU102" s="237"/>
      <c r="CV102" s="237"/>
      <c r="CW102" s="237"/>
      <c r="CX102" s="237"/>
      <c r="CY102" s="237"/>
      <c r="CZ102" s="237"/>
      <c r="DA102" s="237"/>
      <c r="DB102" s="237"/>
      <c r="DC102" s="237"/>
      <c r="DD102" s="237"/>
      <c r="DE102" s="237"/>
      <c r="DF102" s="237"/>
      <c r="DG102" s="237"/>
      <c r="DH102" s="237"/>
      <c r="DI102" s="237"/>
      <c r="DJ102" s="237"/>
      <c r="DK102" s="237"/>
      <c r="DL102" s="237"/>
      <c r="DM102" s="237"/>
      <c r="DN102" s="237"/>
      <c r="DO102" s="237"/>
      <c r="DP102" s="237"/>
      <c r="DQ102" s="237"/>
      <c r="DR102" s="237"/>
      <c r="DS102" s="237"/>
      <c r="DT102" s="237"/>
      <c r="DU102" s="237"/>
      <c r="DV102" s="237"/>
      <c r="DW102" s="237"/>
      <c r="DX102" s="237"/>
      <c r="DY102" s="237"/>
      <c r="DZ102" s="237"/>
      <c r="EA102" s="237"/>
      <c r="EB102" s="237"/>
      <c r="EC102" s="237"/>
      <c r="ED102" s="237"/>
      <c r="EE102" s="237"/>
      <c r="EF102" s="237"/>
      <c r="EG102" s="237"/>
      <c r="EH102" s="237"/>
      <c r="EI102" s="237"/>
      <c r="EJ102" s="237"/>
      <c r="EK102" s="237"/>
    </row>
    <row r="103" spans="1:141" s="5" customFormat="1" ht="12.75">
      <c r="A103" s="6"/>
      <c r="B103" s="6"/>
      <c r="C103" s="6"/>
      <c r="D103" s="6"/>
      <c r="E103" s="6"/>
      <c r="F103" s="6"/>
      <c r="G103" s="6"/>
      <c r="H103" s="6"/>
      <c r="I103" s="6"/>
      <c r="CJ103" s="237"/>
      <c r="CK103" s="237"/>
      <c r="CL103" s="237"/>
      <c r="CM103" s="237"/>
      <c r="CN103" s="237"/>
      <c r="CO103" s="237"/>
      <c r="CP103" s="237"/>
      <c r="CQ103" s="237"/>
      <c r="CR103" s="237"/>
      <c r="CS103" s="237"/>
      <c r="CT103" s="237"/>
      <c r="CU103" s="237"/>
      <c r="CV103" s="237"/>
      <c r="CW103" s="237"/>
      <c r="CX103" s="237"/>
      <c r="CY103" s="237"/>
      <c r="CZ103" s="237"/>
      <c r="DA103" s="237"/>
      <c r="DB103" s="237"/>
      <c r="DC103" s="237"/>
      <c r="DD103" s="237"/>
      <c r="DE103" s="237"/>
      <c r="DF103" s="237"/>
      <c r="DG103" s="237"/>
      <c r="DH103" s="237"/>
      <c r="DI103" s="237"/>
      <c r="DJ103" s="237"/>
      <c r="DK103" s="237"/>
      <c r="DL103" s="237"/>
      <c r="DM103" s="237"/>
      <c r="DN103" s="237"/>
      <c r="DO103" s="237"/>
      <c r="DP103" s="237"/>
      <c r="DQ103" s="237"/>
      <c r="DR103" s="237"/>
      <c r="DS103" s="237"/>
      <c r="DT103" s="237"/>
      <c r="DU103" s="237"/>
      <c r="DV103" s="237"/>
      <c r="DW103" s="237"/>
      <c r="DX103" s="237"/>
      <c r="DY103" s="237"/>
      <c r="DZ103" s="237"/>
      <c r="EA103" s="237"/>
      <c r="EB103" s="237"/>
      <c r="EC103" s="237"/>
      <c r="ED103" s="237"/>
      <c r="EE103" s="237"/>
      <c r="EF103" s="237"/>
      <c r="EG103" s="237"/>
      <c r="EH103" s="237"/>
      <c r="EI103" s="237"/>
      <c r="EJ103" s="237"/>
      <c r="EK103" s="237"/>
    </row>
    <row r="104" spans="1:141" s="5" customFormat="1" ht="12.75">
      <c r="A104" s="6"/>
      <c r="B104" s="6"/>
      <c r="C104" s="6"/>
      <c r="D104" s="6"/>
      <c r="E104" s="6"/>
      <c r="F104" s="6"/>
      <c r="G104" s="6"/>
      <c r="H104" s="6"/>
      <c r="I104" s="6"/>
      <c r="CJ104" s="237"/>
      <c r="CK104" s="237"/>
      <c r="CL104" s="237"/>
      <c r="CM104" s="237"/>
      <c r="CN104" s="237"/>
      <c r="CO104" s="237"/>
      <c r="CP104" s="237"/>
      <c r="CQ104" s="237"/>
      <c r="CR104" s="237"/>
      <c r="CS104" s="237"/>
      <c r="CT104" s="237"/>
      <c r="CU104" s="237"/>
      <c r="CV104" s="237"/>
      <c r="CW104" s="237"/>
      <c r="CX104" s="237"/>
      <c r="CY104" s="237"/>
      <c r="CZ104" s="237"/>
      <c r="DA104" s="237"/>
      <c r="DB104" s="237"/>
      <c r="DC104" s="237"/>
      <c r="DD104" s="237"/>
      <c r="DE104" s="237"/>
      <c r="DF104" s="237"/>
      <c r="DG104" s="237"/>
      <c r="DH104" s="237"/>
      <c r="DI104" s="237"/>
      <c r="DJ104" s="237"/>
      <c r="DK104" s="237"/>
      <c r="DL104" s="237"/>
      <c r="DM104" s="237"/>
      <c r="DN104" s="237"/>
      <c r="DO104" s="237"/>
      <c r="DP104" s="237"/>
      <c r="DQ104" s="237"/>
      <c r="DR104" s="237"/>
      <c r="DS104" s="237"/>
      <c r="DT104" s="237"/>
      <c r="DU104" s="237"/>
      <c r="DV104" s="237"/>
      <c r="DW104" s="237"/>
      <c r="DX104" s="237"/>
      <c r="DY104" s="237"/>
      <c r="DZ104" s="237"/>
      <c r="EA104" s="237"/>
      <c r="EB104" s="237"/>
      <c r="EC104" s="237"/>
      <c r="ED104" s="237"/>
      <c r="EE104" s="237"/>
      <c r="EF104" s="237"/>
      <c r="EG104" s="237"/>
      <c r="EH104" s="237"/>
      <c r="EI104" s="237"/>
      <c r="EJ104" s="237"/>
      <c r="EK104" s="237"/>
    </row>
    <row r="105" spans="1:141" s="5" customFormat="1" ht="12.75">
      <c r="A105" s="6"/>
      <c r="B105" s="6"/>
      <c r="C105" s="6"/>
      <c r="D105" s="6"/>
      <c r="E105" s="6"/>
      <c r="F105" s="6"/>
      <c r="G105" s="6"/>
      <c r="H105" s="6"/>
      <c r="I105" s="6"/>
      <c r="CJ105" s="237"/>
      <c r="CK105" s="237"/>
      <c r="CL105" s="237"/>
      <c r="CM105" s="237"/>
      <c r="CN105" s="237"/>
      <c r="CO105" s="237"/>
      <c r="CP105" s="237"/>
      <c r="CQ105" s="237"/>
      <c r="CR105" s="237"/>
      <c r="CS105" s="237"/>
      <c r="CT105" s="237"/>
      <c r="CU105" s="237"/>
      <c r="CV105" s="237"/>
      <c r="CW105" s="237"/>
      <c r="CX105" s="237"/>
      <c r="CY105" s="237"/>
      <c r="CZ105" s="237"/>
      <c r="DA105" s="237"/>
      <c r="DB105" s="237"/>
      <c r="DC105" s="237"/>
      <c r="DD105" s="237"/>
      <c r="DE105" s="237"/>
      <c r="DF105" s="237"/>
      <c r="DG105" s="237"/>
      <c r="DH105" s="237"/>
      <c r="DI105" s="237"/>
      <c r="DJ105" s="237"/>
      <c r="DK105" s="237"/>
      <c r="DL105" s="237"/>
      <c r="DM105" s="237"/>
      <c r="DN105" s="237"/>
      <c r="DO105" s="237"/>
      <c r="DP105" s="237"/>
      <c r="DQ105" s="237"/>
      <c r="DR105" s="237"/>
      <c r="DS105" s="237"/>
      <c r="DT105" s="237"/>
      <c r="DU105" s="237"/>
      <c r="DV105" s="237"/>
      <c r="DW105" s="237"/>
      <c r="DX105" s="237"/>
      <c r="DY105" s="237"/>
      <c r="DZ105" s="237"/>
      <c r="EA105" s="237"/>
      <c r="EB105" s="237"/>
      <c r="EC105" s="237"/>
      <c r="ED105" s="237"/>
      <c r="EE105" s="237"/>
      <c r="EF105" s="237"/>
      <c r="EG105" s="237"/>
      <c r="EH105" s="237"/>
      <c r="EI105" s="237"/>
      <c r="EJ105" s="237"/>
      <c r="EK105" s="237"/>
    </row>
    <row r="106" spans="1:141" s="5" customFormat="1" ht="12.75">
      <c r="A106" s="6"/>
      <c r="B106" s="6"/>
      <c r="C106" s="6"/>
      <c r="D106" s="6"/>
      <c r="E106" s="6"/>
      <c r="F106" s="6"/>
      <c r="G106" s="6"/>
      <c r="H106" s="6"/>
      <c r="I106" s="6"/>
      <c r="CJ106" s="237"/>
      <c r="CK106" s="237"/>
      <c r="CL106" s="237"/>
      <c r="CM106" s="237"/>
      <c r="CN106" s="237"/>
      <c r="CO106" s="237"/>
      <c r="CP106" s="237"/>
      <c r="CQ106" s="237"/>
      <c r="CR106" s="237"/>
      <c r="CS106" s="237"/>
      <c r="CT106" s="237"/>
      <c r="CU106" s="237"/>
      <c r="CV106" s="237"/>
      <c r="CW106" s="237"/>
      <c r="CX106" s="237"/>
      <c r="CY106" s="237"/>
      <c r="CZ106" s="237"/>
      <c r="DA106" s="237"/>
      <c r="DB106" s="237"/>
      <c r="DC106" s="237"/>
      <c r="DD106" s="237"/>
      <c r="DE106" s="237"/>
      <c r="DF106" s="237"/>
      <c r="DG106" s="237"/>
      <c r="DH106" s="237"/>
      <c r="DI106" s="237"/>
      <c r="DJ106" s="237"/>
      <c r="DK106" s="237"/>
      <c r="DL106" s="237"/>
      <c r="DM106" s="237"/>
      <c r="DN106" s="237"/>
      <c r="DO106" s="237"/>
      <c r="DP106" s="237"/>
      <c r="DQ106" s="237"/>
      <c r="DR106" s="237"/>
      <c r="DS106" s="237"/>
      <c r="DT106" s="237"/>
      <c r="DU106" s="237"/>
      <c r="DV106" s="237"/>
      <c r="DW106" s="237"/>
      <c r="DX106" s="237"/>
      <c r="DY106" s="237"/>
      <c r="DZ106" s="237"/>
      <c r="EA106" s="237"/>
      <c r="EB106" s="237"/>
      <c r="EC106" s="237"/>
      <c r="ED106" s="237"/>
      <c r="EE106" s="237"/>
      <c r="EF106" s="237"/>
      <c r="EG106" s="237"/>
      <c r="EH106" s="237"/>
      <c r="EI106" s="237"/>
      <c r="EJ106" s="237"/>
      <c r="EK106" s="237"/>
    </row>
    <row r="107" spans="1:141" s="5" customFormat="1" ht="12.75">
      <c r="A107" s="6"/>
      <c r="B107" s="6"/>
      <c r="C107" s="6"/>
      <c r="D107" s="6"/>
      <c r="E107" s="6"/>
      <c r="F107" s="6"/>
      <c r="G107" s="6"/>
      <c r="H107" s="6"/>
      <c r="I107" s="6"/>
      <c r="CJ107" s="237"/>
      <c r="CK107" s="237"/>
      <c r="CL107" s="237"/>
      <c r="CM107" s="237"/>
      <c r="CN107" s="237"/>
      <c r="CO107" s="237"/>
      <c r="CP107" s="237"/>
      <c r="CQ107" s="237"/>
      <c r="CR107" s="237"/>
      <c r="CS107" s="237"/>
      <c r="CT107" s="237"/>
      <c r="CU107" s="237"/>
      <c r="CV107" s="237"/>
      <c r="CW107" s="237"/>
      <c r="CX107" s="237"/>
      <c r="CY107" s="237"/>
      <c r="CZ107" s="237"/>
      <c r="DA107" s="237"/>
      <c r="DB107" s="237"/>
      <c r="DC107" s="237"/>
      <c r="DD107" s="237"/>
      <c r="DE107" s="237"/>
      <c r="DF107" s="237"/>
      <c r="DG107" s="237"/>
      <c r="DH107" s="237"/>
      <c r="DI107" s="237"/>
      <c r="DJ107" s="237"/>
      <c r="DK107" s="237"/>
      <c r="DL107" s="237"/>
      <c r="DM107" s="237"/>
      <c r="DN107" s="237"/>
      <c r="DO107" s="237"/>
      <c r="DP107" s="237"/>
      <c r="DQ107" s="237"/>
      <c r="DR107" s="237"/>
      <c r="DS107" s="237"/>
      <c r="DT107" s="237"/>
      <c r="DU107" s="237"/>
      <c r="DV107" s="237"/>
      <c r="DW107" s="237"/>
      <c r="DX107" s="237"/>
      <c r="DY107" s="237"/>
      <c r="DZ107" s="237"/>
      <c r="EA107" s="237"/>
      <c r="EB107" s="237"/>
      <c r="EC107" s="237"/>
      <c r="ED107" s="237"/>
      <c r="EE107" s="237"/>
      <c r="EF107" s="237"/>
      <c r="EG107" s="237"/>
      <c r="EH107" s="237"/>
      <c r="EI107" s="237"/>
      <c r="EJ107" s="237"/>
      <c r="EK107" s="237"/>
    </row>
    <row r="108" spans="1:141" s="5" customFormat="1" ht="12.75">
      <c r="A108" s="6"/>
      <c r="B108" s="6"/>
      <c r="C108" s="6"/>
      <c r="D108" s="6"/>
      <c r="E108" s="6"/>
      <c r="F108" s="6"/>
      <c r="G108" s="6"/>
      <c r="H108" s="6"/>
      <c r="I108" s="6"/>
      <c r="CJ108" s="237"/>
      <c r="CK108" s="237"/>
      <c r="CL108" s="237"/>
      <c r="CM108" s="237"/>
      <c r="CN108" s="237"/>
      <c r="CO108" s="237"/>
      <c r="CP108" s="237"/>
      <c r="CQ108" s="237"/>
      <c r="CR108" s="237"/>
      <c r="CS108" s="237"/>
      <c r="CT108" s="237"/>
      <c r="CU108" s="237"/>
      <c r="CV108" s="237"/>
      <c r="CW108" s="237"/>
      <c r="CX108" s="237"/>
      <c r="CY108" s="237"/>
      <c r="CZ108" s="237"/>
      <c r="DA108" s="237"/>
      <c r="DB108" s="237"/>
      <c r="DC108" s="237"/>
      <c r="DD108" s="237"/>
      <c r="DE108" s="237"/>
      <c r="DF108" s="237"/>
      <c r="DG108" s="237"/>
      <c r="DH108" s="237"/>
      <c r="DI108" s="237"/>
      <c r="DJ108" s="237"/>
      <c r="DK108" s="237"/>
      <c r="DL108" s="237"/>
      <c r="DM108" s="237"/>
      <c r="DN108" s="237"/>
      <c r="DO108" s="237"/>
      <c r="DP108" s="237"/>
      <c r="DQ108" s="237"/>
      <c r="DR108" s="237"/>
      <c r="DS108" s="237"/>
      <c r="DT108" s="237"/>
      <c r="DU108" s="237"/>
      <c r="DV108" s="237"/>
      <c r="DW108" s="237"/>
      <c r="DX108" s="237"/>
      <c r="DY108" s="237"/>
      <c r="DZ108" s="237"/>
      <c r="EA108" s="237"/>
      <c r="EB108" s="237"/>
      <c r="EC108" s="237"/>
      <c r="ED108" s="237"/>
      <c r="EE108" s="237"/>
      <c r="EF108" s="237"/>
      <c r="EG108" s="237"/>
      <c r="EH108" s="237"/>
      <c r="EI108" s="237"/>
      <c r="EJ108" s="237"/>
      <c r="EK108" s="237"/>
    </row>
    <row r="109" spans="1:141" s="5" customFormat="1" ht="12.75">
      <c r="A109" s="6"/>
      <c r="B109" s="6"/>
      <c r="C109" s="6"/>
      <c r="D109" s="6"/>
      <c r="E109" s="6"/>
      <c r="F109" s="6"/>
      <c r="G109" s="6"/>
      <c r="H109" s="6"/>
      <c r="I109" s="6"/>
      <c r="CJ109" s="237"/>
      <c r="CK109" s="237"/>
      <c r="CL109" s="237"/>
      <c r="CM109" s="237"/>
      <c r="CN109" s="237"/>
      <c r="CO109" s="237"/>
      <c r="CP109" s="237"/>
      <c r="CQ109" s="237"/>
      <c r="CR109" s="237"/>
      <c r="CS109" s="237"/>
      <c r="CT109" s="237"/>
      <c r="CU109" s="237"/>
      <c r="CV109" s="237"/>
      <c r="CW109" s="237"/>
      <c r="CX109" s="237"/>
      <c r="CY109" s="237"/>
      <c r="CZ109" s="237"/>
      <c r="DA109" s="237"/>
      <c r="DB109" s="237"/>
      <c r="DC109" s="237"/>
      <c r="DD109" s="237"/>
      <c r="DE109" s="237"/>
      <c r="DF109" s="237"/>
      <c r="DG109" s="237"/>
      <c r="DH109" s="237"/>
      <c r="DI109" s="237"/>
      <c r="DJ109" s="237"/>
      <c r="DK109" s="237"/>
      <c r="DL109" s="237"/>
      <c r="DM109" s="237"/>
      <c r="DN109" s="237"/>
      <c r="DO109" s="237"/>
      <c r="DP109" s="237"/>
      <c r="DQ109" s="237"/>
      <c r="DR109" s="237"/>
      <c r="DS109" s="237"/>
      <c r="DT109" s="237"/>
      <c r="DU109" s="237"/>
      <c r="DV109" s="237"/>
      <c r="DW109" s="237"/>
      <c r="DX109" s="237"/>
      <c r="DY109" s="237"/>
      <c r="DZ109" s="237"/>
      <c r="EA109" s="237"/>
      <c r="EB109" s="237"/>
      <c r="EC109" s="237"/>
      <c r="ED109" s="237"/>
      <c r="EE109" s="237"/>
      <c r="EF109" s="237"/>
      <c r="EG109" s="237"/>
      <c r="EH109" s="237"/>
      <c r="EI109" s="237"/>
      <c r="EJ109" s="237"/>
      <c r="EK109" s="237"/>
    </row>
    <row r="110" spans="1:141" s="5" customFormat="1" ht="12.75">
      <c r="A110" s="6"/>
      <c r="B110" s="6"/>
      <c r="C110" s="6"/>
      <c r="D110" s="6"/>
      <c r="E110" s="6"/>
      <c r="F110" s="6"/>
      <c r="G110" s="6"/>
      <c r="H110" s="6"/>
      <c r="I110" s="6"/>
      <c r="CJ110" s="237"/>
      <c r="CK110" s="237"/>
      <c r="CL110" s="237"/>
      <c r="CM110" s="237"/>
      <c r="CN110" s="237"/>
      <c r="CO110" s="237"/>
      <c r="CP110" s="237"/>
      <c r="CQ110" s="237"/>
      <c r="CR110" s="237"/>
      <c r="CS110" s="237"/>
      <c r="CT110" s="237"/>
      <c r="CU110" s="237"/>
      <c r="CV110" s="237"/>
      <c r="CW110" s="237"/>
      <c r="CX110" s="237"/>
      <c r="CY110" s="237"/>
      <c r="CZ110" s="237"/>
      <c r="DA110" s="237"/>
      <c r="DB110" s="237"/>
      <c r="DC110" s="237"/>
      <c r="DD110" s="237"/>
      <c r="DE110" s="237"/>
      <c r="DF110" s="237"/>
      <c r="DG110" s="237"/>
      <c r="DH110" s="237"/>
      <c r="DI110" s="237"/>
      <c r="DJ110" s="237"/>
      <c r="DK110" s="237"/>
      <c r="DL110" s="237"/>
      <c r="DM110" s="237"/>
      <c r="DN110" s="237"/>
      <c r="DO110" s="237"/>
      <c r="DP110" s="237"/>
      <c r="DQ110" s="237"/>
      <c r="DR110" s="237"/>
      <c r="DS110" s="237"/>
      <c r="DT110" s="237"/>
      <c r="DU110" s="237"/>
      <c r="DV110" s="237"/>
      <c r="DW110" s="237"/>
      <c r="DX110" s="237"/>
      <c r="DY110" s="237"/>
      <c r="DZ110" s="237"/>
      <c r="EA110" s="237"/>
      <c r="EB110" s="237"/>
      <c r="EC110" s="237"/>
      <c r="ED110" s="237"/>
      <c r="EE110" s="237"/>
      <c r="EF110" s="237"/>
      <c r="EG110" s="237"/>
      <c r="EH110" s="237"/>
      <c r="EI110" s="237"/>
      <c r="EJ110" s="237"/>
      <c r="EK110" s="237"/>
    </row>
    <row r="111" spans="1:141" s="5" customFormat="1" ht="12.75">
      <c r="A111" s="6"/>
      <c r="B111" s="6"/>
      <c r="C111" s="6"/>
      <c r="D111" s="6"/>
      <c r="E111" s="6"/>
      <c r="F111" s="6"/>
      <c r="G111" s="6"/>
      <c r="H111" s="6"/>
      <c r="I111" s="6"/>
      <c r="CJ111" s="237"/>
      <c r="CK111" s="237"/>
      <c r="CL111" s="237"/>
      <c r="CM111" s="237"/>
      <c r="CN111" s="237"/>
      <c r="CO111" s="237"/>
      <c r="CP111" s="237"/>
      <c r="CQ111" s="237"/>
      <c r="CR111" s="237"/>
      <c r="CS111" s="237"/>
      <c r="CT111" s="237"/>
      <c r="CU111" s="237"/>
      <c r="CV111" s="237"/>
      <c r="CW111" s="237"/>
      <c r="CX111" s="237"/>
      <c r="CY111" s="237"/>
      <c r="CZ111" s="237"/>
      <c r="DA111" s="237"/>
      <c r="DB111" s="237"/>
      <c r="DC111" s="237"/>
      <c r="DD111" s="237"/>
      <c r="DE111" s="237"/>
      <c r="DF111" s="237"/>
      <c r="DG111" s="237"/>
      <c r="DH111" s="237"/>
      <c r="DI111" s="237"/>
      <c r="DJ111" s="237"/>
      <c r="DK111" s="237"/>
      <c r="DL111" s="237"/>
      <c r="DM111" s="237"/>
      <c r="DN111" s="237"/>
      <c r="DO111" s="237"/>
      <c r="DP111" s="237"/>
      <c r="DQ111" s="237"/>
      <c r="DR111" s="237"/>
      <c r="DS111" s="237"/>
      <c r="DT111" s="237"/>
      <c r="DU111" s="237"/>
      <c r="DV111" s="237"/>
      <c r="DW111" s="237"/>
      <c r="DX111" s="237"/>
      <c r="DY111" s="237"/>
      <c r="DZ111" s="237"/>
      <c r="EA111" s="237"/>
      <c r="EB111" s="237"/>
      <c r="EC111" s="237"/>
      <c r="ED111" s="237"/>
      <c r="EE111" s="237"/>
      <c r="EF111" s="237"/>
      <c r="EG111" s="237"/>
      <c r="EH111" s="237"/>
      <c r="EI111" s="237"/>
      <c r="EJ111" s="237"/>
      <c r="EK111" s="237"/>
    </row>
    <row r="112" spans="1:141" s="5" customFormat="1" ht="12.75">
      <c r="A112" s="6"/>
      <c r="B112" s="6"/>
      <c r="C112" s="6"/>
      <c r="D112" s="6"/>
      <c r="E112" s="6"/>
      <c r="F112" s="6"/>
      <c r="G112" s="6"/>
      <c r="H112" s="6"/>
      <c r="I112" s="6"/>
      <c r="CJ112" s="237"/>
      <c r="CK112" s="237"/>
      <c r="CL112" s="237"/>
      <c r="CM112" s="237"/>
      <c r="CN112" s="237"/>
      <c r="CO112" s="237"/>
      <c r="CP112" s="237"/>
      <c r="CQ112" s="237"/>
      <c r="CR112" s="237"/>
      <c r="CS112" s="237"/>
      <c r="CT112" s="237"/>
      <c r="CU112" s="237"/>
      <c r="CV112" s="237"/>
      <c r="CW112" s="237"/>
      <c r="CX112" s="237"/>
      <c r="CY112" s="237"/>
      <c r="CZ112" s="237"/>
      <c r="DA112" s="237"/>
      <c r="DB112" s="237"/>
      <c r="DC112" s="237"/>
      <c r="DD112" s="237"/>
      <c r="DE112" s="237"/>
      <c r="DF112" s="237"/>
      <c r="DG112" s="237"/>
      <c r="DH112" s="237"/>
      <c r="DI112" s="237"/>
      <c r="DJ112" s="237"/>
      <c r="DK112" s="237"/>
      <c r="DL112" s="237"/>
      <c r="DM112" s="237"/>
      <c r="DN112" s="237"/>
      <c r="DO112" s="237"/>
      <c r="DP112" s="237"/>
      <c r="DQ112" s="237"/>
      <c r="DR112" s="237"/>
      <c r="DS112" s="237"/>
      <c r="DT112" s="237"/>
      <c r="DU112" s="237"/>
      <c r="DV112" s="237"/>
      <c r="DW112" s="237"/>
      <c r="DX112" s="237"/>
      <c r="DY112" s="237"/>
      <c r="DZ112" s="237"/>
      <c r="EA112" s="237"/>
      <c r="EB112" s="237"/>
      <c r="EC112" s="237"/>
      <c r="ED112" s="237"/>
      <c r="EE112" s="237"/>
      <c r="EF112" s="237"/>
      <c r="EG112" s="237"/>
      <c r="EH112" s="237"/>
      <c r="EI112" s="237"/>
      <c r="EJ112" s="237"/>
      <c r="EK112" s="237"/>
    </row>
    <row r="113" spans="1:141" s="5" customFormat="1" ht="12.75">
      <c r="A113" s="6"/>
      <c r="B113" s="6"/>
      <c r="C113" s="6"/>
      <c r="D113" s="6"/>
      <c r="E113" s="6"/>
      <c r="F113" s="6"/>
      <c r="G113" s="6"/>
      <c r="H113" s="6"/>
      <c r="I113" s="6"/>
      <c r="CJ113" s="237"/>
      <c r="CK113" s="237"/>
      <c r="CL113" s="237"/>
      <c r="CM113" s="237"/>
      <c r="CN113" s="237"/>
      <c r="CO113" s="237"/>
      <c r="CP113" s="237"/>
      <c r="CQ113" s="237"/>
      <c r="CR113" s="237"/>
      <c r="CS113" s="237"/>
      <c r="CT113" s="237"/>
      <c r="CU113" s="237"/>
      <c r="CV113" s="237"/>
      <c r="CW113" s="237"/>
      <c r="CX113" s="237"/>
      <c r="CY113" s="237"/>
      <c r="CZ113" s="237"/>
      <c r="DA113" s="237"/>
      <c r="DB113" s="237"/>
      <c r="DC113" s="237"/>
      <c r="DD113" s="237"/>
      <c r="DE113" s="237"/>
      <c r="DF113" s="237"/>
      <c r="DG113" s="237"/>
      <c r="DH113" s="237"/>
      <c r="DI113" s="237"/>
      <c r="DJ113" s="237"/>
      <c r="DK113" s="237"/>
      <c r="DL113" s="237"/>
      <c r="DM113" s="237"/>
      <c r="DN113" s="237"/>
      <c r="DO113" s="237"/>
      <c r="DP113" s="237"/>
      <c r="DQ113" s="237"/>
      <c r="DR113" s="237"/>
      <c r="DS113" s="237"/>
      <c r="DT113" s="237"/>
      <c r="DU113" s="237"/>
      <c r="DV113" s="237"/>
      <c r="DW113" s="237"/>
      <c r="DX113" s="237"/>
      <c r="DY113" s="237"/>
      <c r="DZ113" s="237"/>
      <c r="EA113" s="237"/>
      <c r="EB113" s="237"/>
      <c r="EC113" s="237"/>
      <c r="ED113" s="237"/>
      <c r="EE113" s="237"/>
      <c r="EF113" s="237"/>
      <c r="EG113" s="237"/>
      <c r="EH113" s="237"/>
      <c r="EI113" s="237"/>
      <c r="EJ113" s="237"/>
      <c r="EK113" s="237"/>
    </row>
    <row r="114" spans="1:141" s="5" customFormat="1" ht="12.75">
      <c r="A114" s="6"/>
      <c r="B114" s="6"/>
      <c r="C114" s="6"/>
      <c r="D114" s="6"/>
      <c r="E114" s="6"/>
      <c r="F114" s="6"/>
      <c r="G114" s="6"/>
      <c r="H114" s="6"/>
      <c r="I114" s="6"/>
      <c r="CJ114" s="237"/>
      <c r="CK114" s="237"/>
      <c r="CL114" s="237"/>
      <c r="CM114" s="237"/>
      <c r="CN114" s="237"/>
      <c r="CO114" s="237"/>
      <c r="CP114" s="237"/>
      <c r="CQ114" s="237"/>
      <c r="CR114" s="237"/>
      <c r="CS114" s="237"/>
      <c r="CT114" s="237"/>
      <c r="CU114" s="237"/>
      <c r="CV114" s="237"/>
      <c r="CW114" s="237"/>
      <c r="CX114" s="237"/>
      <c r="CY114" s="237"/>
      <c r="CZ114" s="237"/>
      <c r="DA114" s="237"/>
      <c r="DB114" s="237"/>
      <c r="DC114" s="237"/>
      <c r="DD114" s="237"/>
      <c r="DE114" s="237"/>
      <c r="DF114" s="237"/>
      <c r="DG114" s="237"/>
      <c r="DH114" s="237"/>
      <c r="DI114" s="237"/>
      <c r="DJ114" s="237"/>
      <c r="DK114" s="237"/>
      <c r="DL114" s="237"/>
      <c r="DM114" s="237"/>
      <c r="DN114" s="237"/>
      <c r="DO114" s="237"/>
      <c r="DP114" s="237"/>
      <c r="DQ114" s="237"/>
      <c r="DR114" s="237"/>
      <c r="DS114" s="237"/>
      <c r="DT114" s="237"/>
      <c r="DU114" s="237"/>
      <c r="DV114" s="237"/>
      <c r="DW114" s="237"/>
      <c r="DX114" s="237"/>
      <c r="DY114" s="237"/>
      <c r="DZ114" s="237"/>
      <c r="EA114" s="237"/>
      <c r="EB114" s="237"/>
      <c r="EC114" s="237"/>
      <c r="ED114" s="237"/>
      <c r="EE114" s="237"/>
      <c r="EF114" s="237"/>
      <c r="EG114" s="237"/>
      <c r="EH114" s="237"/>
      <c r="EI114" s="237"/>
      <c r="EJ114" s="237"/>
      <c r="EK114" s="237"/>
    </row>
    <row r="115" spans="1:141" s="5" customFormat="1" ht="12.75">
      <c r="A115" s="6"/>
      <c r="B115" s="6"/>
      <c r="C115" s="6"/>
      <c r="D115" s="6"/>
      <c r="E115" s="6"/>
      <c r="F115" s="6"/>
      <c r="G115" s="6"/>
      <c r="H115" s="6"/>
      <c r="I115" s="6"/>
      <c r="CJ115" s="237"/>
      <c r="CK115" s="237"/>
      <c r="CL115" s="237"/>
      <c r="CM115" s="237"/>
      <c r="CN115" s="237"/>
      <c r="CO115" s="237"/>
      <c r="CP115" s="237"/>
      <c r="CQ115" s="237"/>
      <c r="CR115" s="237"/>
      <c r="CS115" s="237"/>
      <c r="CT115" s="237"/>
      <c r="CU115" s="237"/>
      <c r="CV115" s="237"/>
      <c r="CW115" s="237"/>
      <c r="CX115" s="237"/>
      <c r="CY115" s="237"/>
      <c r="CZ115" s="237"/>
      <c r="DA115" s="237"/>
      <c r="DB115" s="237"/>
      <c r="DC115" s="237"/>
      <c r="DD115" s="237"/>
      <c r="DE115" s="237"/>
      <c r="DF115" s="237"/>
      <c r="DG115" s="237"/>
      <c r="DH115" s="237"/>
      <c r="DI115" s="237"/>
      <c r="DJ115" s="237"/>
      <c r="DK115" s="237"/>
      <c r="DL115" s="237"/>
      <c r="DM115" s="237"/>
      <c r="DN115" s="237"/>
      <c r="DO115" s="237"/>
      <c r="DP115" s="237"/>
      <c r="DQ115" s="237"/>
      <c r="DR115" s="237"/>
      <c r="DS115" s="237"/>
      <c r="DT115" s="237"/>
      <c r="DU115" s="237"/>
      <c r="DV115" s="237"/>
      <c r="DW115" s="237"/>
      <c r="DX115" s="237"/>
      <c r="DY115" s="237"/>
      <c r="DZ115" s="237"/>
      <c r="EA115" s="237"/>
      <c r="EB115" s="237"/>
      <c r="EC115" s="237"/>
      <c r="ED115" s="237"/>
      <c r="EE115" s="237"/>
      <c r="EF115" s="237"/>
      <c r="EG115" s="237"/>
      <c r="EH115" s="237"/>
      <c r="EI115" s="237"/>
      <c r="EJ115" s="237"/>
      <c r="EK115" s="237"/>
    </row>
    <row r="116" spans="1:141" s="5" customFormat="1" ht="12.75">
      <c r="A116" s="6"/>
      <c r="B116" s="6"/>
      <c r="C116" s="6"/>
      <c r="D116" s="6"/>
      <c r="E116" s="6"/>
      <c r="F116" s="6"/>
      <c r="G116" s="6"/>
      <c r="H116" s="6"/>
      <c r="I116" s="6"/>
      <c r="CJ116" s="237"/>
      <c r="CK116" s="237"/>
      <c r="CL116" s="237"/>
      <c r="CM116" s="237"/>
      <c r="CN116" s="237"/>
      <c r="CO116" s="237"/>
      <c r="CP116" s="237"/>
      <c r="CQ116" s="237"/>
      <c r="CR116" s="237"/>
      <c r="CS116" s="237"/>
      <c r="CT116" s="237"/>
      <c r="CU116" s="237"/>
      <c r="CV116" s="237"/>
      <c r="CW116" s="237"/>
      <c r="CX116" s="237"/>
      <c r="CY116" s="237"/>
      <c r="CZ116" s="237"/>
      <c r="DA116" s="237"/>
      <c r="DB116" s="237"/>
      <c r="DC116" s="237"/>
      <c r="DD116" s="237"/>
      <c r="DE116" s="237"/>
      <c r="DF116" s="237"/>
      <c r="DG116" s="237"/>
      <c r="DH116" s="237"/>
      <c r="DI116" s="237"/>
      <c r="DJ116" s="237"/>
      <c r="DK116" s="237"/>
      <c r="DL116" s="237"/>
      <c r="DM116" s="237"/>
      <c r="DN116" s="237"/>
      <c r="DO116" s="237"/>
      <c r="DP116" s="237"/>
      <c r="DQ116" s="237"/>
      <c r="DR116" s="237"/>
      <c r="DS116" s="237"/>
      <c r="DT116" s="237"/>
      <c r="DU116" s="237"/>
      <c r="DV116" s="237"/>
      <c r="DW116" s="237"/>
      <c r="DX116" s="237"/>
      <c r="DY116" s="237"/>
      <c r="DZ116" s="237"/>
      <c r="EA116" s="237"/>
      <c r="EB116" s="237"/>
      <c r="EC116" s="237"/>
      <c r="ED116" s="237"/>
      <c r="EE116" s="237"/>
      <c r="EF116" s="237"/>
      <c r="EG116" s="237"/>
      <c r="EH116" s="237"/>
      <c r="EI116" s="237"/>
      <c r="EJ116" s="237"/>
      <c r="EK116" s="237"/>
    </row>
    <row r="117" spans="1:141" s="5" customFormat="1" ht="12.75">
      <c r="A117" s="6"/>
      <c r="B117" s="6"/>
      <c r="C117" s="6"/>
      <c r="D117" s="6"/>
      <c r="E117" s="6"/>
      <c r="F117" s="6"/>
      <c r="G117" s="6"/>
      <c r="H117" s="6"/>
      <c r="I117" s="6"/>
      <c r="CJ117" s="237"/>
      <c r="CK117" s="237"/>
      <c r="CL117" s="237"/>
      <c r="CM117" s="237"/>
      <c r="CN117" s="237"/>
      <c r="CO117" s="237"/>
      <c r="CP117" s="237"/>
      <c r="CQ117" s="237"/>
      <c r="CR117" s="237"/>
      <c r="CS117" s="237"/>
      <c r="CT117" s="237"/>
      <c r="CU117" s="237"/>
      <c r="CV117" s="237"/>
      <c r="CW117" s="237"/>
      <c r="CX117" s="237"/>
      <c r="CY117" s="237"/>
      <c r="CZ117" s="237"/>
      <c r="DA117" s="237"/>
      <c r="DB117" s="237"/>
      <c r="DC117" s="237"/>
      <c r="DD117" s="237"/>
      <c r="DE117" s="237"/>
      <c r="DF117" s="237"/>
      <c r="DG117" s="237"/>
      <c r="DH117" s="237"/>
      <c r="DI117" s="237"/>
      <c r="DJ117" s="237"/>
      <c r="DK117" s="237"/>
      <c r="DL117" s="237"/>
      <c r="DM117" s="237"/>
      <c r="DN117" s="237"/>
      <c r="DO117" s="237"/>
      <c r="DP117" s="237"/>
      <c r="DQ117" s="237"/>
      <c r="DR117" s="237"/>
      <c r="DS117" s="237"/>
      <c r="DT117" s="237"/>
      <c r="DU117" s="237"/>
      <c r="DV117" s="237"/>
      <c r="DW117" s="237"/>
      <c r="DX117" s="237"/>
      <c r="DY117" s="237"/>
      <c r="DZ117" s="237"/>
      <c r="EA117" s="237"/>
      <c r="EB117" s="237"/>
      <c r="EC117" s="237"/>
      <c r="ED117" s="237"/>
      <c r="EE117" s="237"/>
      <c r="EF117" s="237"/>
      <c r="EG117" s="237"/>
      <c r="EH117" s="237"/>
      <c r="EI117" s="237"/>
      <c r="EJ117" s="237"/>
      <c r="EK117" s="237"/>
    </row>
    <row r="118" spans="1:141" s="5" customFormat="1" ht="12.75">
      <c r="A118" s="6"/>
      <c r="B118" s="6"/>
      <c r="C118" s="6"/>
      <c r="D118" s="6"/>
      <c r="E118" s="6"/>
      <c r="F118" s="6"/>
      <c r="G118" s="6"/>
      <c r="H118" s="6"/>
      <c r="I118" s="6"/>
      <c r="CJ118" s="237"/>
      <c r="CK118" s="237"/>
      <c r="CL118" s="237"/>
      <c r="CM118" s="237"/>
      <c r="CN118" s="237"/>
      <c r="CO118" s="237"/>
      <c r="CP118" s="237"/>
      <c r="CQ118" s="237"/>
      <c r="CR118" s="237"/>
      <c r="CS118" s="237"/>
      <c r="CT118" s="237"/>
      <c r="CU118" s="237"/>
      <c r="CV118" s="237"/>
      <c r="CW118" s="237"/>
      <c r="CX118" s="237"/>
      <c r="CY118" s="237"/>
      <c r="CZ118" s="237"/>
      <c r="DA118" s="237"/>
      <c r="DB118" s="237"/>
      <c r="DC118" s="237"/>
      <c r="DD118" s="237"/>
      <c r="DE118" s="237"/>
      <c r="DF118" s="237"/>
      <c r="DG118" s="237"/>
      <c r="DH118" s="237"/>
      <c r="DI118" s="237"/>
      <c r="DJ118" s="237"/>
      <c r="DK118" s="237"/>
      <c r="DL118" s="237"/>
      <c r="DM118" s="237"/>
      <c r="DN118" s="237"/>
      <c r="DO118" s="237"/>
      <c r="DP118" s="237"/>
      <c r="DQ118" s="237"/>
      <c r="DR118" s="237"/>
      <c r="DS118" s="237"/>
      <c r="DT118" s="237"/>
      <c r="DU118" s="237"/>
      <c r="DV118" s="237"/>
      <c r="DW118" s="237"/>
      <c r="DX118" s="237"/>
      <c r="DY118" s="237"/>
      <c r="DZ118" s="237"/>
      <c r="EA118" s="237"/>
      <c r="EB118" s="237"/>
      <c r="EC118" s="237"/>
      <c r="ED118" s="237"/>
      <c r="EE118" s="237"/>
      <c r="EF118" s="237"/>
      <c r="EG118" s="237"/>
      <c r="EH118" s="237"/>
      <c r="EI118" s="237"/>
      <c r="EJ118" s="237"/>
      <c r="EK118" s="237"/>
    </row>
    <row r="119" spans="1:141" s="5" customFormat="1" ht="12.75">
      <c r="A119" s="6"/>
      <c r="B119" s="6"/>
      <c r="C119" s="6"/>
      <c r="D119" s="6"/>
      <c r="E119" s="6"/>
      <c r="F119" s="6"/>
      <c r="G119" s="6"/>
      <c r="H119" s="6"/>
      <c r="I119" s="6"/>
      <c r="CJ119" s="237"/>
      <c r="CK119" s="237"/>
      <c r="CL119" s="237"/>
      <c r="CM119" s="237"/>
      <c r="CN119" s="237"/>
      <c r="CO119" s="237"/>
      <c r="CP119" s="237"/>
      <c r="CQ119" s="237"/>
      <c r="CR119" s="237"/>
      <c r="CS119" s="237"/>
      <c r="CT119" s="237"/>
      <c r="CU119" s="237"/>
      <c r="CV119" s="237"/>
      <c r="CW119" s="237"/>
      <c r="CX119" s="237"/>
      <c r="CY119" s="237"/>
      <c r="CZ119" s="237"/>
      <c r="DA119" s="237"/>
      <c r="DB119" s="237"/>
      <c r="DC119" s="237"/>
      <c r="DD119" s="237"/>
      <c r="DE119" s="237"/>
      <c r="DF119" s="237"/>
      <c r="DG119" s="237"/>
      <c r="DH119" s="237"/>
      <c r="DI119" s="237"/>
      <c r="DJ119" s="237"/>
      <c r="DK119" s="237"/>
      <c r="DL119" s="237"/>
      <c r="DM119" s="237"/>
      <c r="DN119" s="237"/>
      <c r="DO119" s="237"/>
      <c r="DP119" s="237"/>
      <c r="DQ119" s="237"/>
      <c r="DR119" s="237"/>
      <c r="DS119" s="237"/>
      <c r="DT119" s="237"/>
      <c r="DU119" s="237"/>
      <c r="DV119" s="237"/>
      <c r="DW119" s="237"/>
      <c r="DX119" s="237"/>
      <c r="DY119" s="237"/>
      <c r="DZ119" s="237"/>
      <c r="EA119" s="237"/>
      <c r="EB119" s="237"/>
      <c r="EC119" s="237"/>
      <c r="ED119" s="237"/>
      <c r="EE119" s="237"/>
      <c r="EF119" s="237"/>
      <c r="EG119" s="237"/>
      <c r="EH119" s="237"/>
      <c r="EI119" s="237"/>
      <c r="EJ119" s="237"/>
      <c r="EK119" s="237"/>
    </row>
    <row r="120" spans="1:141" s="5" customFormat="1" ht="12.75">
      <c r="A120" s="6"/>
      <c r="B120" s="6"/>
      <c r="C120" s="6"/>
      <c r="D120" s="6"/>
      <c r="E120" s="6"/>
      <c r="F120" s="6"/>
      <c r="G120" s="6"/>
      <c r="H120" s="6"/>
      <c r="I120" s="6"/>
      <c r="CJ120" s="237"/>
      <c r="CK120" s="237"/>
      <c r="CL120" s="237"/>
      <c r="CM120" s="237"/>
      <c r="CN120" s="237"/>
      <c r="CO120" s="237"/>
      <c r="CP120" s="237"/>
      <c r="CQ120" s="237"/>
      <c r="CR120" s="237"/>
      <c r="CS120" s="237"/>
      <c r="CT120" s="237"/>
      <c r="CU120" s="237"/>
      <c r="CV120" s="237"/>
      <c r="CW120" s="237"/>
      <c r="CX120" s="237"/>
      <c r="CY120" s="237"/>
      <c r="CZ120" s="237"/>
      <c r="DA120" s="237"/>
      <c r="DB120" s="237"/>
      <c r="DC120" s="237"/>
      <c r="DD120" s="237"/>
      <c r="DE120" s="237"/>
      <c r="DF120" s="237"/>
      <c r="DG120" s="237"/>
      <c r="DH120" s="237"/>
      <c r="DI120" s="237"/>
      <c r="DJ120" s="237"/>
      <c r="DK120" s="237"/>
      <c r="DL120" s="237"/>
      <c r="DM120" s="237"/>
      <c r="DN120" s="237"/>
      <c r="DO120" s="237"/>
      <c r="DP120" s="237"/>
      <c r="DQ120" s="237"/>
      <c r="DR120" s="237"/>
      <c r="DS120" s="237"/>
      <c r="DT120" s="237"/>
      <c r="DU120" s="237"/>
      <c r="DV120" s="237"/>
      <c r="DW120" s="237"/>
      <c r="DX120" s="237"/>
      <c r="DY120" s="237"/>
      <c r="DZ120" s="237"/>
      <c r="EA120" s="237"/>
      <c r="EB120" s="237"/>
      <c r="EC120" s="237"/>
      <c r="ED120" s="237"/>
      <c r="EE120" s="237"/>
      <c r="EF120" s="237"/>
      <c r="EG120" s="237"/>
      <c r="EH120" s="237"/>
      <c r="EI120" s="237"/>
      <c r="EJ120" s="237"/>
      <c r="EK120" s="237"/>
    </row>
    <row r="121" spans="1:141" s="5" customFormat="1" ht="12.75">
      <c r="A121" s="6"/>
      <c r="B121" s="6"/>
      <c r="C121" s="6"/>
      <c r="D121" s="6"/>
      <c r="E121" s="6"/>
      <c r="F121" s="6"/>
      <c r="G121" s="6"/>
      <c r="H121" s="6"/>
      <c r="I121" s="6"/>
      <c r="CJ121" s="237"/>
      <c r="CK121" s="237"/>
      <c r="CL121" s="237"/>
      <c r="CM121" s="237"/>
      <c r="CN121" s="237"/>
      <c r="CO121" s="237"/>
      <c r="CP121" s="237"/>
      <c r="CQ121" s="237"/>
      <c r="CR121" s="237"/>
      <c r="CS121" s="237"/>
      <c r="CT121" s="237"/>
      <c r="CU121" s="237"/>
      <c r="CV121" s="237"/>
      <c r="CW121" s="237"/>
      <c r="CX121" s="237"/>
      <c r="CY121" s="237"/>
      <c r="CZ121" s="237"/>
      <c r="DA121" s="237"/>
      <c r="DB121" s="237"/>
      <c r="DC121" s="237"/>
      <c r="DD121" s="237"/>
      <c r="DE121" s="237"/>
      <c r="DF121" s="237"/>
      <c r="DG121" s="237"/>
      <c r="DH121" s="237"/>
      <c r="DI121" s="237"/>
      <c r="DJ121" s="237"/>
      <c r="DK121" s="237"/>
      <c r="DL121" s="237"/>
      <c r="DM121" s="237"/>
      <c r="DN121" s="237"/>
      <c r="DO121" s="237"/>
      <c r="DP121" s="237"/>
      <c r="DQ121" s="237"/>
      <c r="DR121" s="237"/>
      <c r="DS121" s="237"/>
      <c r="DT121" s="237"/>
      <c r="DU121" s="237"/>
      <c r="DV121" s="237"/>
      <c r="DW121" s="237"/>
      <c r="DX121" s="237"/>
      <c r="DY121" s="237"/>
      <c r="DZ121" s="237"/>
      <c r="EA121" s="237"/>
      <c r="EB121" s="237"/>
      <c r="EC121" s="237"/>
      <c r="ED121" s="237"/>
      <c r="EE121" s="237"/>
      <c r="EF121" s="237"/>
      <c r="EG121" s="237"/>
      <c r="EH121" s="237"/>
      <c r="EI121" s="237"/>
      <c r="EJ121" s="237"/>
      <c r="EK121" s="237"/>
    </row>
    <row r="122" spans="1:141" s="5" customFormat="1" ht="12.75">
      <c r="A122" s="6"/>
      <c r="B122" s="6"/>
      <c r="C122" s="6"/>
      <c r="D122" s="6"/>
      <c r="E122" s="6"/>
      <c r="F122" s="6"/>
      <c r="G122" s="6"/>
      <c r="H122" s="6"/>
      <c r="I122" s="6"/>
      <c r="CJ122" s="237"/>
      <c r="CK122" s="237"/>
      <c r="CL122" s="237"/>
      <c r="CM122" s="237"/>
      <c r="CN122" s="237"/>
      <c r="CO122" s="237"/>
      <c r="CP122" s="237"/>
      <c r="CQ122" s="237"/>
      <c r="CR122" s="237"/>
      <c r="CS122" s="237"/>
      <c r="CT122" s="237"/>
      <c r="CU122" s="237"/>
      <c r="CV122" s="237"/>
      <c r="CW122" s="237"/>
      <c r="CX122" s="237"/>
      <c r="CY122" s="237"/>
      <c r="CZ122" s="237"/>
      <c r="DA122" s="237"/>
      <c r="DB122" s="237"/>
      <c r="DC122" s="237"/>
      <c r="DD122" s="237"/>
      <c r="DE122" s="237"/>
      <c r="DF122" s="237"/>
      <c r="DG122" s="237"/>
      <c r="DH122" s="237"/>
      <c r="DI122" s="237"/>
      <c r="DJ122" s="237"/>
      <c r="DK122" s="237"/>
      <c r="DL122" s="237"/>
      <c r="DM122" s="237"/>
      <c r="DN122" s="237"/>
      <c r="DO122" s="237"/>
      <c r="DP122" s="237"/>
      <c r="DQ122" s="237"/>
      <c r="DR122" s="237"/>
      <c r="DS122" s="237"/>
      <c r="DT122" s="237"/>
      <c r="DU122" s="237"/>
      <c r="DV122" s="237"/>
      <c r="DW122" s="237"/>
      <c r="DX122" s="237"/>
      <c r="DY122" s="237"/>
      <c r="DZ122" s="237"/>
      <c r="EA122" s="237"/>
      <c r="EB122" s="237"/>
      <c r="EC122" s="237"/>
      <c r="ED122" s="237"/>
      <c r="EE122" s="237"/>
      <c r="EF122" s="237"/>
      <c r="EG122" s="237"/>
      <c r="EH122" s="237"/>
      <c r="EI122" s="237"/>
      <c r="EJ122" s="237"/>
      <c r="EK122" s="237"/>
    </row>
    <row r="123" spans="1:141" s="5" customFormat="1" ht="12.75">
      <c r="A123" s="6"/>
      <c r="B123" s="6"/>
      <c r="C123" s="6"/>
      <c r="D123" s="6"/>
      <c r="E123" s="6"/>
      <c r="F123" s="6"/>
      <c r="G123" s="6"/>
      <c r="H123" s="6"/>
      <c r="I123" s="6"/>
      <c r="CJ123" s="237"/>
      <c r="CK123" s="237"/>
      <c r="CL123" s="237"/>
      <c r="CM123" s="237"/>
      <c r="CN123" s="237"/>
      <c r="CO123" s="237"/>
      <c r="CP123" s="237"/>
      <c r="CQ123" s="237"/>
      <c r="CR123" s="237"/>
      <c r="CS123" s="237"/>
      <c r="CT123" s="237"/>
      <c r="CU123" s="237"/>
      <c r="CV123" s="237"/>
      <c r="CW123" s="237"/>
      <c r="CX123" s="237"/>
      <c r="CY123" s="237"/>
      <c r="CZ123" s="237"/>
      <c r="DA123" s="237"/>
      <c r="DB123" s="237"/>
      <c r="DC123" s="237"/>
      <c r="DD123" s="237"/>
      <c r="DE123" s="237"/>
      <c r="DF123" s="237"/>
      <c r="DG123" s="237"/>
      <c r="DH123" s="237"/>
      <c r="DI123" s="237"/>
      <c r="DJ123" s="237"/>
      <c r="DK123" s="237"/>
      <c r="DL123" s="237"/>
      <c r="DM123" s="237"/>
      <c r="DN123" s="237"/>
      <c r="DO123" s="237"/>
      <c r="DP123" s="237"/>
      <c r="DQ123" s="237"/>
      <c r="DR123" s="237"/>
      <c r="DS123" s="237"/>
      <c r="DT123" s="237"/>
      <c r="DU123" s="237"/>
      <c r="DV123" s="237"/>
      <c r="DW123" s="237"/>
      <c r="DX123" s="237"/>
      <c r="DY123" s="237"/>
      <c r="DZ123" s="237"/>
      <c r="EA123" s="237"/>
      <c r="EB123" s="237"/>
      <c r="EC123" s="237"/>
      <c r="ED123" s="237"/>
      <c r="EE123" s="237"/>
      <c r="EF123" s="237"/>
      <c r="EG123" s="237"/>
      <c r="EH123" s="237"/>
      <c r="EI123" s="237"/>
      <c r="EJ123" s="237"/>
      <c r="EK123" s="237"/>
    </row>
    <row r="124" spans="1:141" s="5" customFormat="1" ht="12.75">
      <c r="A124" s="6"/>
      <c r="B124" s="6"/>
      <c r="C124" s="6"/>
      <c r="D124" s="6"/>
      <c r="E124" s="6"/>
      <c r="F124" s="6"/>
      <c r="G124" s="6"/>
      <c r="H124" s="6"/>
      <c r="I124" s="6"/>
      <c r="CJ124" s="237"/>
      <c r="CK124" s="237"/>
      <c r="CL124" s="237"/>
      <c r="CM124" s="237"/>
      <c r="CN124" s="237"/>
      <c r="CO124" s="237"/>
      <c r="CP124" s="237"/>
      <c r="CQ124" s="237"/>
      <c r="CR124" s="237"/>
      <c r="CS124" s="237"/>
      <c r="CT124" s="237"/>
      <c r="CU124" s="237"/>
      <c r="CV124" s="237"/>
      <c r="CW124" s="237"/>
      <c r="CX124" s="237"/>
      <c r="CY124" s="237"/>
      <c r="CZ124" s="237"/>
      <c r="DA124" s="237"/>
      <c r="DB124" s="237"/>
      <c r="DC124" s="237"/>
      <c r="DD124" s="237"/>
      <c r="DE124" s="237"/>
      <c r="DF124" s="237"/>
      <c r="DG124" s="237"/>
      <c r="DH124" s="237"/>
      <c r="DI124" s="237"/>
      <c r="DJ124" s="237"/>
      <c r="DK124" s="237"/>
      <c r="DL124" s="237"/>
      <c r="DM124" s="237"/>
      <c r="DN124" s="237"/>
      <c r="DO124" s="237"/>
      <c r="DP124" s="237"/>
      <c r="DQ124" s="237"/>
      <c r="DR124" s="237"/>
      <c r="DS124" s="237"/>
      <c r="DT124" s="237"/>
      <c r="DU124" s="237"/>
      <c r="DV124" s="237"/>
      <c r="DW124" s="237"/>
      <c r="DX124" s="237"/>
      <c r="DY124" s="237"/>
      <c r="DZ124" s="237"/>
      <c r="EA124" s="237"/>
      <c r="EB124" s="237"/>
      <c r="EC124" s="237"/>
      <c r="ED124" s="237"/>
      <c r="EE124" s="237"/>
      <c r="EF124" s="237"/>
      <c r="EG124" s="237"/>
      <c r="EH124" s="237"/>
      <c r="EI124" s="237"/>
      <c r="EJ124" s="237"/>
      <c r="EK124" s="237"/>
    </row>
    <row r="125" spans="1:141" s="5" customFormat="1" ht="12.75">
      <c r="A125" s="6"/>
      <c r="B125" s="6"/>
      <c r="C125" s="6"/>
      <c r="D125" s="6"/>
      <c r="E125" s="6"/>
      <c r="F125" s="6"/>
      <c r="G125" s="6"/>
      <c r="H125" s="6"/>
      <c r="I125" s="6"/>
      <c r="CJ125" s="237"/>
      <c r="CK125" s="237"/>
      <c r="CL125" s="237"/>
      <c r="CM125" s="237"/>
      <c r="CN125" s="237"/>
      <c r="CO125" s="237"/>
      <c r="CP125" s="237"/>
      <c r="CQ125" s="237"/>
      <c r="CR125" s="237"/>
      <c r="CS125" s="237"/>
      <c r="CT125" s="237"/>
      <c r="CU125" s="237"/>
      <c r="CV125" s="237"/>
      <c r="CW125" s="237"/>
      <c r="CX125" s="237"/>
      <c r="CY125" s="237"/>
      <c r="CZ125" s="237"/>
      <c r="DA125" s="237"/>
      <c r="DB125" s="237"/>
      <c r="DC125" s="237"/>
      <c r="DD125" s="237"/>
      <c r="DE125" s="237"/>
      <c r="DF125" s="237"/>
      <c r="DG125" s="237"/>
      <c r="DH125" s="237"/>
      <c r="DI125" s="237"/>
      <c r="DJ125" s="237"/>
      <c r="DK125" s="237"/>
      <c r="DL125" s="237"/>
      <c r="DM125" s="237"/>
      <c r="DN125" s="237"/>
      <c r="DO125" s="237"/>
      <c r="DP125" s="237"/>
      <c r="DQ125" s="237"/>
      <c r="DR125" s="237"/>
      <c r="DS125" s="237"/>
      <c r="DT125" s="237"/>
      <c r="DU125" s="237"/>
      <c r="DV125" s="237"/>
      <c r="DW125" s="237"/>
      <c r="DX125" s="237"/>
      <c r="DY125" s="237"/>
      <c r="DZ125" s="237"/>
      <c r="EA125" s="237"/>
      <c r="EB125" s="237"/>
      <c r="EC125" s="237"/>
      <c r="ED125" s="237"/>
      <c r="EE125" s="237"/>
      <c r="EF125" s="237"/>
      <c r="EG125" s="237"/>
      <c r="EH125" s="237"/>
      <c r="EI125" s="237"/>
      <c r="EJ125" s="237"/>
      <c r="EK125" s="237"/>
    </row>
    <row r="126" spans="1:141" s="5" customFormat="1" ht="12.75">
      <c r="A126" s="6"/>
      <c r="B126" s="6"/>
      <c r="C126" s="6"/>
      <c r="D126" s="6"/>
      <c r="E126" s="6"/>
      <c r="F126" s="6"/>
      <c r="G126" s="6"/>
      <c r="H126" s="6"/>
      <c r="I126" s="6"/>
      <c r="CJ126" s="237"/>
      <c r="CK126" s="237"/>
      <c r="CL126" s="237"/>
      <c r="CM126" s="237"/>
      <c r="CN126" s="237"/>
      <c r="CO126" s="237"/>
      <c r="CP126" s="237"/>
      <c r="CQ126" s="237"/>
      <c r="CR126" s="237"/>
      <c r="CS126" s="237"/>
      <c r="CT126" s="237"/>
      <c r="CU126" s="237"/>
      <c r="CV126" s="237"/>
      <c r="CW126" s="237"/>
      <c r="CX126" s="237"/>
      <c r="CY126" s="237"/>
      <c r="CZ126" s="237"/>
      <c r="DA126" s="237"/>
      <c r="DB126" s="237"/>
      <c r="DC126" s="237"/>
      <c r="DD126" s="237"/>
      <c r="DE126" s="237"/>
      <c r="DF126" s="237"/>
      <c r="DG126" s="237"/>
      <c r="DH126" s="237"/>
      <c r="DI126" s="237"/>
      <c r="DJ126" s="237"/>
      <c r="DK126" s="237"/>
      <c r="DL126" s="237"/>
      <c r="DM126" s="237"/>
      <c r="DN126" s="237"/>
      <c r="DO126" s="237"/>
      <c r="DP126" s="237"/>
      <c r="DQ126" s="237"/>
      <c r="DR126" s="237"/>
      <c r="DS126" s="237"/>
      <c r="DT126" s="237"/>
      <c r="DU126" s="237"/>
      <c r="DV126" s="237"/>
      <c r="DW126" s="237"/>
      <c r="DX126" s="237"/>
      <c r="DY126" s="237"/>
      <c r="DZ126" s="237"/>
      <c r="EA126" s="237"/>
      <c r="EB126" s="237"/>
      <c r="EC126" s="237"/>
      <c r="ED126" s="237"/>
      <c r="EE126" s="237"/>
      <c r="EF126" s="237"/>
      <c r="EG126" s="237"/>
      <c r="EH126" s="237"/>
      <c r="EI126" s="237"/>
      <c r="EJ126" s="237"/>
      <c r="EK126" s="237"/>
    </row>
    <row r="127" spans="1:141" s="5" customFormat="1" ht="12.75">
      <c r="A127" s="6"/>
      <c r="B127" s="6"/>
      <c r="C127" s="6"/>
      <c r="D127" s="6"/>
      <c r="E127" s="6"/>
      <c r="F127" s="6"/>
      <c r="G127" s="6"/>
      <c r="H127" s="6"/>
      <c r="I127" s="6"/>
      <c r="CJ127" s="237"/>
      <c r="CK127" s="237"/>
      <c r="CL127" s="237"/>
      <c r="CM127" s="237"/>
      <c r="CN127" s="237"/>
      <c r="CO127" s="237"/>
      <c r="CP127" s="237"/>
      <c r="CQ127" s="237"/>
      <c r="CR127" s="237"/>
      <c r="CS127" s="237"/>
      <c r="CT127" s="237"/>
      <c r="CU127" s="237"/>
      <c r="CV127" s="237"/>
      <c r="CW127" s="237"/>
      <c r="CX127" s="237"/>
      <c r="CY127" s="237"/>
      <c r="CZ127" s="237"/>
      <c r="DA127" s="237"/>
      <c r="DB127" s="237"/>
      <c r="DC127" s="237"/>
      <c r="DD127" s="237"/>
      <c r="DE127" s="237"/>
      <c r="DF127" s="237"/>
      <c r="DG127" s="237"/>
      <c r="DH127" s="237"/>
      <c r="DI127" s="237"/>
      <c r="DJ127" s="237"/>
      <c r="DK127" s="237"/>
      <c r="DL127" s="237"/>
      <c r="DM127" s="237"/>
      <c r="DN127" s="237"/>
      <c r="DO127" s="237"/>
      <c r="DP127" s="237"/>
      <c r="DQ127" s="237"/>
      <c r="DR127" s="237"/>
      <c r="DS127" s="237"/>
      <c r="DT127" s="237"/>
      <c r="DU127" s="237"/>
      <c r="DV127" s="237"/>
      <c r="DW127" s="237"/>
      <c r="DX127" s="237"/>
      <c r="DY127" s="237"/>
      <c r="DZ127" s="237"/>
      <c r="EA127" s="237"/>
      <c r="EB127" s="237"/>
      <c r="EC127" s="237"/>
      <c r="ED127" s="237"/>
      <c r="EE127" s="237"/>
      <c r="EF127" s="237"/>
      <c r="EG127" s="237"/>
      <c r="EH127" s="237"/>
      <c r="EI127" s="237"/>
      <c r="EJ127" s="237"/>
      <c r="EK127" s="237"/>
    </row>
    <row r="128" spans="1:141" s="5" customFormat="1" ht="12.75">
      <c r="A128" s="6"/>
      <c r="B128" s="6"/>
      <c r="C128" s="6"/>
      <c r="D128" s="6"/>
      <c r="E128" s="6"/>
      <c r="F128" s="6"/>
      <c r="G128" s="6"/>
      <c r="H128" s="6"/>
      <c r="I128" s="6"/>
      <c r="CJ128" s="237"/>
      <c r="CK128" s="237"/>
      <c r="CL128" s="237"/>
      <c r="CM128" s="237"/>
      <c r="CN128" s="237"/>
      <c r="CO128" s="237"/>
      <c r="CP128" s="237"/>
      <c r="CQ128" s="237"/>
      <c r="CR128" s="237"/>
      <c r="CS128" s="237"/>
      <c r="CT128" s="237"/>
      <c r="CU128" s="237"/>
      <c r="CV128" s="237"/>
      <c r="CW128" s="237"/>
      <c r="CX128" s="237"/>
      <c r="CY128" s="237"/>
      <c r="CZ128" s="237"/>
      <c r="DA128" s="237"/>
      <c r="DB128" s="237"/>
      <c r="DC128" s="237"/>
      <c r="DD128" s="237"/>
      <c r="DE128" s="237"/>
      <c r="DF128" s="237"/>
      <c r="DG128" s="237"/>
      <c r="DH128" s="237"/>
      <c r="DI128" s="237"/>
      <c r="DJ128" s="237"/>
      <c r="DK128" s="237"/>
      <c r="DL128" s="237"/>
      <c r="DM128" s="237"/>
      <c r="DN128" s="237"/>
      <c r="DO128" s="237"/>
      <c r="DP128" s="237"/>
      <c r="DQ128" s="237"/>
      <c r="DR128" s="237"/>
      <c r="DS128" s="237"/>
      <c r="DT128" s="237"/>
      <c r="DU128" s="237"/>
      <c r="DV128" s="237"/>
      <c r="DW128" s="237"/>
      <c r="DX128" s="237"/>
      <c r="DY128" s="237"/>
      <c r="DZ128" s="237"/>
      <c r="EA128" s="237"/>
      <c r="EB128" s="237"/>
      <c r="EC128" s="237"/>
      <c r="ED128" s="237"/>
      <c r="EE128" s="237"/>
      <c r="EF128" s="237"/>
      <c r="EG128" s="237"/>
      <c r="EH128" s="237"/>
      <c r="EI128" s="237"/>
      <c r="EJ128" s="237"/>
      <c r="EK128" s="237"/>
    </row>
    <row r="129" spans="1:141" s="5" customFormat="1" ht="12.75">
      <c r="A129" s="6"/>
      <c r="B129" s="6"/>
      <c r="C129" s="6"/>
      <c r="D129" s="6"/>
      <c r="E129" s="6"/>
      <c r="F129" s="6"/>
      <c r="G129" s="6"/>
      <c r="H129" s="6"/>
      <c r="I129" s="6"/>
      <c r="CJ129" s="237"/>
      <c r="CK129" s="237"/>
      <c r="CL129" s="237"/>
      <c r="CM129" s="237"/>
      <c r="CN129" s="237"/>
      <c r="CO129" s="237"/>
      <c r="CP129" s="237"/>
      <c r="CQ129" s="237"/>
      <c r="CR129" s="237"/>
      <c r="CS129" s="237"/>
      <c r="CT129" s="237"/>
      <c r="CU129" s="237"/>
      <c r="CV129" s="237"/>
      <c r="CW129" s="237"/>
      <c r="CX129" s="237"/>
      <c r="CY129" s="237"/>
      <c r="CZ129" s="237"/>
      <c r="DA129" s="237"/>
      <c r="DB129" s="237"/>
      <c r="DC129" s="237"/>
      <c r="DD129" s="237"/>
      <c r="DE129" s="237"/>
      <c r="DF129" s="237"/>
      <c r="DG129" s="237"/>
      <c r="DH129" s="237"/>
      <c r="DI129" s="237"/>
      <c r="DJ129" s="237"/>
      <c r="DK129" s="237"/>
      <c r="DL129" s="237"/>
      <c r="DM129" s="237"/>
      <c r="DN129" s="237"/>
      <c r="DO129" s="237"/>
      <c r="DP129" s="237"/>
      <c r="DQ129" s="237"/>
      <c r="DR129" s="237"/>
      <c r="DS129" s="237"/>
      <c r="DT129" s="237"/>
      <c r="DU129" s="237"/>
      <c r="DV129" s="237"/>
      <c r="DW129" s="237"/>
      <c r="DX129" s="237"/>
      <c r="DY129" s="237"/>
      <c r="DZ129" s="237"/>
      <c r="EA129" s="237"/>
      <c r="EB129" s="237"/>
      <c r="EC129" s="237"/>
      <c r="ED129" s="237"/>
      <c r="EE129" s="237"/>
      <c r="EF129" s="237"/>
      <c r="EG129" s="237"/>
      <c r="EH129" s="237"/>
      <c r="EI129" s="237"/>
      <c r="EJ129" s="237"/>
      <c r="EK129" s="237"/>
    </row>
    <row r="130" spans="1:141" s="5" customFormat="1" ht="12.75">
      <c r="A130" s="6"/>
      <c r="B130" s="6"/>
      <c r="C130" s="6"/>
      <c r="D130" s="6"/>
      <c r="E130" s="6"/>
      <c r="F130" s="6"/>
      <c r="G130" s="6"/>
      <c r="H130" s="6"/>
      <c r="I130" s="6"/>
      <c r="CJ130" s="237"/>
      <c r="CK130" s="237"/>
      <c r="CL130" s="237"/>
      <c r="CM130" s="237"/>
      <c r="CN130" s="237"/>
      <c r="CO130" s="237"/>
      <c r="CP130" s="237"/>
      <c r="CQ130" s="237"/>
      <c r="CR130" s="237"/>
      <c r="CS130" s="237"/>
      <c r="CT130" s="237"/>
      <c r="CU130" s="237"/>
      <c r="CV130" s="237"/>
      <c r="CW130" s="237"/>
      <c r="CX130" s="237"/>
      <c r="CY130" s="237"/>
      <c r="CZ130" s="237"/>
      <c r="DA130" s="237"/>
      <c r="DB130" s="237"/>
      <c r="DC130" s="237"/>
      <c r="DD130" s="237"/>
      <c r="DE130" s="237"/>
      <c r="DF130" s="237"/>
      <c r="DG130" s="237"/>
      <c r="DH130" s="237"/>
      <c r="DI130" s="237"/>
      <c r="DJ130" s="237"/>
      <c r="DK130" s="237"/>
      <c r="DL130" s="237"/>
      <c r="DM130" s="237"/>
      <c r="DN130" s="237"/>
      <c r="DO130" s="237"/>
      <c r="DP130" s="237"/>
      <c r="DQ130" s="237"/>
      <c r="DR130" s="237"/>
      <c r="DS130" s="237"/>
      <c r="DT130" s="237"/>
      <c r="DU130" s="237"/>
      <c r="DV130" s="237"/>
      <c r="DW130" s="237"/>
      <c r="DX130" s="237"/>
      <c r="DY130" s="237"/>
      <c r="DZ130" s="237"/>
      <c r="EA130" s="237"/>
      <c r="EB130" s="237"/>
      <c r="EC130" s="237"/>
      <c r="ED130" s="237"/>
      <c r="EE130" s="237"/>
      <c r="EF130" s="237"/>
      <c r="EG130" s="237"/>
      <c r="EH130" s="237"/>
      <c r="EI130" s="237"/>
      <c r="EJ130" s="237"/>
      <c r="EK130" s="237"/>
    </row>
    <row r="131" spans="1:141" s="5" customFormat="1" ht="12.75">
      <c r="A131" s="6"/>
      <c r="B131" s="6"/>
      <c r="C131" s="6"/>
      <c r="D131" s="6"/>
      <c r="E131" s="6"/>
      <c r="F131" s="6"/>
      <c r="G131" s="6"/>
      <c r="H131" s="6"/>
      <c r="I131" s="6"/>
      <c r="CJ131" s="237"/>
      <c r="CK131" s="237"/>
      <c r="CL131" s="237"/>
      <c r="CM131" s="237"/>
      <c r="CN131" s="237"/>
      <c r="CO131" s="237"/>
      <c r="CP131" s="237"/>
      <c r="CQ131" s="237"/>
      <c r="CR131" s="237"/>
      <c r="CS131" s="237"/>
      <c r="CT131" s="237"/>
      <c r="CU131" s="237"/>
      <c r="CV131" s="237"/>
      <c r="CW131" s="237"/>
      <c r="CX131" s="237"/>
      <c r="CY131" s="237"/>
      <c r="CZ131" s="237"/>
      <c r="DA131" s="237"/>
      <c r="DB131" s="237"/>
      <c r="DC131" s="237"/>
      <c r="DD131" s="237"/>
      <c r="DE131" s="237"/>
      <c r="DF131" s="237"/>
      <c r="DG131" s="237"/>
      <c r="DH131" s="237"/>
      <c r="DI131" s="237"/>
      <c r="DJ131" s="237"/>
      <c r="DK131" s="237"/>
      <c r="DL131" s="237"/>
      <c r="DM131" s="237"/>
      <c r="DN131" s="237"/>
      <c r="DO131" s="237"/>
      <c r="DP131" s="237"/>
      <c r="DQ131" s="237"/>
      <c r="DR131" s="237"/>
      <c r="DS131" s="237"/>
      <c r="DT131" s="237"/>
      <c r="DU131" s="237"/>
      <c r="DV131" s="237"/>
      <c r="DW131" s="237"/>
      <c r="DX131" s="237"/>
      <c r="DY131" s="237"/>
      <c r="DZ131" s="237"/>
      <c r="EA131" s="237"/>
      <c r="EB131" s="237"/>
      <c r="EC131" s="237"/>
      <c r="ED131" s="237"/>
      <c r="EE131" s="237"/>
      <c r="EF131" s="237"/>
      <c r="EG131" s="237"/>
      <c r="EH131" s="237"/>
      <c r="EI131" s="237"/>
      <c r="EJ131" s="237"/>
      <c r="EK131" s="237"/>
    </row>
    <row r="132" spans="1:141" s="5" customFormat="1" ht="12.75">
      <c r="A132" s="6"/>
      <c r="B132" s="6"/>
      <c r="C132" s="6"/>
      <c r="D132" s="6"/>
      <c r="E132" s="6"/>
      <c r="F132" s="6"/>
      <c r="G132" s="6"/>
      <c r="H132" s="6"/>
      <c r="I132" s="6"/>
      <c r="CJ132" s="237"/>
      <c r="CK132" s="237"/>
      <c r="CL132" s="237"/>
      <c r="CM132" s="237"/>
      <c r="CN132" s="237"/>
      <c r="CO132" s="237"/>
      <c r="CP132" s="237"/>
      <c r="CQ132" s="237"/>
      <c r="CR132" s="237"/>
      <c r="CS132" s="237"/>
      <c r="CT132" s="237"/>
      <c r="CU132" s="237"/>
      <c r="CV132" s="237"/>
      <c r="CW132" s="237"/>
      <c r="CX132" s="237"/>
      <c r="CY132" s="237"/>
      <c r="CZ132" s="237"/>
      <c r="DA132" s="237"/>
      <c r="DB132" s="237"/>
      <c r="DC132" s="237"/>
      <c r="DD132" s="237"/>
      <c r="DE132" s="237"/>
      <c r="DF132" s="237"/>
      <c r="DG132" s="237"/>
      <c r="DH132" s="237"/>
      <c r="DI132" s="237"/>
      <c r="DJ132" s="237"/>
      <c r="DK132" s="237"/>
      <c r="DL132" s="237"/>
      <c r="DM132" s="237"/>
      <c r="DN132" s="237"/>
      <c r="DO132" s="237"/>
      <c r="DP132" s="237"/>
      <c r="DQ132" s="237"/>
      <c r="DR132" s="237"/>
      <c r="DS132" s="237"/>
      <c r="DT132" s="237"/>
      <c r="DU132" s="237"/>
      <c r="DV132" s="237"/>
      <c r="DW132" s="237"/>
      <c r="DX132" s="237"/>
      <c r="DY132" s="237"/>
      <c r="DZ132" s="237"/>
      <c r="EA132" s="237"/>
      <c r="EB132" s="237"/>
      <c r="EC132" s="237"/>
      <c r="ED132" s="237"/>
      <c r="EE132" s="237"/>
      <c r="EF132" s="237"/>
      <c r="EG132" s="237"/>
      <c r="EH132" s="237"/>
      <c r="EI132" s="237"/>
      <c r="EJ132" s="237"/>
      <c r="EK132" s="237"/>
    </row>
    <row r="133" spans="1:141" s="5" customFormat="1" ht="12.75">
      <c r="A133" s="6"/>
      <c r="B133" s="6"/>
      <c r="C133" s="6"/>
      <c r="D133" s="6"/>
      <c r="E133" s="6"/>
      <c r="F133" s="6"/>
      <c r="G133" s="6"/>
      <c r="H133" s="6"/>
      <c r="I133" s="6"/>
      <c r="CJ133" s="237"/>
      <c r="CK133" s="237"/>
      <c r="CL133" s="237"/>
      <c r="CM133" s="237"/>
      <c r="CN133" s="237"/>
      <c r="CO133" s="237"/>
      <c r="CP133" s="237"/>
      <c r="CQ133" s="237"/>
      <c r="CR133" s="237"/>
      <c r="CS133" s="237"/>
      <c r="CT133" s="237"/>
      <c r="CU133" s="237"/>
      <c r="CV133" s="237"/>
      <c r="CW133" s="237"/>
      <c r="CX133" s="237"/>
      <c r="CY133" s="237"/>
      <c r="CZ133" s="237"/>
      <c r="DA133" s="237"/>
      <c r="DB133" s="237"/>
      <c r="DC133" s="237"/>
      <c r="DD133" s="237"/>
      <c r="DE133" s="237"/>
      <c r="DF133" s="237"/>
      <c r="DG133" s="237"/>
      <c r="DH133" s="237"/>
      <c r="DI133" s="237"/>
      <c r="DJ133" s="237"/>
      <c r="DK133" s="237"/>
      <c r="DL133" s="237"/>
      <c r="DM133" s="237"/>
      <c r="DN133" s="237"/>
      <c r="DO133" s="237"/>
      <c r="DP133" s="237"/>
      <c r="DQ133" s="237"/>
      <c r="DR133" s="237"/>
      <c r="DS133" s="237"/>
      <c r="DT133" s="237"/>
      <c r="DU133" s="237"/>
      <c r="DV133" s="237"/>
      <c r="DW133" s="237"/>
      <c r="DX133" s="237"/>
      <c r="DY133" s="237"/>
      <c r="DZ133" s="237"/>
      <c r="EA133" s="237"/>
      <c r="EB133" s="237"/>
      <c r="EC133" s="237"/>
      <c r="ED133" s="237"/>
      <c r="EE133" s="237"/>
      <c r="EF133" s="237"/>
      <c r="EG133" s="237"/>
      <c r="EH133" s="237"/>
      <c r="EI133" s="237"/>
      <c r="EJ133" s="237"/>
      <c r="EK133" s="237"/>
    </row>
    <row r="134" spans="1:141" s="5" customFormat="1" ht="12.75">
      <c r="A134" s="6"/>
      <c r="B134" s="6"/>
      <c r="C134" s="6"/>
      <c r="D134" s="6"/>
      <c r="E134" s="6"/>
      <c r="F134" s="6"/>
      <c r="G134" s="6"/>
      <c r="H134" s="6"/>
      <c r="I134" s="6"/>
      <c r="CJ134" s="237"/>
      <c r="CK134" s="237"/>
      <c r="CL134" s="237"/>
      <c r="CM134" s="237"/>
      <c r="CN134" s="237"/>
      <c r="CO134" s="237"/>
      <c r="CP134" s="237"/>
      <c r="CQ134" s="237"/>
      <c r="CR134" s="237"/>
      <c r="CS134" s="237"/>
      <c r="CT134" s="237"/>
      <c r="CU134" s="237"/>
      <c r="CV134" s="237"/>
      <c r="CW134" s="237"/>
      <c r="CX134" s="237"/>
      <c r="CY134" s="237"/>
      <c r="CZ134" s="237"/>
      <c r="DA134" s="237"/>
      <c r="DB134" s="237"/>
      <c r="DC134" s="237"/>
      <c r="DD134" s="237"/>
      <c r="DE134" s="237"/>
      <c r="DF134" s="237"/>
      <c r="DG134" s="237"/>
      <c r="DH134" s="237"/>
      <c r="DI134" s="237"/>
      <c r="DJ134" s="237"/>
      <c r="DK134" s="237"/>
      <c r="DL134" s="237"/>
      <c r="DM134" s="237"/>
      <c r="DN134" s="237"/>
      <c r="DO134" s="237"/>
      <c r="DP134" s="237"/>
      <c r="DQ134" s="237"/>
      <c r="DR134" s="237"/>
      <c r="DS134" s="237"/>
      <c r="DT134" s="237"/>
      <c r="DU134" s="237"/>
      <c r="DV134" s="237"/>
      <c r="DW134" s="237"/>
      <c r="DX134" s="237"/>
      <c r="DY134" s="237"/>
      <c r="DZ134" s="237"/>
      <c r="EA134" s="237"/>
      <c r="EB134" s="237"/>
      <c r="EC134" s="237"/>
      <c r="ED134" s="237"/>
      <c r="EE134" s="237"/>
      <c r="EF134" s="237"/>
      <c r="EG134" s="237"/>
      <c r="EH134" s="237"/>
      <c r="EI134" s="237"/>
      <c r="EJ134" s="237"/>
      <c r="EK134" s="237"/>
    </row>
    <row r="135" spans="1:141" s="5" customFormat="1" ht="12.75">
      <c r="A135" s="6"/>
      <c r="B135" s="6"/>
      <c r="C135" s="6"/>
      <c r="D135" s="6"/>
      <c r="E135" s="6"/>
      <c r="F135" s="6"/>
      <c r="G135" s="6"/>
      <c r="H135" s="6"/>
      <c r="I135" s="6"/>
      <c r="CJ135" s="237"/>
      <c r="CK135" s="237"/>
      <c r="CL135" s="237"/>
      <c r="CM135" s="237"/>
      <c r="CN135" s="237"/>
      <c r="CO135" s="237"/>
      <c r="CP135" s="237"/>
      <c r="CQ135" s="237"/>
      <c r="CR135" s="237"/>
      <c r="CS135" s="237"/>
      <c r="CT135" s="237"/>
      <c r="CU135" s="237"/>
      <c r="CV135" s="237"/>
      <c r="CW135" s="237"/>
      <c r="CX135" s="237"/>
      <c r="CY135" s="237"/>
      <c r="CZ135" s="237"/>
      <c r="DA135" s="237"/>
      <c r="DB135" s="237"/>
      <c r="DC135" s="237"/>
      <c r="DD135" s="237"/>
      <c r="DE135" s="237"/>
      <c r="DF135" s="237"/>
      <c r="DG135" s="237"/>
      <c r="DH135" s="237"/>
      <c r="DI135" s="237"/>
      <c r="DJ135" s="237"/>
      <c r="DK135" s="237"/>
      <c r="DL135" s="237"/>
      <c r="DM135" s="237"/>
      <c r="DN135" s="237"/>
      <c r="DO135" s="237"/>
      <c r="DP135" s="237"/>
      <c r="DQ135" s="237"/>
      <c r="DR135" s="237"/>
      <c r="DS135" s="237"/>
      <c r="DT135" s="237"/>
      <c r="DU135" s="237"/>
      <c r="DV135" s="237"/>
      <c r="DW135" s="237"/>
      <c r="DX135" s="237"/>
      <c r="DY135" s="237"/>
      <c r="DZ135" s="237"/>
      <c r="EA135" s="237"/>
      <c r="EB135" s="237"/>
      <c r="EC135" s="237"/>
      <c r="ED135" s="237"/>
      <c r="EE135" s="237"/>
      <c r="EF135" s="237"/>
      <c r="EG135" s="237"/>
      <c r="EH135" s="237"/>
      <c r="EI135" s="237"/>
      <c r="EJ135" s="237"/>
      <c r="EK135" s="237"/>
    </row>
    <row r="136" spans="1:141" s="5" customFormat="1" ht="12.75">
      <c r="A136" s="6"/>
      <c r="B136" s="6"/>
      <c r="C136" s="6"/>
      <c r="D136" s="6"/>
      <c r="E136" s="6"/>
      <c r="F136" s="6"/>
      <c r="G136" s="6"/>
      <c r="H136" s="6"/>
      <c r="I136" s="6"/>
      <c r="CJ136" s="237"/>
      <c r="CK136" s="237"/>
      <c r="CL136" s="237"/>
      <c r="CM136" s="237"/>
      <c r="CN136" s="237"/>
      <c r="CO136" s="237"/>
      <c r="CP136" s="237"/>
      <c r="CQ136" s="237"/>
      <c r="CR136" s="237"/>
      <c r="CS136" s="237"/>
      <c r="CT136" s="237"/>
      <c r="CU136" s="237"/>
      <c r="CV136" s="237"/>
      <c r="CW136" s="237"/>
      <c r="CX136" s="237"/>
      <c r="CY136" s="237"/>
      <c r="CZ136" s="237"/>
      <c r="DA136" s="237"/>
      <c r="DB136" s="237"/>
      <c r="DC136" s="237"/>
      <c r="DD136" s="237"/>
      <c r="DE136" s="237"/>
      <c r="DF136" s="237"/>
      <c r="DG136" s="237"/>
      <c r="DH136" s="237"/>
      <c r="DI136" s="237"/>
      <c r="DJ136" s="237"/>
      <c r="DK136" s="237"/>
      <c r="DL136" s="237"/>
      <c r="DM136" s="237"/>
      <c r="DN136" s="237"/>
      <c r="DO136" s="237"/>
      <c r="DP136" s="237"/>
      <c r="DQ136" s="237"/>
      <c r="DR136" s="237"/>
      <c r="DS136" s="237"/>
      <c r="DT136" s="237"/>
      <c r="DU136" s="237"/>
      <c r="DV136" s="237"/>
      <c r="DW136" s="237"/>
      <c r="DX136" s="237"/>
      <c r="DY136" s="237"/>
      <c r="DZ136" s="237"/>
      <c r="EA136" s="237"/>
      <c r="EB136" s="237"/>
      <c r="EC136" s="237"/>
      <c r="ED136" s="237"/>
      <c r="EE136" s="237"/>
      <c r="EF136" s="237"/>
      <c r="EG136" s="237"/>
      <c r="EH136" s="237"/>
      <c r="EI136" s="237"/>
      <c r="EJ136" s="237"/>
      <c r="EK136" s="237"/>
    </row>
    <row r="137" spans="1:141" s="5" customFormat="1" ht="12.75">
      <c r="A137" s="6"/>
      <c r="B137" s="6"/>
      <c r="C137" s="6"/>
      <c r="D137" s="6"/>
      <c r="E137" s="6"/>
      <c r="F137" s="6"/>
      <c r="G137" s="6"/>
      <c r="H137" s="6"/>
      <c r="I137" s="6"/>
      <c r="CJ137" s="237"/>
      <c r="CK137" s="237"/>
      <c r="CL137" s="237"/>
      <c r="CM137" s="237"/>
      <c r="CN137" s="237"/>
      <c r="CO137" s="237"/>
      <c r="CP137" s="237"/>
      <c r="CQ137" s="237"/>
      <c r="CR137" s="237"/>
      <c r="CS137" s="237"/>
      <c r="CT137" s="237"/>
      <c r="CU137" s="237"/>
      <c r="CV137" s="237"/>
      <c r="CW137" s="237"/>
      <c r="CX137" s="237"/>
      <c r="CY137" s="237"/>
      <c r="CZ137" s="237"/>
      <c r="DA137" s="237"/>
      <c r="DB137" s="237"/>
      <c r="DC137" s="237"/>
      <c r="DD137" s="237"/>
      <c r="DE137" s="237"/>
      <c r="DF137" s="237"/>
      <c r="DG137" s="237"/>
      <c r="DH137" s="237"/>
      <c r="DI137" s="237"/>
      <c r="DJ137" s="237"/>
      <c r="DK137" s="237"/>
      <c r="DL137" s="237"/>
      <c r="DM137" s="237"/>
      <c r="DN137" s="237"/>
      <c r="DO137" s="237"/>
      <c r="DP137" s="237"/>
      <c r="DQ137" s="237"/>
      <c r="DR137" s="237"/>
      <c r="DS137" s="237"/>
      <c r="DT137" s="237"/>
      <c r="DU137" s="237"/>
      <c r="DV137" s="237"/>
      <c r="DW137" s="237"/>
      <c r="DX137" s="237"/>
      <c r="DY137" s="237"/>
      <c r="DZ137" s="237"/>
      <c r="EA137" s="237"/>
      <c r="EB137" s="237"/>
      <c r="EC137" s="237"/>
      <c r="ED137" s="237"/>
      <c r="EE137" s="237"/>
      <c r="EF137" s="237"/>
      <c r="EG137" s="237"/>
      <c r="EH137" s="237"/>
      <c r="EI137" s="237"/>
      <c r="EJ137" s="237"/>
      <c r="EK137" s="237"/>
    </row>
    <row r="138" spans="1:141" s="5" customFormat="1" ht="12.75">
      <c r="A138" s="6"/>
      <c r="B138" s="6"/>
      <c r="C138" s="6"/>
      <c r="D138" s="6"/>
      <c r="E138" s="6"/>
      <c r="F138" s="6"/>
      <c r="G138" s="6"/>
      <c r="H138" s="6"/>
      <c r="I138" s="6"/>
      <c r="CJ138" s="237"/>
      <c r="CK138" s="237"/>
      <c r="CL138" s="237"/>
      <c r="CM138" s="237"/>
      <c r="CN138" s="237"/>
      <c r="CO138" s="237"/>
      <c r="CP138" s="237"/>
      <c r="CQ138" s="237"/>
      <c r="CR138" s="237"/>
      <c r="CS138" s="237"/>
      <c r="CT138" s="237"/>
      <c r="CU138" s="237"/>
      <c r="CV138" s="237"/>
      <c r="CW138" s="237"/>
      <c r="CX138" s="237"/>
      <c r="CY138" s="237"/>
      <c r="CZ138" s="237"/>
      <c r="DA138" s="237"/>
      <c r="DB138" s="237"/>
      <c r="DC138" s="237"/>
      <c r="DD138" s="237"/>
      <c r="DE138" s="237"/>
      <c r="DF138" s="237"/>
      <c r="DG138" s="237"/>
      <c r="DH138" s="237"/>
      <c r="DI138" s="237"/>
      <c r="DJ138" s="237"/>
      <c r="DK138" s="237"/>
      <c r="DL138" s="237"/>
      <c r="DM138" s="237"/>
      <c r="DN138" s="237"/>
      <c r="DO138" s="237"/>
      <c r="DP138" s="237"/>
      <c r="DQ138" s="237"/>
      <c r="DR138" s="237"/>
      <c r="DS138" s="237"/>
      <c r="DT138" s="237"/>
      <c r="DU138" s="237"/>
      <c r="DV138" s="237"/>
      <c r="DW138" s="237"/>
      <c r="DX138" s="237"/>
      <c r="DY138" s="237"/>
      <c r="DZ138" s="237"/>
      <c r="EA138" s="237"/>
      <c r="EB138" s="237"/>
      <c r="EC138" s="237"/>
      <c r="ED138" s="237"/>
      <c r="EE138" s="237"/>
      <c r="EF138" s="237"/>
      <c r="EG138" s="237"/>
      <c r="EH138" s="237"/>
      <c r="EI138" s="237"/>
      <c r="EJ138" s="237"/>
      <c r="EK138" s="237"/>
    </row>
    <row r="139" spans="1:141" s="5" customFormat="1" ht="12.75">
      <c r="A139" s="6"/>
      <c r="B139" s="6"/>
      <c r="C139" s="6"/>
      <c r="D139" s="6"/>
      <c r="E139" s="6"/>
      <c r="F139" s="6"/>
      <c r="G139" s="6"/>
      <c r="H139" s="6"/>
      <c r="I139" s="6"/>
      <c r="CJ139" s="237"/>
      <c r="CK139" s="237"/>
      <c r="CL139" s="237"/>
      <c r="CM139" s="237"/>
      <c r="CN139" s="237"/>
      <c r="CO139" s="237"/>
      <c r="CP139" s="237"/>
      <c r="CQ139" s="237"/>
      <c r="CR139" s="237"/>
      <c r="CS139" s="237"/>
      <c r="CT139" s="237"/>
      <c r="CU139" s="237"/>
      <c r="CV139" s="237"/>
      <c r="CW139" s="237"/>
      <c r="CX139" s="237"/>
      <c r="CY139" s="237"/>
      <c r="CZ139" s="237"/>
      <c r="DA139" s="237"/>
      <c r="DB139" s="237"/>
      <c r="DC139" s="237"/>
      <c r="DD139" s="237"/>
      <c r="DE139" s="237"/>
      <c r="DF139" s="237"/>
      <c r="DG139" s="237"/>
      <c r="DH139" s="237"/>
      <c r="DI139" s="237"/>
      <c r="DJ139" s="237"/>
      <c r="DK139" s="237"/>
      <c r="DL139" s="237"/>
      <c r="DM139" s="237"/>
      <c r="DN139" s="237"/>
      <c r="DO139" s="237"/>
      <c r="DP139" s="237"/>
      <c r="DQ139" s="237"/>
      <c r="DR139" s="237"/>
      <c r="DS139" s="237"/>
      <c r="DT139" s="237"/>
      <c r="DU139" s="237"/>
      <c r="DV139" s="237"/>
      <c r="DW139" s="237"/>
      <c r="DX139" s="237"/>
      <c r="DY139" s="237"/>
      <c r="DZ139" s="237"/>
      <c r="EA139" s="237"/>
      <c r="EB139" s="237"/>
      <c r="EC139" s="237"/>
      <c r="ED139" s="237"/>
      <c r="EE139" s="237"/>
      <c r="EF139" s="237"/>
      <c r="EG139" s="237"/>
      <c r="EH139" s="237"/>
      <c r="EI139" s="237"/>
      <c r="EJ139" s="237"/>
      <c r="EK139" s="237"/>
    </row>
    <row r="140" spans="1:141" s="5" customFormat="1" ht="12.75">
      <c r="A140" s="6"/>
      <c r="B140" s="6"/>
      <c r="C140" s="6"/>
      <c r="D140" s="6"/>
      <c r="E140" s="6"/>
      <c r="F140" s="6"/>
      <c r="G140" s="6"/>
      <c r="H140" s="6"/>
      <c r="I140" s="6"/>
      <c r="CJ140" s="237"/>
      <c r="CK140" s="237"/>
      <c r="CL140" s="237"/>
      <c r="CM140" s="237"/>
      <c r="CN140" s="237"/>
      <c r="CO140" s="237"/>
      <c r="CP140" s="237"/>
      <c r="CQ140" s="237"/>
      <c r="CR140" s="237"/>
      <c r="CS140" s="237"/>
      <c r="CT140" s="237"/>
      <c r="CU140" s="237"/>
      <c r="CV140" s="237"/>
      <c r="CW140" s="237"/>
      <c r="CX140" s="237"/>
      <c r="CY140" s="237"/>
      <c r="CZ140" s="237"/>
      <c r="DA140" s="237"/>
      <c r="DB140" s="237"/>
      <c r="DC140" s="237"/>
      <c r="DD140" s="237"/>
      <c r="DE140" s="237"/>
      <c r="DF140" s="237"/>
      <c r="DG140" s="237"/>
      <c r="DH140" s="237"/>
      <c r="DI140" s="237"/>
      <c r="DJ140" s="237"/>
      <c r="DK140" s="237"/>
      <c r="DL140" s="237"/>
      <c r="DM140" s="237"/>
      <c r="DN140" s="237"/>
      <c r="DO140" s="237"/>
      <c r="DP140" s="237"/>
      <c r="DQ140" s="237"/>
      <c r="DR140" s="237"/>
      <c r="DS140" s="237"/>
      <c r="DT140" s="237"/>
      <c r="DU140" s="237"/>
      <c r="DV140" s="237"/>
      <c r="DW140" s="237"/>
      <c r="DX140" s="237"/>
      <c r="DY140" s="237"/>
      <c r="DZ140" s="237"/>
      <c r="EA140" s="237"/>
      <c r="EB140" s="237"/>
      <c r="EC140" s="237"/>
      <c r="ED140" s="237"/>
      <c r="EE140" s="237"/>
      <c r="EF140" s="237"/>
      <c r="EG140" s="237"/>
      <c r="EH140" s="237"/>
      <c r="EI140" s="237"/>
      <c r="EJ140" s="237"/>
      <c r="EK140" s="237"/>
    </row>
    <row r="141" spans="1:141" s="5" customFormat="1" ht="12.75">
      <c r="A141" s="6"/>
      <c r="B141" s="6"/>
      <c r="C141" s="6"/>
      <c r="D141" s="6"/>
      <c r="E141" s="6"/>
      <c r="F141" s="6"/>
      <c r="G141" s="6"/>
      <c r="H141" s="6"/>
      <c r="I141" s="6"/>
      <c r="CJ141" s="237"/>
      <c r="CK141" s="237"/>
      <c r="CL141" s="237"/>
      <c r="CM141" s="237"/>
      <c r="CN141" s="237"/>
      <c r="CO141" s="237"/>
      <c r="CP141" s="237"/>
      <c r="CQ141" s="237"/>
      <c r="CR141" s="237"/>
      <c r="CS141" s="237"/>
      <c r="CT141" s="237"/>
      <c r="CU141" s="237"/>
      <c r="CV141" s="237"/>
      <c r="CW141" s="237"/>
      <c r="CX141" s="237"/>
      <c r="CY141" s="237"/>
      <c r="CZ141" s="237"/>
      <c r="DA141" s="237"/>
      <c r="DB141" s="237"/>
      <c r="DC141" s="237"/>
      <c r="DD141" s="237"/>
      <c r="DE141" s="237"/>
      <c r="DF141" s="237"/>
      <c r="DG141" s="237"/>
      <c r="DH141" s="237"/>
      <c r="DI141" s="237"/>
      <c r="DJ141" s="237"/>
      <c r="DK141" s="237"/>
      <c r="DL141" s="237"/>
      <c r="DM141" s="237"/>
      <c r="DN141" s="237"/>
      <c r="DO141" s="237"/>
      <c r="DP141" s="237"/>
      <c r="DQ141" s="237"/>
      <c r="DR141" s="237"/>
      <c r="DS141" s="237"/>
      <c r="DT141" s="237"/>
      <c r="DU141" s="237"/>
      <c r="DV141" s="237"/>
      <c r="DW141" s="237"/>
      <c r="DX141" s="237"/>
      <c r="DY141" s="237"/>
      <c r="DZ141" s="237"/>
      <c r="EA141" s="237"/>
      <c r="EB141" s="237"/>
      <c r="EC141" s="237"/>
      <c r="ED141" s="237"/>
      <c r="EE141" s="237"/>
      <c r="EF141" s="237"/>
      <c r="EG141" s="237"/>
      <c r="EH141" s="237"/>
      <c r="EI141" s="237"/>
      <c r="EJ141" s="237"/>
      <c r="EK141" s="237"/>
    </row>
    <row r="142" spans="1:141" s="5" customFormat="1" ht="12.75">
      <c r="A142" s="6"/>
      <c r="B142" s="6"/>
      <c r="C142" s="6"/>
      <c r="D142" s="6"/>
      <c r="E142" s="6"/>
      <c r="F142" s="6"/>
      <c r="G142" s="6"/>
      <c r="H142" s="6"/>
      <c r="I142" s="6"/>
      <c r="CJ142" s="237"/>
      <c r="CK142" s="237"/>
      <c r="CL142" s="237"/>
      <c r="CM142" s="237"/>
      <c r="CN142" s="237"/>
      <c r="CO142" s="237"/>
      <c r="CP142" s="237"/>
      <c r="CQ142" s="237"/>
      <c r="CR142" s="237"/>
      <c r="CS142" s="237"/>
      <c r="CT142" s="237"/>
      <c r="CU142" s="237"/>
      <c r="CV142" s="237"/>
      <c r="CW142" s="237"/>
      <c r="CX142" s="237"/>
      <c r="CY142" s="237"/>
      <c r="CZ142" s="237"/>
      <c r="DA142" s="237"/>
      <c r="DB142" s="237"/>
      <c r="DC142" s="237"/>
      <c r="DD142" s="237"/>
      <c r="DE142" s="237"/>
      <c r="DF142" s="237"/>
      <c r="DG142" s="237"/>
      <c r="DH142" s="237"/>
      <c r="DI142" s="237"/>
      <c r="DJ142" s="237"/>
      <c r="DK142" s="237"/>
      <c r="DL142" s="237"/>
      <c r="DM142" s="237"/>
      <c r="DN142" s="237"/>
      <c r="DO142" s="237"/>
      <c r="DP142" s="237"/>
      <c r="DQ142" s="237"/>
      <c r="DR142" s="237"/>
      <c r="DS142" s="237"/>
      <c r="DT142" s="237"/>
      <c r="DU142" s="237"/>
      <c r="DV142" s="237"/>
      <c r="DW142" s="237"/>
      <c r="DX142" s="237"/>
      <c r="DY142" s="237"/>
      <c r="DZ142" s="237"/>
      <c r="EA142" s="237"/>
      <c r="EB142" s="237"/>
      <c r="EC142" s="237"/>
      <c r="ED142" s="237"/>
      <c r="EE142" s="237"/>
      <c r="EF142" s="237"/>
      <c r="EG142" s="237"/>
      <c r="EH142" s="237"/>
      <c r="EI142" s="237"/>
      <c r="EJ142" s="237"/>
      <c r="EK142" s="237"/>
    </row>
    <row r="143" spans="1:141" s="5" customFormat="1" ht="12.75">
      <c r="A143" s="6"/>
      <c r="B143" s="6"/>
      <c r="C143" s="6"/>
      <c r="D143" s="6"/>
      <c r="E143" s="6"/>
      <c r="F143" s="6"/>
      <c r="G143" s="6"/>
      <c r="H143" s="6"/>
      <c r="I143" s="6"/>
      <c r="CJ143" s="237"/>
      <c r="CK143" s="237"/>
      <c r="CL143" s="237"/>
      <c r="CM143" s="237"/>
      <c r="CN143" s="237"/>
      <c r="CO143" s="237"/>
      <c r="CP143" s="237"/>
      <c r="CQ143" s="237"/>
      <c r="CR143" s="237"/>
      <c r="CS143" s="237"/>
      <c r="CT143" s="237"/>
      <c r="CU143" s="237"/>
      <c r="CV143" s="237"/>
      <c r="CW143" s="237"/>
      <c r="CX143" s="237"/>
      <c r="CY143" s="237"/>
      <c r="CZ143" s="237"/>
      <c r="DA143" s="237"/>
      <c r="DB143" s="237"/>
      <c r="DC143" s="237"/>
      <c r="DD143" s="237"/>
      <c r="DE143" s="237"/>
      <c r="DF143" s="237"/>
      <c r="DG143" s="237"/>
      <c r="DH143" s="237"/>
      <c r="DI143" s="237"/>
      <c r="DJ143" s="237"/>
      <c r="DK143" s="237"/>
      <c r="DL143" s="237"/>
      <c r="DM143" s="237"/>
      <c r="DN143" s="237"/>
      <c r="DO143" s="237"/>
      <c r="DP143" s="237"/>
      <c r="DQ143" s="237"/>
      <c r="DR143" s="237"/>
      <c r="DS143" s="237"/>
      <c r="DT143" s="237"/>
      <c r="DU143" s="237"/>
      <c r="DV143" s="237"/>
      <c r="DW143" s="237"/>
      <c r="DX143" s="237"/>
      <c r="DY143" s="237"/>
      <c r="DZ143" s="237"/>
      <c r="EA143" s="237"/>
      <c r="EB143" s="237"/>
      <c r="EC143" s="237"/>
      <c r="ED143" s="237"/>
      <c r="EE143" s="237"/>
      <c r="EF143" s="237"/>
      <c r="EG143" s="237"/>
      <c r="EH143" s="237"/>
      <c r="EI143" s="237"/>
      <c r="EJ143" s="237"/>
      <c r="EK143" s="237"/>
    </row>
    <row r="144" spans="1:141" s="5" customFormat="1" ht="12.75">
      <c r="A144" s="6"/>
      <c r="B144" s="6"/>
      <c r="C144" s="6"/>
      <c r="D144" s="6"/>
      <c r="E144" s="6"/>
      <c r="F144" s="6"/>
      <c r="G144" s="6"/>
      <c r="H144" s="6"/>
      <c r="I144" s="6"/>
      <c r="CJ144" s="237"/>
      <c r="CK144" s="237"/>
      <c r="CL144" s="237"/>
      <c r="CM144" s="237"/>
      <c r="CN144" s="237"/>
      <c r="CO144" s="237"/>
      <c r="CP144" s="237"/>
      <c r="CQ144" s="237"/>
      <c r="CR144" s="237"/>
      <c r="CS144" s="237"/>
      <c r="CT144" s="237"/>
      <c r="CU144" s="237"/>
      <c r="CV144" s="237"/>
      <c r="CW144" s="237"/>
      <c r="CX144" s="237"/>
      <c r="CY144" s="237"/>
      <c r="CZ144" s="237"/>
      <c r="DA144" s="237"/>
      <c r="DB144" s="237"/>
      <c r="DC144" s="237"/>
      <c r="DD144" s="237"/>
      <c r="DE144" s="237"/>
      <c r="DF144" s="237"/>
      <c r="DG144" s="237"/>
      <c r="DH144" s="237"/>
      <c r="DI144" s="237"/>
      <c r="DJ144" s="237"/>
      <c r="DK144" s="237"/>
      <c r="DL144" s="237"/>
      <c r="DM144" s="237"/>
      <c r="DN144" s="237"/>
      <c r="DO144" s="237"/>
      <c r="DP144" s="237"/>
      <c r="DQ144" s="237"/>
      <c r="DR144" s="237"/>
      <c r="DS144" s="237"/>
      <c r="DT144" s="237"/>
      <c r="DU144" s="237"/>
      <c r="DV144" s="237"/>
      <c r="DW144" s="237"/>
      <c r="DX144" s="237"/>
      <c r="DY144" s="237"/>
      <c r="DZ144" s="237"/>
      <c r="EA144" s="237"/>
      <c r="EB144" s="237"/>
      <c r="EC144" s="237"/>
      <c r="ED144" s="237"/>
      <c r="EE144" s="237"/>
      <c r="EF144" s="237"/>
      <c r="EG144" s="237"/>
      <c r="EH144" s="237"/>
      <c r="EI144" s="237"/>
      <c r="EJ144" s="237"/>
      <c r="EK144" s="237"/>
    </row>
    <row r="145" spans="1:141" s="5" customFormat="1" ht="12.75">
      <c r="A145" s="6"/>
      <c r="B145" s="6"/>
      <c r="C145" s="6"/>
      <c r="D145" s="6"/>
      <c r="E145" s="6"/>
      <c r="F145" s="6"/>
      <c r="G145" s="6"/>
      <c r="H145" s="6"/>
      <c r="I145" s="6"/>
      <c r="CJ145" s="237"/>
      <c r="CK145" s="237"/>
      <c r="CL145" s="237"/>
      <c r="CM145" s="237"/>
      <c r="CN145" s="237"/>
      <c r="CO145" s="237"/>
      <c r="CP145" s="237"/>
      <c r="CQ145" s="237"/>
      <c r="CR145" s="237"/>
      <c r="CS145" s="237"/>
      <c r="CT145" s="237"/>
      <c r="CU145" s="237"/>
      <c r="CV145" s="237"/>
      <c r="CW145" s="237"/>
      <c r="CX145" s="237"/>
      <c r="CY145" s="237"/>
      <c r="CZ145" s="237"/>
      <c r="DA145" s="237"/>
      <c r="DB145" s="237"/>
      <c r="DC145" s="237"/>
      <c r="DD145" s="237"/>
      <c r="DE145" s="237"/>
      <c r="DF145" s="237"/>
      <c r="DG145" s="237"/>
      <c r="DH145" s="237"/>
      <c r="DI145" s="237"/>
      <c r="DJ145" s="237"/>
      <c r="DK145" s="237"/>
      <c r="DL145" s="237"/>
      <c r="DM145" s="237"/>
      <c r="DN145" s="237"/>
      <c r="DO145" s="237"/>
      <c r="DP145" s="237"/>
      <c r="DQ145" s="237"/>
      <c r="DR145" s="237"/>
      <c r="DS145" s="237"/>
      <c r="DT145" s="237"/>
      <c r="DU145" s="237"/>
      <c r="DV145" s="237"/>
      <c r="DW145" s="237"/>
      <c r="DX145" s="237"/>
      <c r="DY145" s="237"/>
      <c r="DZ145" s="237"/>
      <c r="EA145" s="237"/>
      <c r="EB145" s="237"/>
      <c r="EC145" s="237"/>
      <c r="ED145" s="237"/>
      <c r="EE145" s="237"/>
      <c r="EF145" s="237"/>
      <c r="EG145" s="237"/>
      <c r="EH145" s="237"/>
      <c r="EI145" s="237"/>
      <c r="EJ145" s="237"/>
      <c r="EK145" s="237"/>
    </row>
    <row r="146" spans="1:141" s="5" customFormat="1" ht="12.75">
      <c r="A146" s="6"/>
      <c r="B146" s="6"/>
      <c r="C146" s="6"/>
      <c r="D146" s="6"/>
      <c r="E146" s="6"/>
      <c r="F146" s="6"/>
      <c r="G146" s="6"/>
      <c r="H146" s="6"/>
      <c r="I146" s="6"/>
      <c r="CJ146" s="237"/>
      <c r="CK146" s="237"/>
      <c r="CL146" s="237"/>
      <c r="CM146" s="237"/>
      <c r="CN146" s="237"/>
      <c r="CO146" s="237"/>
      <c r="CP146" s="237"/>
      <c r="CQ146" s="237"/>
      <c r="CR146" s="237"/>
      <c r="CS146" s="237"/>
      <c r="CT146" s="237"/>
      <c r="CU146" s="237"/>
      <c r="CV146" s="237"/>
      <c r="CW146" s="237"/>
      <c r="CX146" s="237"/>
      <c r="CY146" s="237"/>
      <c r="CZ146" s="237"/>
      <c r="DA146" s="237"/>
      <c r="DB146" s="237"/>
      <c r="DC146" s="237"/>
      <c r="DD146" s="237"/>
      <c r="DE146" s="237"/>
      <c r="DF146" s="237"/>
      <c r="DG146" s="237"/>
      <c r="DH146" s="237"/>
      <c r="DI146" s="237"/>
      <c r="DJ146" s="237"/>
      <c r="DK146" s="237"/>
      <c r="DL146" s="237"/>
      <c r="DM146" s="237"/>
      <c r="DN146" s="237"/>
      <c r="DO146" s="237"/>
      <c r="DP146" s="237"/>
      <c r="DQ146" s="237"/>
      <c r="DR146" s="237"/>
      <c r="DS146" s="237"/>
      <c r="DT146" s="237"/>
      <c r="DU146" s="237"/>
      <c r="DV146" s="237"/>
      <c r="DW146" s="237"/>
      <c r="DX146" s="237"/>
      <c r="DY146" s="237"/>
      <c r="DZ146" s="237"/>
      <c r="EA146" s="237"/>
      <c r="EB146" s="237"/>
      <c r="EC146" s="237"/>
      <c r="ED146" s="237"/>
      <c r="EE146" s="237"/>
      <c r="EF146" s="237"/>
      <c r="EG146" s="237"/>
      <c r="EH146" s="237"/>
      <c r="EI146" s="237"/>
      <c r="EJ146" s="237"/>
      <c r="EK146" s="237"/>
    </row>
    <row r="147" spans="1:141" s="5" customFormat="1" ht="12.75">
      <c r="A147" s="6"/>
      <c r="B147" s="6"/>
      <c r="C147" s="6"/>
      <c r="D147" s="6"/>
      <c r="E147" s="6"/>
      <c r="F147" s="6"/>
      <c r="G147" s="6"/>
      <c r="H147" s="6"/>
      <c r="I147" s="6"/>
      <c r="CJ147" s="237"/>
      <c r="CK147" s="237"/>
      <c r="CL147" s="237"/>
      <c r="CM147" s="237"/>
      <c r="CN147" s="237"/>
      <c r="CO147" s="237"/>
      <c r="CP147" s="237"/>
      <c r="CQ147" s="237"/>
      <c r="CR147" s="237"/>
      <c r="CS147" s="237"/>
      <c r="CT147" s="237"/>
      <c r="CU147" s="237"/>
      <c r="CV147" s="237"/>
      <c r="CW147" s="237"/>
      <c r="CX147" s="237"/>
      <c r="CY147" s="237"/>
      <c r="CZ147" s="237"/>
      <c r="DA147" s="237"/>
      <c r="DB147" s="237"/>
      <c r="DC147" s="237"/>
      <c r="DD147" s="237"/>
      <c r="DE147" s="237"/>
      <c r="DF147" s="237"/>
      <c r="DG147" s="237"/>
      <c r="DH147" s="237"/>
      <c r="DI147" s="237"/>
      <c r="DJ147" s="237"/>
      <c r="DK147" s="237"/>
      <c r="DL147" s="237"/>
      <c r="DM147" s="237"/>
      <c r="DN147" s="237"/>
      <c r="DO147" s="237"/>
      <c r="DP147" s="237"/>
      <c r="DQ147" s="237"/>
      <c r="DR147" s="237"/>
      <c r="DS147" s="237"/>
      <c r="DT147" s="237"/>
      <c r="DU147" s="237"/>
      <c r="DV147" s="237"/>
      <c r="DW147" s="237"/>
      <c r="DX147" s="237"/>
      <c r="DY147" s="237"/>
      <c r="DZ147" s="237"/>
      <c r="EA147" s="237"/>
      <c r="EB147" s="237"/>
      <c r="EC147" s="237"/>
      <c r="ED147" s="237"/>
      <c r="EE147" s="237"/>
      <c r="EF147" s="237"/>
      <c r="EG147" s="237"/>
      <c r="EH147" s="237"/>
      <c r="EI147" s="237"/>
      <c r="EJ147" s="237"/>
      <c r="EK147" s="237"/>
    </row>
    <row r="148" spans="1:141" s="5" customFormat="1" ht="12.75">
      <c r="A148" s="6"/>
      <c r="B148" s="6"/>
      <c r="C148" s="6"/>
      <c r="D148" s="6"/>
      <c r="E148" s="6"/>
      <c r="F148" s="6"/>
      <c r="G148" s="6"/>
      <c r="H148" s="6"/>
      <c r="I148" s="6"/>
      <c r="CJ148" s="237"/>
      <c r="CK148" s="237"/>
      <c r="CL148" s="237"/>
      <c r="CM148" s="237"/>
      <c r="CN148" s="237"/>
      <c r="CO148" s="237"/>
      <c r="CP148" s="237"/>
      <c r="CQ148" s="237"/>
      <c r="CR148" s="237"/>
      <c r="CS148" s="237"/>
      <c r="CT148" s="237"/>
      <c r="CU148" s="237"/>
      <c r="CV148" s="237"/>
      <c r="CW148" s="237"/>
      <c r="CX148" s="237"/>
      <c r="CY148" s="237"/>
      <c r="CZ148" s="237"/>
      <c r="DA148" s="237"/>
      <c r="DB148" s="237"/>
      <c r="DC148" s="237"/>
      <c r="DD148" s="237"/>
      <c r="DE148" s="237"/>
      <c r="DF148" s="237"/>
      <c r="DG148" s="237"/>
      <c r="DH148" s="237"/>
      <c r="DI148" s="237"/>
      <c r="DJ148" s="237"/>
      <c r="DK148" s="237"/>
      <c r="DL148" s="237"/>
      <c r="DM148" s="237"/>
      <c r="DN148" s="237"/>
      <c r="DO148" s="237"/>
      <c r="DP148" s="237"/>
      <c r="DQ148" s="237"/>
      <c r="DR148" s="237"/>
      <c r="DS148" s="237"/>
      <c r="DT148" s="237"/>
      <c r="DU148" s="237"/>
      <c r="DV148" s="237"/>
      <c r="DW148" s="237"/>
      <c r="DX148" s="237"/>
      <c r="DY148" s="237"/>
      <c r="DZ148" s="237"/>
      <c r="EA148" s="237"/>
      <c r="EB148" s="237"/>
      <c r="EC148" s="237"/>
      <c r="ED148" s="237"/>
      <c r="EE148" s="237"/>
      <c r="EF148" s="237"/>
      <c r="EG148" s="237"/>
      <c r="EH148" s="237"/>
      <c r="EI148" s="237"/>
      <c r="EJ148" s="237"/>
      <c r="EK148" s="237"/>
    </row>
    <row r="149" spans="1:141" s="5" customFormat="1" ht="12.75">
      <c r="A149" s="6"/>
      <c r="B149" s="6"/>
      <c r="C149" s="6"/>
      <c r="D149" s="6"/>
      <c r="E149" s="6"/>
      <c r="F149" s="6"/>
      <c r="G149" s="6"/>
      <c r="H149" s="6"/>
      <c r="I149" s="6"/>
      <c r="CJ149" s="237"/>
      <c r="CK149" s="237"/>
      <c r="CL149" s="237"/>
      <c r="CM149" s="237"/>
      <c r="CN149" s="237"/>
      <c r="CO149" s="237"/>
      <c r="CP149" s="237"/>
      <c r="CQ149" s="237"/>
      <c r="CR149" s="237"/>
      <c r="CS149" s="237"/>
      <c r="CT149" s="237"/>
      <c r="CU149" s="237"/>
      <c r="CV149" s="237"/>
      <c r="CW149" s="237"/>
      <c r="CX149" s="237"/>
      <c r="CY149" s="237"/>
      <c r="CZ149" s="237"/>
      <c r="DA149" s="237"/>
      <c r="DB149" s="237"/>
      <c r="DC149" s="237"/>
      <c r="DD149" s="237"/>
      <c r="DE149" s="237"/>
      <c r="DF149" s="237"/>
      <c r="DG149" s="237"/>
      <c r="DH149" s="237"/>
      <c r="DI149" s="237"/>
      <c r="DJ149" s="237"/>
      <c r="DK149" s="237"/>
      <c r="DL149" s="237"/>
      <c r="DM149" s="237"/>
      <c r="DN149" s="237"/>
      <c r="DO149" s="237"/>
      <c r="DP149" s="237"/>
      <c r="DQ149" s="237"/>
      <c r="DR149" s="237"/>
      <c r="DS149" s="237"/>
      <c r="DT149" s="237"/>
      <c r="DU149" s="237"/>
      <c r="DV149" s="237"/>
      <c r="DW149" s="237"/>
      <c r="DX149" s="237"/>
      <c r="DY149" s="237"/>
      <c r="DZ149" s="237"/>
      <c r="EA149" s="237"/>
      <c r="EB149" s="237"/>
      <c r="EC149" s="237"/>
      <c r="ED149" s="237"/>
      <c r="EE149" s="237"/>
      <c r="EF149" s="237"/>
      <c r="EG149" s="237"/>
      <c r="EH149" s="237"/>
      <c r="EI149" s="237"/>
      <c r="EJ149" s="237"/>
      <c r="EK149" s="237"/>
    </row>
    <row r="150" spans="1:141" s="5" customFormat="1" ht="12.75">
      <c r="A150" s="6"/>
      <c r="B150" s="6"/>
      <c r="C150" s="6"/>
      <c r="D150" s="6"/>
      <c r="E150" s="6"/>
      <c r="F150" s="6"/>
      <c r="G150" s="6"/>
      <c r="H150" s="6"/>
      <c r="I150" s="6"/>
      <c r="CJ150" s="237"/>
      <c r="CK150" s="237"/>
      <c r="CL150" s="237"/>
      <c r="CM150" s="237"/>
      <c r="CN150" s="237"/>
      <c r="CO150" s="237"/>
      <c r="CP150" s="237"/>
      <c r="CQ150" s="237"/>
      <c r="CR150" s="237"/>
      <c r="CS150" s="237"/>
      <c r="CT150" s="237"/>
      <c r="CU150" s="237"/>
      <c r="CV150" s="237"/>
      <c r="CW150" s="237"/>
      <c r="CX150" s="237"/>
      <c r="CY150" s="237"/>
      <c r="CZ150" s="237"/>
      <c r="DA150" s="237"/>
      <c r="DB150" s="237"/>
      <c r="DC150" s="237"/>
      <c r="DD150" s="237"/>
      <c r="DE150" s="237"/>
      <c r="DF150" s="237"/>
      <c r="DG150" s="237"/>
      <c r="DH150" s="237"/>
      <c r="DI150" s="237"/>
      <c r="DJ150" s="237"/>
      <c r="DK150" s="237"/>
      <c r="DL150" s="237"/>
      <c r="DM150" s="237"/>
      <c r="DN150" s="237"/>
      <c r="DO150" s="237"/>
      <c r="DP150" s="237"/>
      <c r="DQ150" s="237"/>
      <c r="DR150" s="237"/>
      <c r="DS150" s="237"/>
      <c r="DT150" s="237"/>
      <c r="DU150" s="237"/>
      <c r="DV150" s="237"/>
      <c r="DW150" s="237"/>
      <c r="DX150" s="237"/>
      <c r="DY150" s="237"/>
      <c r="DZ150" s="237"/>
      <c r="EA150" s="237"/>
      <c r="EB150" s="237"/>
      <c r="EC150" s="237"/>
      <c r="ED150" s="237"/>
      <c r="EE150" s="237"/>
      <c r="EF150" s="237"/>
      <c r="EG150" s="237"/>
      <c r="EH150" s="237"/>
      <c r="EI150" s="237"/>
      <c r="EJ150" s="237"/>
      <c r="EK150" s="237"/>
    </row>
    <row r="151" spans="1:141" s="5" customFormat="1" ht="12.75">
      <c r="A151" s="6"/>
      <c r="B151" s="6"/>
      <c r="C151" s="6"/>
      <c r="D151" s="6"/>
      <c r="E151" s="6"/>
      <c r="F151" s="6"/>
      <c r="G151" s="6"/>
      <c r="H151" s="6"/>
      <c r="I151" s="6"/>
      <c r="CJ151" s="237"/>
      <c r="CK151" s="237"/>
      <c r="CL151" s="237"/>
      <c r="CM151" s="237"/>
      <c r="CN151" s="237"/>
      <c r="CO151" s="237"/>
      <c r="CP151" s="237"/>
      <c r="CQ151" s="237"/>
      <c r="CR151" s="237"/>
      <c r="CS151" s="237"/>
      <c r="CT151" s="237"/>
      <c r="CU151" s="237"/>
      <c r="CV151" s="237"/>
      <c r="CW151" s="237"/>
      <c r="CX151" s="237"/>
      <c r="CY151" s="237"/>
      <c r="CZ151" s="237"/>
      <c r="DA151" s="237"/>
      <c r="DB151" s="237"/>
      <c r="DC151" s="237"/>
      <c r="DD151" s="237"/>
      <c r="DE151" s="237"/>
      <c r="DF151" s="237"/>
      <c r="DG151" s="237"/>
      <c r="DH151" s="237"/>
      <c r="DI151" s="237"/>
      <c r="DJ151" s="237"/>
      <c r="DK151" s="237"/>
      <c r="DL151" s="237"/>
      <c r="DM151" s="237"/>
      <c r="DN151" s="237"/>
      <c r="DO151" s="237"/>
      <c r="DP151" s="237"/>
      <c r="DQ151" s="237"/>
      <c r="DR151" s="237"/>
      <c r="DS151" s="237"/>
      <c r="DT151" s="237"/>
      <c r="DU151" s="237"/>
      <c r="DV151" s="237"/>
      <c r="DW151" s="237"/>
      <c r="DX151" s="237"/>
      <c r="DY151" s="237"/>
      <c r="DZ151" s="237"/>
      <c r="EA151" s="237"/>
      <c r="EB151" s="237"/>
      <c r="EC151" s="237"/>
      <c r="ED151" s="237"/>
      <c r="EE151" s="237"/>
      <c r="EF151" s="237"/>
      <c r="EG151" s="237"/>
      <c r="EH151" s="237"/>
      <c r="EI151" s="237"/>
      <c r="EJ151" s="237"/>
      <c r="EK151" s="237"/>
    </row>
    <row r="152" spans="1:141" s="5" customFormat="1" ht="12.75">
      <c r="A152" s="6"/>
      <c r="B152" s="6"/>
      <c r="C152" s="6"/>
      <c r="D152" s="6"/>
      <c r="E152" s="6"/>
      <c r="F152" s="6"/>
      <c r="G152" s="6"/>
      <c r="H152" s="6"/>
      <c r="I152" s="6"/>
      <c r="CJ152" s="237"/>
      <c r="CK152" s="237"/>
      <c r="CL152" s="237"/>
      <c r="CM152" s="237"/>
      <c r="CN152" s="237"/>
      <c r="CO152" s="237"/>
      <c r="CP152" s="237"/>
      <c r="CQ152" s="237"/>
      <c r="CR152" s="237"/>
      <c r="CS152" s="237"/>
      <c r="CT152" s="237"/>
      <c r="CU152" s="237"/>
      <c r="CV152" s="237"/>
      <c r="CW152" s="237"/>
      <c r="CX152" s="237"/>
      <c r="CY152" s="237"/>
      <c r="CZ152" s="237"/>
      <c r="DA152" s="237"/>
      <c r="DB152" s="237"/>
      <c r="DC152" s="237"/>
      <c r="DD152" s="237"/>
      <c r="DE152" s="237"/>
      <c r="DF152" s="237"/>
      <c r="DG152" s="237"/>
      <c r="DH152" s="237"/>
      <c r="DI152" s="237"/>
      <c r="DJ152" s="237"/>
      <c r="DK152" s="237"/>
      <c r="DL152" s="237"/>
      <c r="DM152" s="237"/>
      <c r="DN152" s="237"/>
      <c r="DO152" s="237"/>
      <c r="DP152" s="237"/>
      <c r="DQ152" s="237"/>
      <c r="DR152" s="237"/>
      <c r="DS152" s="237"/>
      <c r="DT152" s="237"/>
      <c r="DU152" s="237"/>
      <c r="DV152" s="237"/>
      <c r="DW152" s="237"/>
      <c r="DX152" s="237"/>
      <c r="DY152" s="237"/>
      <c r="DZ152" s="237"/>
      <c r="EA152" s="237"/>
      <c r="EB152" s="237"/>
      <c r="EC152" s="237"/>
      <c r="ED152" s="237"/>
      <c r="EE152" s="237"/>
      <c r="EF152" s="237"/>
      <c r="EG152" s="237"/>
      <c r="EH152" s="237"/>
      <c r="EI152" s="237"/>
      <c r="EJ152" s="237"/>
      <c r="EK152" s="237"/>
    </row>
    <row r="153" spans="1:141" s="5" customFormat="1" ht="12.75">
      <c r="A153" s="6"/>
      <c r="B153" s="6"/>
      <c r="C153" s="6"/>
      <c r="D153" s="6"/>
      <c r="E153" s="6"/>
      <c r="F153" s="6"/>
      <c r="G153" s="6"/>
      <c r="H153" s="6"/>
      <c r="I153" s="6"/>
      <c r="CJ153" s="237"/>
      <c r="CK153" s="237"/>
      <c r="CL153" s="237"/>
      <c r="CM153" s="237"/>
      <c r="CN153" s="237"/>
      <c r="CO153" s="237"/>
      <c r="CP153" s="237"/>
      <c r="CQ153" s="237"/>
      <c r="CR153" s="237"/>
      <c r="CS153" s="237"/>
      <c r="CT153" s="237"/>
      <c r="CU153" s="237"/>
      <c r="CV153" s="237"/>
      <c r="CW153" s="237"/>
      <c r="CX153" s="237"/>
      <c r="CY153" s="237"/>
      <c r="CZ153" s="237"/>
      <c r="DA153" s="237"/>
      <c r="DB153" s="237"/>
      <c r="DC153" s="237"/>
      <c r="DD153" s="237"/>
      <c r="DE153" s="237"/>
      <c r="DF153" s="237"/>
      <c r="DG153" s="237"/>
      <c r="DH153" s="237"/>
      <c r="DI153" s="237"/>
      <c r="DJ153" s="237"/>
      <c r="DK153" s="237"/>
      <c r="DL153" s="237"/>
      <c r="DM153" s="237"/>
      <c r="DN153" s="237"/>
      <c r="DO153" s="237"/>
      <c r="DP153" s="237"/>
      <c r="DQ153" s="237"/>
      <c r="DR153" s="237"/>
      <c r="DS153" s="237"/>
      <c r="DT153" s="237"/>
      <c r="DU153" s="237"/>
      <c r="DV153" s="237"/>
      <c r="DW153" s="237"/>
      <c r="DX153" s="237"/>
      <c r="DY153" s="237"/>
      <c r="DZ153" s="237"/>
      <c r="EA153" s="237"/>
      <c r="EB153" s="237"/>
      <c r="EC153" s="237"/>
      <c r="ED153" s="237"/>
      <c r="EE153" s="237"/>
      <c r="EF153" s="237"/>
      <c r="EG153" s="237"/>
      <c r="EH153" s="237"/>
      <c r="EI153" s="237"/>
      <c r="EJ153" s="237"/>
      <c r="EK153" s="237"/>
    </row>
    <row r="154" spans="1:141" s="5" customFormat="1" ht="12.75">
      <c r="A154" s="6"/>
      <c r="B154" s="6"/>
      <c r="C154" s="6"/>
      <c r="D154" s="6"/>
      <c r="E154" s="6"/>
      <c r="F154" s="6"/>
      <c r="G154" s="6"/>
      <c r="H154" s="6"/>
      <c r="I154" s="6"/>
      <c r="CJ154" s="237"/>
      <c r="CK154" s="237"/>
      <c r="CL154" s="237"/>
      <c r="CM154" s="237"/>
      <c r="CN154" s="237"/>
      <c r="CO154" s="237"/>
      <c r="CP154" s="237"/>
      <c r="CQ154" s="237"/>
      <c r="CR154" s="237"/>
      <c r="CS154" s="237"/>
      <c r="CT154" s="237"/>
      <c r="CU154" s="237"/>
      <c r="CV154" s="237"/>
      <c r="CW154" s="237"/>
      <c r="CX154" s="237"/>
      <c r="CY154" s="237"/>
      <c r="CZ154" s="237"/>
      <c r="DA154" s="237"/>
      <c r="DB154" s="237"/>
      <c r="DC154" s="237"/>
      <c r="DD154" s="237"/>
      <c r="DE154" s="237"/>
      <c r="DF154" s="237"/>
      <c r="DG154" s="237"/>
      <c r="DH154" s="237"/>
      <c r="DI154" s="237"/>
      <c r="DJ154" s="237"/>
      <c r="DK154" s="237"/>
      <c r="DL154" s="237"/>
      <c r="DM154" s="237"/>
      <c r="DN154" s="237"/>
      <c r="DO154" s="237"/>
      <c r="DP154" s="237"/>
      <c r="DQ154" s="237"/>
      <c r="DR154" s="237"/>
      <c r="DS154" s="237"/>
      <c r="DT154" s="237"/>
      <c r="DU154" s="237"/>
      <c r="DV154" s="237"/>
      <c r="DW154" s="237"/>
      <c r="DX154" s="237"/>
      <c r="DY154" s="237"/>
      <c r="DZ154" s="237"/>
      <c r="EA154" s="237"/>
      <c r="EB154" s="237"/>
      <c r="EC154" s="237"/>
      <c r="ED154" s="237"/>
      <c r="EE154" s="237"/>
      <c r="EF154" s="237"/>
      <c r="EG154" s="237"/>
      <c r="EH154" s="237"/>
      <c r="EI154" s="237"/>
      <c r="EJ154" s="237"/>
      <c r="EK154" s="237"/>
    </row>
    <row r="155" spans="1:141" s="5" customFormat="1" ht="12.75">
      <c r="A155" s="6"/>
      <c r="B155" s="6"/>
      <c r="C155" s="6"/>
      <c r="D155" s="6"/>
      <c r="E155" s="6"/>
      <c r="F155" s="6"/>
      <c r="G155" s="6"/>
      <c r="H155" s="6"/>
      <c r="I155" s="6"/>
      <c r="CJ155" s="237"/>
      <c r="CK155" s="237"/>
      <c r="CL155" s="237"/>
      <c r="CM155" s="237"/>
      <c r="CN155" s="237"/>
      <c r="CO155" s="237"/>
      <c r="CP155" s="237"/>
      <c r="CQ155" s="237"/>
      <c r="CR155" s="237"/>
      <c r="CS155" s="237"/>
      <c r="CT155" s="237"/>
      <c r="CU155" s="237"/>
      <c r="CV155" s="237"/>
      <c r="CW155" s="237"/>
      <c r="CX155" s="237"/>
      <c r="CY155" s="237"/>
      <c r="CZ155" s="237"/>
      <c r="DA155" s="237"/>
      <c r="DB155" s="237"/>
      <c r="DC155" s="237"/>
      <c r="DD155" s="237"/>
      <c r="DE155" s="237"/>
      <c r="DF155" s="237"/>
      <c r="DG155" s="237"/>
      <c r="DH155" s="237"/>
      <c r="DI155" s="237"/>
      <c r="DJ155" s="237"/>
      <c r="DK155" s="237"/>
      <c r="DL155" s="237"/>
      <c r="DM155" s="237"/>
      <c r="DN155" s="237"/>
      <c r="DO155" s="237"/>
      <c r="DP155" s="237"/>
      <c r="DQ155" s="237"/>
      <c r="DR155" s="237"/>
      <c r="DS155" s="237"/>
      <c r="DT155" s="237"/>
      <c r="DU155" s="237"/>
      <c r="DV155" s="237"/>
      <c r="DW155" s="237"/>
      <c r="DX155" s="237"/>
      <c r="DY155" s="237"/>
      <c r="DZ155" s="237"/>
      <c r="EA155" s="237"/>
      <c r="EB155" s="237"/>
      <c r="EC155" s="237"/>
      <c r="ED155" s="237"/>
      <c r="EE155" s="237"/>
      <c r="EF155" s="237"/>
      <c r="EG155" s="237"/>
      <c r="EH155" s="237"/>
      <c r="EI155" s="237"/>
      <c r="EJ155" s="237"/>
      <c r="EK155" s="237"/>
    </row>
    <row r="156" spans="1:141" s="5" customFormat="1" ht="12.75">
      <c r="A156" s="6"/>
      <c r="B156" s="6"/>
      <c r="C156" s="6"/>
      <c r="D156" s="6"/>
      <c r="E156" s="6"/>
      <c r="F156" s="6"/>
      <c r="G156" s="6"/>
      <c r="H156" s="6"/>
      <c r="I156" s="6"/>
      <c r="CJ156" s="237"/>
      <c r="CK156" s="237"/>
      <c r="CL156" s="237"/>
      <c r="CM156" s="237"/>
      <c r="CN156" s="237"/>
      <c r="CO156" s="237"/>
      <c r="CP156" s="237"/>
      <c r="CQ156" s="237"/>
      <c r="CR156" s="237"/>
      <c r="CS156" s="237"/>
      <c r="CT156" s="237"/>
      <c r="CU156" s="237"/>
      <c r="CV156" s="237"/>
      <c r="CW156" s="237"/>
      <c r="CX156" s="237"/>
      <c r="CY156" s="237"/>
      <c r="CZ156" s="237"/>
      <c r="DA156" s="237"/>
      <c r="DB156" s="237"/>
      <c r="DC156" s="237"/>
      <c r="DD156" s="237"/>
      <c r="DE156" s="237"/>
      <c r="DF156" s="237"/>
      <c r="DG156" s="237"/>
      <c r="DH156" s="237"/>
      <c r="DI156" s="237"/>
      <c r="DJ156" s="237"/>
      <c r="DK156" s="237"/>
      <c r="DL156" s="237"/>
      <c r="DM156" s="237"/>
      <c r="DN156" s="237"/>
      <c r="DO156" s="237"/>
      <c r="DP156" s="237"/>
      <c r="DQ156" s="237"/>
      <c r="DR156" s="237"/>
      <c r="DS156" s="237"/>
      <c r="DT156" s="237"/>
      <c r="DU156" s="237"/>
      <c r="DV156" s="237"/>
      <c r="DW156" s="237"/>
      <c r="DX156" s="237"/>
      <c r="DY156" s="237"/>
      <c r="DZ156" s="237"/>
      <c r="EA156" s="237"/>
      <c r="EB156" s="237"/>
      <c r="EC156" s="237"/>
      <c r="ED156" s="237"/>
      <c r="EE156" s="237"/>
      <c r="EF156" s="237"/>
      <c r="EG156" s="237"/>
      <c r="EH156" s="237"/>
      <c r="EI156" s="237"/>
      <c r="EJ156" s="237"/>
      <c r="EK156" s="237"/>
    </row>
    <row r="157" spans="1:141" s="5" customFormat="1" ht="12.75">
      <c r="A157" s="6"/>
      <c r="B157" s="6"/>
      <c r="C157" s="6"/>
      <c r="D157" s="6"/>
      <c r="E157" s="6"/>
      <c r="F157" s="6"/>
      <c r="G157" s="6"/>
      <c r="H157" s="6"/>
      <c r="I157" s="6"/>
      <c r="CJ157" s="237"/>
      <c r="CK157" s="237"/>
      <c r="CL157" s="237"/>
      <c r="CM157" s="237"/>
      <c r="CN157" s="237"/>
      <c r="CO157" s="237"/>
      <c r="CP157" s="237"/>
      <c r="CQ157" s="237"/>
      <c r="CR157" s="237"/>
      <c r="CS157" s="237"/>
      <c r="CT157" s="237"/>
      <c r="CU157" s="237"/>
      <c r="CV157" s="237"/>
      <c r="CW157" s="237"/>
      <c r="CX157" s="237"/>
      <c r="CY157" s="237"/>
      <c r="CZ157" s="237"/>
      <c r="DA157" s="237"/>
      <c r="DB157" s="237"/>
      <c r="DC157" s="237"/>
      <c r="DD157" s="237"/>
      <c r="DE157" s="237"/>
      <c r="DF157" s="237"/>
      <c r="DG157" s="237"/>
      <c r="DH157" s="237"/>
      <c r="DI157" s="237"/>
      <c r="DJ157" s="237"/>
      <c r="DK157" s="237"/>
      <c r="DL157" s="237"/>
      <c r="DM157" s="237"/>
      <c r="DN157" s="237"/>
      <c r="DO157" s="237"/>
      <c r="DP157" s="237"/>
      <c r="DQ157" s="237"/>
      <c r="DR157" s="237"/>
      <c r="DS157" s="237"/>
      <c r="DT157" s="237"/>
      <c r="DU157" s="237"/>
      <c r="DV157" s="237"/>
      <c r="DW157" s="237"/>
      <c r="DX157" s="237"/>
      <c r="DY157" s="237"/>
      <c r="DZ157" s="237"/>
      <c r="EA157" s="237"/>
      <c r="EB157" s="237"/>
      <c r="EC157" s="237"/>
      <c r="ED157" s="237"/>
      <c r="EE157" s="237"/>
      <c r="EF157" s="237"/>
      <c r="EG157" s="237"/>
      <c r="EH157" s="237"/>
      <c r="EI157" s="237"/>
      <c r="EJ157" s="237"/>
      <c r="EK157" s="237"/>
    </row>
    <row r="158" spans="1:141" s="5" customFormat="1" ht="12.75">
      <c r="A158" s="6"/>
      <c r="B158" s="6"/>
      <c r="C158" s="6"/>
      <c r="D158" s="6"/>
      <c r="E158" s="6"/>
      <c r="F158" s="6"/>
      <c r="G158" s="6"/>
      <c r="H158" s="6"/>
      <c r="I158" s="6"/>
      <c r="CJ158" s="237"/>
      <c r="CK158" s="237"/>
      <c r="CL158" s="237"/>
      <c r="CM158" s="237"/>
      <c r="CN158" s="237"/>
      <c r="CO158" s="237"/>
      <c r="CP158" s="237"/>
      <c r="CQ158" s="237"/>
      <c r="CR158" s="237"/>
      <c r="CS158" s="237"/>
      <c r="CT158" s="237"/>
      <c r="CU158" s="237"/>
      <c r="CV158" s="237"/>
      <c r="CW158" s="237"/>
      <c r="CX158" s="237"/>
      <c r="CY158" s="237"/>
      <c r="CZ158" s="237"/>
      <c r="DA158" s="237"/>
      <c r="DB158" s="237"/>
      <c r="DC158" s="237"/>
      <c r="DD158" s="237"/>
      <c r="DE158" s="237"/>
      <c r="DF158" s="237"/>
      <c r="DG158" s="237"/>
      <c r="DH158" s="237"/>
      <c r="DI158" s="237"/>
      <c r="DJ158" s="237"/>
      <c r="DK158" s="237"/>
      <c r="DL158" s="237"/>
      <c r="DM158" s="237"/>
      <c r="DN158" s="237"/>
      <c r="DO158" s="237"/>
      <c r="DP158" s="237"/>
      <c r="DQ158" s="237"/>
      <c r="DR158" s="237"/>
      <c r="DS158" s="237"/>
      <c r="DT158" s="237"/>
      <c r="DU158" s="237"/>
      <c r="DV158" s="237"/>
      <c r="DW158" s="237"/>
      <c r="DX158" s="237"/>
      <c r="DY158" s="237"/>
      <c r="DZ158" s="237"/>
      <c r="EA158" s="237"/>
      <c r="EB158" s="237"/>
      <c r="EC158" s="237"/>
      <c r="ED158" s="237"/>
      <c r="EE158" s="237"/>
      <c r="EF158" s="237"/>
      <c r="EG158" s="237"/>
      <c r="EH158" s="237"/>
      <c r="EI158" s="237"/>
      <c r="EJ158" s="237"/>
      <c r="EK158" s="237"/>
    </row>
    <row r="159" spans="1:141" s="5" customFormat="1" ht="12.75">
      <c r="A159" s="6"/>
      <c r="B159" s="6"/>
      <c r="C159" s="6"/>
      <c r="D159" s="6"/>
      <c r="E159" s="6"/>
      <c r="F159" s="6"/>
      <c r="G159" s="6"/>
      <c r="H159" s="6"/>
      <c r="I159" s="6"/>
      <c r="CJ159" s="237"/>
      <c r="CK159" s="237"/>
      <c r="CL159" s="237"/>
      <c r="CM159" s="237"/>
      <c r="CN159" s="237"/>
      <c r="CO159" s="237"/>
      <c r="CP159" s="237"/>
      <c r="CQ159" s="237"/>
      <c r="CR159" s="237"/>
      <c r="CS159" s="237"/>
      <c r="CT159" s="237"/>
      <c r="CU159" s="237"/>
      <c r="CV159" s="237"/>
      <c r="CW159" s="237"/>
      <c r="CX159" s="237"/>
      <c r="CY159" s="237"/>
      <c r="CZ159" s="237"/>
      <c r="DA159" s="237"/>
      <c r="DB159" s="237"/>
      <c r="DC159" s="237"/>
      <c r="DD159" s="237"/>
      <c r="DE159" s="237"/>
      <c r="DF159" s="237"/>
      <c r="DG159" s="237"/>
      <c r="DH159" s="237"/>
      <c r="DI159" s="237"/>
      <c r="DJ159" s="237"/>
      <c r="DK159" s="237"/>
      <c r="DL159" s="237"/>
      <c r="DM159" s="237"/>
      <c r="DN159" s="237"/>
      <c r="DO159" s="237"/>
      <c r="DP159" s="237"/>
      <c r="DQ159" s="237"/>
      <c r="DR159" s="237"/>
      <c r="DS159" s="237"/>
      <c r="DT159" s="237"/>
      <c r="DU159" s="237"/>
      <c r="DV159" s="237"/>
      <c r="DW159" s="237"/>
      <c r="DX159" s="237"/>
      <c r="DY159" s="237"/>
      <c r="DZ159" s="237"/>
      <c r="EA159" s="237"/>
      <c r="EB159" s="237"/>
      <c r="EC159" s="237"/>
      <c r="ED159" s="237"/>
      <c r="EE159" s="237"/>
      <c r="EF159" s="237"/>
      <c r="EG159" s="237"/>
      <c r="EH159" s="237"/>
      <c r="EI159" s="237"/>
      <c r="EJ159" s="237"/>
      <c r="EK159" s="237"/>
    </row>
    <row r="160" spans="1:141" s="5" customFormat="1" ht="12.75">
      <c r="A160" s="6"/>
      <c r="B160" s="6"/>
      <c r="C160" s="6"/>
      <c r="D160" s="6"/>
      <c r="E160" s="6"/>
      <c r="F160" s="6"/>
      <c r="G160" s="6"/>
      <c r="H160" s="6"/>
      <c r="I160" s="6"/>
      <c r="CJ160" s="237"/>
      <c r="CK160" s="237"/>
      <c r="CL160" s="237"/>
      <c r="CM160" s="237"/>
      <c r="CN160" s="237"/>
      <c r="CO160" s="237"/>
      <c r="CP160" s="237"/>
      <c r="CQ160" s="237"/>
      <c r="CR160" s="237"/>
      <c r="CS160" s="237"/>
      <c r="CT160" s="237"/>
      <c r="CU160" s="237"/>
      <c r="CV160" s="237"/>
      <c r="CW160" s="237"/>
      <c r="CX160" s="237"/>
      <c r="CY160" s="237"/>
      <c r="CZ160" s="237"/>
      <c r="DA160" s="237"/>
      <c r="DB160" s="237"/>
      <c r="DC160" s="237"/>
      <c r="DD160" s="237"/>
      <c r="DE160" s="237"/>
      <c r="DF160" s="237"/>
      <c r="DG160" s="237"/>
      <c r="DH160" s="237"/>
      <c r="DI160" s="237"/>
      <c r="DJ160" s="237"/>
      <c r="DK160" s="237"/>
      <c r="DL160" s="237"/>
      <c r="DM160" s="237"/>
      <c r="DN160" s="237"/>
      <c r="DO160" s="237"/>
      <c r="DP160" s="237"/>
      <c r="DQ160" s="237"/>
      <c r="DR160" s="237"/>
      <c r="DS160" s="237"/>
      <c r="DT160" s="237"/>
      <c r="DU160" s="237"/>
      <c r="DV160" s="237"/>
      <c r="DW160" s="237"/>
      <c r="DX160" s="237"/>
      <c r="DY160" s="237"/>
      <c r="DZ160" s="237"/>
      <c r="EA160" s="237"/>
      <c r="EB160" s="237"/>
      <c r="EC160" s="237"/>
      <c r="ED160" s="237"/>
      <c r="EE160" s="237"/>
      <c r="EF160" s="237"/>
      <c r="EG160" s="237"/>
      <c r="EH160" s="237"/>
      <c r="EI160" s="237"/>
      <c r="EJ160" s="237"/>
      <c r="EK160" s="237"/>
    </row>
    <row r="161" spans="1:141" s="5" customFormat="1" ht="12.75">
      <c r="A161" s="6"/>
      <c r="B161" s="6"/>
      <c r="C161" s="6"/>
      <c r="D161" s="6"/>
      <c r="E161" s="6"/>
      <c r="F161" s="6"/>
      <c r="G161" s="6"/>
      <c r="H161" s="6"/>
      <c r="I161" s="6"/>
      <c r="CJ161" s="237"/>
      <c r="CK161" s="237"/>
      <c r="CL161" s="237"/>
      <c r="CM161" s="237"/>
      <c r="CN161" s="237"/>
      <c r="CO161" s="237"/>
      <c r="CP161" s="237"/>
      <c r="CQ161" s="237"/>
      <c r="CR161" s="237"/>
      <c r="CS161" s="237"/>
      <c r="CT161" s="237"/>
      <c r="CU161" s="237"/>
      <c r="CV161" s="237"/>
      <c r="CW161" s="237"/>
      <c r="CX161" s="237"/>
      <c r="CY161" s="237"/>
      <c r="CZ161" s="237"/>
      <c r="DA161" s="237"/>
      <c r="DB161" s="237"/>
      <c r="DC161" s="237"/>
      <c r="DD161" s="237"/>
      <c r="DE161" s="237"/>
      <c r="DF161" s="237"/>
      <c r="DG161" s="237"/>
      <c r="DH161" s="237"/>
      <c r="DI161" s="237"/>
      <c r="DJ161" s="237"/>
      <c r="DK161" s="237"/>
      <c r="DL161" s="237"/>
      <c r="DM161" s="237"/>
      <c r="DN161" s="237"/>
      <c r="DO161" s="237"/>
      <c r="DP161" s="237"/>
      <c r="DQ161" s="237"/>
      <c r="DR161" s="237"/>
      <c r="DS161" s="237"/>
      <c r="DT161" s="237"/>
      <c r="DU161" s="237"/>
      <c r="DV161" s="237"/>
      <c r="DW161" s="237"/>
      <c r="DX161" s="237"/>
      <c r="DY161" s="237"/>
      <c r="DZ161" s="237"/>
      <c r="EA161" s="237"/>
      <c r="EB161" s="237"/>
      <c r="EC161" s="237"/>
      <c r="ED161" s="237"/>
      <c r="EE161" s="237"/>
      <c r="EF161" s="237"/>
      <c r="EG161" s="237"/>
      <c r="EH161" s="237"/>
      <c r="EI161" s="237"/>
      <c r="EJ161" s="237"/>
      <c r="EK161" s="237"/>
    </row>
    <row r="162" spans="1:141" s="5" customFormat="1" ht="12.75">
      <c r="A162" s="6"/>
      <c r="B162" s="6"/>
      <c r="C162" s="6"/>
      <c r="D162" s="6"/>
      <c r="E162" s="6"/>
      <c r="F162" s="6"/>
      <c r="G162" s="6"/>
      <c r="H162" s="6"/>
      <c r="I162" s="6"/>
      <c r="CJ162" s="237"/>
      <c r="CK162" s="237"/>
      <c r="CL162" s="237"/>
      <c r="CM162" s="237"/>
      <c r="CN162" s="237"/>
      <c r="CO162" s="237"/>
      <c r="CP162" s="237"/>
      <c r="CQ162" s="237"/>
      <c r="CR162" s="237"/>
      <c r="CS162" s="237"/>
      <c r="CT162" s="237"/>
      <c r="CU162" s="237"/>
      <c r="CV162" s="237"/>
      <c r="CW162" s="237"/>
      <c r="CX162" s="237"/>
      <c r="CY162" s="237"/>
      <c r="CZ162" s="237"/>
      <c r="DA162" s="237"/>
      <c r="DB162" s="237"/>
      <c r="DC162" s="237"/>
      <c r="DD162" s="237"/>
      <c r="DE162" s="237"/>
      <c r="DF162" s="237"/>
      <c r="DG162" s="237"/>
      <c r="DH162" s="237"/>
      <c r="DI162" s="237"/>
      <c r="DJ162" s="237"/>
      <c r="DK162" s="237"/>
      <c r="DL162" s="237"/>
      <c r="DM162" s="237"/>
      <c r="DN162" s="237"/>
      <c r="DO162" s="237"/>
      <c r="DP162" s="237"/>
      <c r="DQ162" s="237"/>
      <c r="DR162" s="237"/>
      <c r="DS162" s="237"/>
      <c r="DT162" s="237"/>
      <c r="DU162" s="237"/>
      <c r="DV162" s="237"/>
      <c r="DW162" s="237"/>
      <c r="DX162" s="237"/>
      <c r="DY162" s="237"/>
      <c r="DZ162" s="237"/>
      <c r="EA162" s="237"/>
      <c r="EB162" s="237"/>
      <c r="EC162" s="237"/>
      <c r="ED162" s="237"/>
      <c r="EE162" s="237"/>
      <c r="EF162" s="237"/>
      <c r="EG162" s="237"/>
      <c r="EH162" s="237"/>
      <c r="EI162" s="237"/>
      <c r="EJ162" s="237"/>
      <c r="EK162" s="237"/>
    </row>
    <row r="163" spans="1:141" s="5" customFormat="1" ht="12.75">
      <c r="A163" s="6"/>
      <c r="B163" s="6"/>
      <c r="C163" s="6"/>
      <c r="D163" s="6"/>
      <c r="E163" s="6"/>
      <c r="F163" s="6"/>
      <c r="G163" s="6"/>
      <c r="H163" s="6"/>
      <c r="I163" s="6"/>
      <c r="CJ163" s="237"/>
      <c r="CK163" s="237"/>
      <c r="CL163" s="237"/>
      <c r="CM163" s="237"/>
      <c r="CN163" s="237"/>
      <c r="CO163" s="237"/>
      <c r="CP163" s="237"/>
      <c r="CQ163" s="237"/>
      <c r="CR163" s="237"/>
      <c r="CS163" s="237"/>
      <c r="CT163" s="237"/>
      <c r="CU163" s="237"/>
      <c r="CV163" s="237"/>
      <c r="CW163" s="237"/>
      <c r="CX163" s="237"/>
      <c r="CY163" s="237"/>
      <c r="CZ163" s="237"/>
      <c r="DA163" s="237"/>
      <c r="DB163" s="237"/>
      <c r="DC163" s="237"/>
      <c r="DD163" s="237"/>
      <c r="DE163" s="237"/>
      <c r="DF163" s="237"/>
      <c r="DG163" s="237"/>
      <c r="DH163" s="237"/>
      <c r="DI163" s="237"/>
      <c r="DJ163" s="237"/>
      <c r="DK163" s="237"/>
      <c r="DL163" s="237"/>
      <c r="DM163" s="237"/>
      <c r="DN163" s="237"/>
      <c r="DO163" s="237"/>
      <c r="DP163" s="237"/>
      <c r="DQ163" s="237"/>
      <c r="DR163" s="237"/>
      <c r="DS163" s="237"/>
      <c r="DT163" s="237"/>
      <c r="DU163" s="237"/>
      <c r="DV163" s="237"/>
      <c r="DW163" s="237"/>
      <c r="DX163" s="237"/>
      <c r="DY163" s="237"/>
      <c r="DZ163" s="237"/>
      <c r="EA163" s="237"/>
      <c r="EB163" s="237"/>
      <c r="EC163" s="237"/>
      <c r="ED163" s="237"/>
      <c r="EE163" s="237"/>
      <c r="EF163" s="237"/>
      <c r="EG163" s="237"/>
      <c r="EH163" s="237"/>
      <c r="EI163" s="237"/>
      <c r="EJ163" s="237"/>
      <c r="EK163" s="237"/>
    </row>
    <row r="164" spans="1:141" s="5" customFormat="1" ht="12.75">
      <c r="A164" s="6"/>
      <c r="B164" s="6"/>
      <c r="C164" s="6"/>
      <c r="D164" s="6"/>
      <c r="E164" s="6"/>
      <c r="F164" s="6"/>
      <c r="G164" s="6"/>
      <c r="H164" s="6"/>
      <c r="I164" s="6"/>
      <c r="CJ164" s="237"/>
      <c r="CK164" s="237"/>
      <c r="CL164" s="237"/>
      <c r="CM164" s="237"/>
      <c r="CN164" s="237"/>
      <c r="CO164" s="237"/>
      <c r="CP164" s="237"/>
      <c r="CQ164" s="237"/>
      <c r="CR164" s="237"/>
      <c r="CS164" s="237"/>
      <c r="CT164" s="237"/>
      <c r="CU164" s="237"/>
      <c r="CV164" s="237"/>
      <c r="CW164" s="237"/>
      <c r="CX164" s="237"/>
      <c r="CY164" s="237"/>
      <c r="CZ164" s="237"/>
      <c r="DA164" s="237"/>
      <c r="DB164" s="237"/>
      <c r="DC164" s="237"/>
      <c r="DD164" s="237"/>
      <c r="DE164" s="237"/>
      <c r="DF164" s="237"/>
      <c r="DG164" s="237"/>
      <c r="DH164" s="237"/>
      <c r="DI164" s="237"/>
      <c r="DJ164" s="237"/>
      <c r="DK164" s="237"/>
      <c r="DL164" s="237"/>
      <c r="DM164" s="237"/>
      <c r="DN164" s="237"/>
      <c r="DO164" s="237"/>
      <c r="DP164" s="237"/>
      <c r="DQ164" s="237"/>
      <c r="DR164" s="237"/>
      <c r="DS164" s="237"/>
      <c r="DT164" s="237"/>
      <c r="DU164" s="237"/>
      <c r="DV164" s="237"/>
      <c r="DW164" s="237"/>
      <c r="DX164" s="237"/>
      <c r="DY164" s="237"/>
      <c r="DZ164" s="237"/>
      <c r="EA164" s="237"/>
      <c r="EB164" s="237"/>
      <c r="EC164" s="237"/>
      <c r="ED164" s="237"/>
      <c r="EE164" s="237"/>
      <c r="EF164" s="237"/>
      <c r="EG164" s="237"/>
      <c r="EH164" s="237"/>
      <c r="EI164" s="237"/>
      <c r="EJ164" s="237"/>
      <c r="EK164" s="237"/>
    </row>
    <row r="165" spans="1:141" s="5" customFormat="1" ht="12.75">
      <c r="A165" s="6"/>
      <c r="B165" s="6"/>
      <c r="C165" s="6"/>
      <c r="D165" s="6"/>
      <c r="E165" s="6"/>
      <c r="F165" s="6"/>
      <c r="G165" s="6"/>
      <c r="H165" s="6"/>
      <c r="I165" s="6"/>
      <c r="CJ165" s="237"/>
      <c r="CK165" s="237"/>
      <c r="CL165" s="237"/>
      <c r="CM165" s="237"/>
      <c r="CN165" s="237"/>
      <c r="CO165" s="237"/>
      <c r="CP165" s="237"/>
      <c r="CQ165" s="237"/>
      <c r="CR165" s="237"/>
      <c r="CS165" s="237"/>
      <c r="CT165" s="237"/>
      <c r="CU165" s="237"/>
      <c r="CV165" s="237"/>
      <c r="CW165" s="237"/>
      <c r="CX165" s="237"/>
      <c r="CY165" s="237"/>
      <c r="CZ165" s="237"/>
      <c r="DA165" s="237"/>
      <c r="DB165" s="237"/>
      <c r="DC165" s="237"/>
      <c r="DD165" s="237"/>
      <c r="DE165" s="237"/>
      <c r="DF165" s="237"/>
      <c r="DG165" s="237"/>
      <c r="DH165" s="237"/>
      <c r="DI165" s="237"/>
      <c r="DJ165" s="237"/>
      <c r="DK165" s="237"/>
      <c r="DL165" s="237"/>
      <c r="DM165" s="237"/>
      <c r="DN165" s="237"/>
      <c r="DO165" s="237"/>
      <c r="DP165" s="237"/>
      <c r="DQ165" s="237"/>
      <c r="DR165" s="237"/>
      <c r="DS165" s="237"/>
      <c r="DT165" s="237"/>
      <c r="DU165" s="237"/>
      <c r="DV165" s="237"/>
      <c r="DW165" s="237"/>
      <c r="DX165" s="237"/>
      <c r="DY165" s="237"/>
      <c r="DZ165" s="237"/>
      <c r="EA165" s="237"/>
      <c r="EB165" s="237"/>
      <c r="EC165" s="237"/>
      <c r="ED165" s="237"/>
      <c r="EE165" s="237"/>
      <c r="EF165" s="237"/>
      <c r="EG165" s="237"/>
      <c r="EH165" s="237"/>
      <c r="EI165" s="237"/>
      <c r="EJ165" s="237"/>
      <c r="EK165" s="237"/>
    </row>
    <row r="166" spans="1:141" s="5" customFormat="1" ht="12.75">
      <c r="A166" s="6"/>
      <c r="B166" s="6"/>
      <c r="C166" s="6"/>
      <c r="D166" s="6"/>
      <c r="E166" s="6"/>
      <c r="F166" s="6"/>
      <c r="G166" s="6"/>
      <c r="H166" s="6"/>
      <c r="I166" s="6"/>
      <c r="CJ166" s="237"/>
      <c r="CK166" s="237"/>
      <c r="CL166" s="237"/>
      <c r="CM166" s="237"/>
      <c r="CN166" s="237"/>
      <c r="CO166" s="237"/>
      <c r="CP166" s="237"/>
      <c r="CQ166" s="237"/>
      <c r="CR166" s="237"/>
      <c r="CS166" s="237"/>
      <c r="CT166" s="237"/>
      <c r="CU166" s="237"/>
      <c r="CV166" s="237"/>
      <c r="CW166" s="237"/>
      <c r="CX166" s="237"/>
      <c r="CY166" s="237"/>
      <c r="CZ166" s="237"/>
      <c r="DA166" s="237"/>
      <c r="DB166" s="237"/>
      <c r="DC166" s="237"/>
      <c r="DD166" s="237"/>
      <c r="DE166" s="237"/>
      <c r="DF166" s="237"/>
      <c r="DG166" s="237"/>
      <c r="DH166" s="237"/>
      <c r="DI166" s="237"/>
      <c r="DJ166" s="237"/>
      <c r="DK166" s="237"/>
      <c r="DL166" s="237"/>
      <c r="DM166" s="237"/>
      <c r="DN166" s="237"/>
      <c r="DO166" s="237"/>
      <c r="DP166" s="237"/>
      <c r="DQ166" s="237"/>
      <c r="DR166" s="237"/>
      <c r="DS166" s="237"/>
      <c r="DT166" s="237"/>
      <c r="DU166" s="237"/>
      <c r="DV166" s="237"/>
      <c r="DW166" s="237"/>
      <c r="DX166" s="237"/>
      <c r="DY166" s="237"/>
      <c r="DZ166" s="237"/>
      <c r="EA166" s="237"/>
      <c r="EB166" s="237"/>
      <c r="EC166" s="237"/>
      <c r="ED166" s="237"/>
      <c r="EE166" s="237"/>
      <c r="EF166" s="237"/>
      <c r="EG166" s="237"/>
      <c r="EH166" s="237"/>
      <c r="EI166" s="237"/>
      <c r="EJ166" s="237"/>
      <c r="EK166" s="237"/>
    </row>
    <row r="167" spans="1:141" s="5" customFormat="1" ht="12.75">
      <c r="A167" s="6"/>
      <c r="B167" s="6"/>
      <c r="C167" s="6"/>
      <c r="D167" s="6"/>
      <c r="E167" s="6"/>
      <c r="F167" s="6"/>
      <c r="G167" s="6"/>
      <c r="H167" s="6"/>
      <c r="I167" s="6"/>
      <c r="CJ167" s="237"/>
      <c r="CK167" s="237"/>
      <c r="CL167" s="237"/>
      <c r="CM167" s="237"/>
      <c r="CN167" s="237"/>
      <c r="CO167" s="237"/>
      <c r="CP167" s="237"/>
      <c r="CQ167" s="237"/>
      <c r="CR167" s="237"/>
      <c r="CS167" s="237"/>
      <c r="CT167" s="237"/>
      <c r="CU167" s="237"/>
      <c r="CV167" s="237"/>
      <c r="CW167" s="237"/>
      <c r="CX167" s="237"/>
      <c r="CY167" s="237"/>
      <c r="CZ167" s="237"/>
      <c r="DA167" s="237"/>
      <c r="DB167" s="237"/>
      <c r="DC167" s="237"/>
      <c r="DD167" s="237"/>
      <c r="DE167" s="237"/>
      <c r="DF167" s="237"/>
      <c r="DG167" s="237"/>
      <c r="DH167" s="237"/>
      <c r="DI167" s="237"/>
      <c r="DJ167" s="237"/>
      <c r="DK167" s="237"/>
      <c r="DL167" s="237"/>
      <c r="DM167" s="237"/>
      <c r="DN167" s="237"/>
      <c r="DO167" s="237"/>
      <c r="DP167" s="237"/>
      <c r="DQ167" s="237"/>
      <c r="DR167" s="237"/>
      <c r="DS167" s="237"/>
      <c r="DT167" s="237"/>
      <c r="DU167" s="237"/>
      <c r="DV167" s="237"/>
      <c r="DW167" s="237"/>
      <c r="DX167" s="237"/>
      <c r="DY167" s="237"/>
      <c r="DZ167" s="237"/>
      <c r="EA167" s="237"/>
      <c r="EB167" s="237"/>
      <c r="EC167" s="237"/>
      <c r="ED167" s="237"/>
      <c r="EE167" s="237"/>
      <c r="EF167" s="237"/>
      <c r="EG167" s="237"/>
      <c r="EH167" s="237"/>
      <c r="EI167" s="237"/>
      <c r="EJ167" s="237"/>
      <c r="EK167" s="237"/>
    </row>
    <row r="168" spans="1:141" s="5" customFormat="1" ht="12.75">
      <c r="A168" s="6"/>
      <c r="B168" s="6"/>
      <c r="C168" s="6"/>
      <c r="D168" s="6"/>
      <c r="E168" s="6"/>
      <c r="F168" s="6"/>
      <c r="G168" s="6"/>
      <c r="H168" s="6"/>
      <c r="I168" s="6"/>
      <c r="CJ168" s="237"/>
      <c r="CK168" s="237"/>
      <c r="CL168" s="237"/>
      <c r="CM168" s="237"/>
      <c r="CN168" s="237"/>
      <c r="CO168" s="237"/>
      <c r="CP168" s="237"/>
      <c r="CQ168" s="237"/>
      <c r="CR168" s="237"/>
      <c r="CS168" s="237"/>
      <c r="CT168" s="237"/>
      <c r="CU168" s="237"/>
      <c r="CV168" s="237"/>
      <c r="CW168" s="237"/>
      <c r="CX168" s="237"/>
      <c r="CY168" s="237"/>
      <c r="CZ168" s="237"/>
      <c r="DA168" s="237"/>
      <c r="DB168" s="237"/>
      <c r="DC168" s="237"/>
      <c r="DD168" s="237"/>
      <c r="DE168" s="237"/>
      <c r="DF168" s="237"/>
      <c r="DG168" s="237"/>
      <c r="DH168" s="237"/>
      <c r="DI168" s="237"/>
      <c r="DJ168" s="237"/>
      <c r="DK168" s="237"/>
      <c r="DL168" s="237"/>
      <c r="DM168" s="237"/>
      <c r="DN168" s="237"/>
      <c r="DO168" s="237"/>
      <c r="DP168" s="237"/>
      <c r="DQ168" s="237"/>
      <c r="DR168" s="237"/>
      <c r="DS168" s="237"/>
      <c r="DT168" s="237"/>
      <c r="DU168" s="237"/>
      <c r="DV168" s="237"/>
      <c r="DW168" s="237"/>
      <c r="DX168" s="237"/>
      <c r="DY168" s="237"/>
      <c r="DZ168" s="237"/>
      <c r="EA168" s="237"/>
      <c r="EB168" s="237"/>
      <c r="EC168" s="237"/>
      <c r="ED168" s="237"/>
      <c r="EE168" s="237"/>
      <c r="EF168" s="237"/>
      <c r="EG168" s="237"/>
      <c r="EH168" s="237"/>
      <c r="EI168" s="237"/>
      <c r="EJ168" s="237"/>
      <c r="EK168" s="237"/>
    </row>
    <row r="169" spans="1:141" s="5" customFormat="1" ht="12.75">
      <c r="A169" s="6"/>
      <c r="B169" s="6"/>
      <c r="C169" s="6"/>
      <c r="D169" s="6"/>
      <c r="E169" s="6"/>
      <c r="F169" s="6"/>
      <c r="G169" s="6"/>
      <c r="H169" s="6"/>
      <c r="I169" s="6"/>
      <c r="CJ169" s="237"/>
      <c r="CK169" s="237"/>
      <c r="CL169" s="237"/>
      <c r="CM169" s="237"/>
      <c r="CN169" s="237"/>
      <c r="CO169" s="237"/>
      <c r="CP169" s="237"/>
      <c r="CQ169" s="237"/>
      <c r="CR169" s="237"/>
      <c r="CS169" s="237"/>
      <c r="CT169" s="237"/>
      <c r="CU169" s="237"/>
      <c r="CV169" s="237"/>
      <c r="CW169" s="237"/>
      <c r="CX169" s="237"/>
      <c r="CY169" s="237"/>
      <c r="CZ169" s="237"/>
      <c r="DA169" s="237"/>
      <c r="DB169" s="237"/>
      <c r="DC169" s="237"/>
      <c r="DD169" s="237"/>
      <c r="DE169" s="237"/>
      <c r="DF169" s="237"/>
      <c r="DG169" s="237"/>
      <c r="DH169" s="237"/>
      <c r="DI169" s="237"/>
      <c r="DJ169" s="237"/>
      <c r="DK169" s="237"/>
      <c r="DL169" s="237"/>
      <c r="DM169" s="237"/>
      <c r="DN169" s="237"/>
      <c r="DO169" s="237"/>
      <c r="DP169" s="237"/>
      <c r="DQ169" s="237"/>
      <c r="DR169" s="237"/>
      <c r="DS169" s="237"/>
      <c r="DT169" s="237"/>
      <c r="DU169" s="237"/>
      <c r="DV169" s="237"/>
      <c r="DW169" s="237"/>
      <c r="DX169" s="237"/>
      <c r="DY169" s="237"/>
      <c r="DZ169" s="237"/>
      <c r="EA169" s="237"/>
      <c r="EB169" s="237"/>
      <c r="EC169" s="237"/>
      <c r="ED169" s="237"/>
      <c r="EE169" s="237"/>
      <c r="EF169" s="237"/>
      <c r="EG169" s="237"/>
      <c r="EH169" s="237"/>
      <c r="EI169" s="237"/>
      <c r="EJ169" s="237"/>
      <c r="EK169" s="237"/>
    </row>
    <row r="170" spans="1:141" s="5" customFormat="1" ht="12.75">
      <c r="A170" s="6"/>
      <c r="B170" s="6"/>
      <c r="C170" s="6"/>
      <c r="D170" s="6"/>
      <c r="E170" s="6"/>
      <c r="F170" s="6"/>
      <c r="G170" s="6"/>
      <c r="H170" s="6"/>
      <c r="I170" s="6"/>
      <c r="CJ170" s="237"/>
      <c r="CK170" s="237"/>
      <c r="CL170" s="237"/>
      <c r="CM170" s="237"/>
      <c r="CN170" s="237"/>
      <c r="CO170" s="237"/>
      <c r="CP170" s="237"/>
      <c r="CQ170" s="237"/>
      <c r="CR170" s="237"/>
      <c r="CS170" s="237"/>
      <c r="CT170" s="237"/>
      <c r="CU170" s="237"/>
      <c r="CV170" s="237"/>
      <c r="CW170" s="237"/>
      <c r="CX170" s="237"/>
      <c r="CY170" s="237"/>
      <c r="CZ170" s="237"/>
      <c r="DA170" s="237"/>
      <c r="DB170" s="237"/>
      <c r="DC170" s="237"/>
      <c r="DD170" s="237"/>
      <c r="DE170" s="237"/>
      <c r="DF170" s="237"/>
      <c r="DG170" s="237"/>
      <c r="DH170" s="237"/>
      <c r="DI170" s="237"/>
      <c r="DJ170" s="237"/>
      <c r="DK170" s="237"/>
      <c r="DL170" s="237"/>
      <c r="DM170" s="237"/>
      <c r="DN170" s="237"/>
      <c r="DO170" s="237"/>
      <c r="DP170" s="237"/>
      <c r="DQ170" s="237"/>
      <c r="DR170" s="237"/>
      <c r="DS170" s="237"/>
      <c r="DT170" s="237"/>
      <c r="DU170" s="237"/>
      <c r="DV170" s="237"/>
      <c r="DW170" s="237"/>
      <c r="DX170" s="237"/>
      <c r="DY170" s="237"/>
      <c r="DZ170" s="237"/>
      <c r="EA170" s="237"/>
      <c r="EB170" s="237"/>
      <c r="EC170" s="237"/>
      <c r="ED170" s="237"/>
      <c r="EE170" s="237"/>
      <c r="EF170" s="237"/>
      <c r="EG170" s="237"/>
      <c r="EH170" s="237"/>
      <c r="EI170" s="237"/>
      <c r="EJ170" s="237"/>
      <c r="EK170" s="237"/>
    </row>
    <row r="171" spans="1:141" s="5" customFormat="1" ht="12.75">
      <c r="A171" s="6"/>
      <c r="B171" s="6"/>
      <c r="C171" s="6"/>
      <c r="D171" s="6"/>
      <c r="E171" s="6"/>
      <c r="F171" s="6"/>
      <c r="G171" s="6"/>
      <c r="H171" s="6"/>
      <c r="I171" s="6"/>
      <c r="CJ171" s="237"/>
      <c r="CK171" s="237"/>
      <c r="CL171" s="237"/>
      <c r="CM171" s="237"/>
      <c r="CN171" s="237"/>
      <c r="CO171" s="237"/>
      <c r="CP171" s="237"/>
      <c r="CQ171" s="237"/>
      <c r="CR171" s="237"/>
      <c r="CS171" s="237"/>
      <c r="CT171" s="237"/>
      <c r="CU171" s="237"/>
      <c r="CV171" s="237"/>
      <c r="CW171" s="237"/>
      <c r="CX171" s="237"/>
      <c r="CY171" s="237"/>
      <c r="CZ171" s="237"/>
      <c r="DA171" s="237"/>
      <c r="DB171" s="237"/>
      <c r="DC171" s="237"/>
      <c r="DD171" s="237"/>
      <c r="DE171" s="237"/>
      <c r="DF171" s="237"/>
      <c r="DG171" s="237"/>
      <c r="DH171" s="237"/>
      <c r="DI171" s="237"/>
      <c r="DJ171" s="237"/>
      <c r="DK171" s="237"/>
      <c r="DL171" s="237"/>
      <c r="DM171" s="237"/>
      <c r="DN171" s="237"/>
      <c r="DO171" s="237"/>
      <c r="DP171" s="237"/>
      <c r="DQ171" s="237"/>
      <c r="DR171" s="237"/>
      <c r="DS171" s="237"/>
      <c r="DT171" s="237"/>
      <c r="DU171" s="237"/>
      <c r="DV171" s="237"/>
      <c r="DW171" s="237"/>
      <c r="DX171" s="237"/>
      <c r="DY171" s="237"/>
      <c r="DZ171" s="237"/>
      <c r="EA171" s="237"/>
      <c r="EB171" s="237"/>
      <c r="EC171" s="237"/>
      <c r="ED171" s="237"/>
      <c r="EE171" s="237"/>
      <c r="EF171" s="237"/>
      <c r="EG171" s="237"/>
      <c r="EH171" s="237"/>
      <c r="EI171" s="237"/>
      <c r="EJ171" s="237"/>
      <c r="EK171" s="237"/>
    </row>
    <row r="172" spans="1:141" s="5" customFormat="1" ht="12.75">
      <c r="A172" s="6"/>
      <c r="B172" s="6"/>
      <c r="C172" s="6"/>
      <c r="D172" s="6"/>
      <c r="E172" s="6"/>
      <c r="F172" s="6"/>
      <c r="G172" s="6"/>
      <c r="H172" s="6"/>
      <c r="I172" s="6"/>
      <c r="CJ172" s="237"/>
      <c r="CK172" s="237"/>
      <c r="CL172" s="237"/>
      <c r="CM172" s="237"/>
      <c r="CN172" s="237"/>
      <c r="CO172" s="237"/>
      <c r="CP172" s="237"/>
      <c r="CQ172" s="237"/>
      <c r="CR172" s="237"/>
      <c r="CS172" s="237"/>
      <c r="CT172" s="237"/>
      <c r="CU172" s="237"/>
      <c r="CV172" s="237"/>
      <c r="CW172" s="237"/>
      <c r="CX172" s="237"/>
      <c r="CY172" s="237"/>
      <c r="CZ172" s="237"/>
      <c r="DA172" s="237"/>
      <c r="DB172" s="237"/>
      <c r="DC172" s="237"/>
      <c r="DD172" s="237"/>
      <c r="DE172" s="237"/>
      <c r="DF172" s="237"/>
      <c r="DG172" s="237"/>
      <c r="DH172" s="237"/>
      <c r="DI172" s="237"/>
      <c r="DJ172" s="237"/>
      <c r="DK172" s="237"/>
      <c r="DL172" s="237"/>
      <c r="DM172" s="237"/>
      <c r="DN172" s="237"/>
      <c r="DO172" s="237"/>
      <c r="DP172" s="237"/>
      <c r="DQ172" s="237"/>
      <c r="DR172" s="237"/>
      <c r="DS172" s="237"/>
      <c r="DT172" s="237"/>
      <c r="DU172" s="237"/>
      <c r="DV172" s="237"/>
      <c r="DW172" s="237"/>
      <c r="DX172" s="237"/>
      <c r="DY172" s="237"/>
      <c r="DZ172" s="237"/>
      <c r="EA172" s="237"/>
      <c r="EB172" s="237"/>
      <c r="EC172" s="237"/>
      <c r="ED172" s="237"/>
      <c r="EE172" s="237"/>
      <c r="EF172" s="237"/>
      <c r="EG172" s="237"/>
      <c r="EH172" s="237"/>
      <c r="EI172" s="237"/>
      <c r="EJ172" s="237"/>
      <c r="EK172" s="237"/>
    </row>
    <row r="173" spans="1:141" s="5" customFormat="1" ht="12.75">
      <c r="A173" s="6"/>
      <c r="B173" s="6"/>
      <c r="C173" s="6"/>
      <c r="D173" s="6"/>
      <c r="E173" s="6"/>
      <c r="F173" s="6"/>
      <c r="G173" s="6"/>
      <c r="H173" s="6"/>
      <c r="I173" s="6"/>
      <c r="CJ173" s="237"/>
      <c r="CK173" s="237"/>
      <c r="CL173" s="237"/>
      <c r="CM173" s="237"/>
      <c r="CN173" s="237"/>
      <c r="CO173" s="237"/>
      <c r="CP173" s="237"/>
      <c r="CQ173" s="237"/>
      <c r="CR173" s="237"/>
      <c r="CS173" s="237"/>
      <c r="CT173" s="237"/>
      <c r="CU173" s="237"/>
      <c r="CV173" s="237"/>
      <c r="CW173" s="237"/>
      <c r="CX173" s="237"/>
      <c r="CY173" s="237"/>
      <c r="CZ173" s="237"/>
      <c r="DA173" s="237"/>
      <c r="DB173" s="237"/>
      <c r="DC173" s="237"/>
      <c r="DD173" s="237"/>
      <c r="DE173" s="237"/>
      <c r="DF173" s="237"/>
      <c r="DG173" s="237"/>
      <c r="DH173" s="237"/>
      <c r="DI173" s="237"/>
      <c r="DJ173" s="237"/>
      <c r="DK173" s="237"/>
      <c r="DL173" s="237"/>
      <c r="DM173" s="237"/>
      <c r="DN173" s="237"/>
      <c r="DO173" s="237"/>
      <c r="DP173" s="237"/>
      <c r="DQ173" s="237"/>
      <c r="DR173" s="237"/>
      <c r="DS173" s="237"/>
      <c r="DT173" s="237"/>
      <c r="DU173" s="237"/>
      <c r="DV173" s="237"/>
      <c r="DW173" s="237"/>
      <c r="DX173" s="237"/>
      <c r="DY173" s="237"/>
      <c r="DZ173" s="237"/>
      <c r="EA173" s="237"/>
      <c r="EB173" s="237"/>
      <c r="EC173" s="237"/>
      <c r="ED173" s="237"/>
      <c r="EE173" s="237"/>
      <c r="EF173" s="237"/>
      <c r="EG173" s="237"/>
      <c r="EH173" s="237"/>
      <c r="EI173" s="237"/>
      <c r="EJ173" s="237"/>
      <c r="EK173" s="237"/>
    </row>
    <row r="174" spans="1:141" s="5" customFormat="1" ht="12.75">
      <c r="A174" s="6"/>
      <c r="B174" s="6"/>
      <c r="C174" s="6"/>
      <c r="D174" s="6"/>
      <c r="E174" s="6"/>
      <c r="F174" s="6"/>
      <c r="G174" s="6"/>
      <c r="H174" s="6"/>
      <c r="I174" s="6"/>
      <c r="CJ174" s="237"/>
      <c r="CK174" s="237"/>
      <c r="CL174" s="237"/>
      <c r="CM174" s="237"/>
      <c r="CN174" s="237"/>
      <c r="CO174" s="237"/>
      <c r="CP174" s="237"/>
      <c r="CQ174" s="237"/>
      <c r="CR174" s="237"/>
      <c r="CS174" s="237"/>
      <c r="CT174" s="237"/>
      <c r="CU174" s="237"/>
      <c r="CV174" s="237"/>
      <c r="CW174" s="237"/>
      <c r="CX174" s="237"/>
      <c r="CY174" s="237"/>
      <c r="CZ174" s="237"/>
      <c r="DA174" s="237"/>
      <c r="DB174" s="237"/>
      <c r="DC174" s="237"/>
      <c r="DD174" s="237"/>
      <c r="DE174" s="237"/>
      <c r="DF174" s="237"/>
      <c r="DG174" s="237"/>
      <c r="DH174" s="237"/>
      <c r="DI174" s="237"/>
      <c r="DJ174" s="237"/>
      <c r="DK174" s="237"/>
      <c r="DL174" s="237"/>
      <c r="DM174" s="237"/>
      <c r="DN174" s="237"/>
      <c r="DO174" s="237"/>
      <c r="DP174" s="237"/>
      <c r="DQ174" s="237"/>
      <c r="DR174" s="237"/>
      <c r="DS174" s="237"/>
      <c r="DT174" s="237"/>
      <c r="DU174" s="237"/>
      <c r="DV174" s="237"/>
      <c r="DW174" s="237"/>
      <c r="DX174" s="237"/>
      <c r="DY174" s="237"/>
      <c r="DZ174" s="237"/>
      <c r="EA174" s="237"/>
      <c r="EB174" s="237"/>
      <c r="EC174" s="237"/>
      <c r="ED174" s="237"/>
      <c r="EE174" s="237"/>
      <c r="EF174" s="237"/>
      <c r="EG174" s="237"/>
      <c r="EH174" s="237"/>
      <c r="EI174" s="237"/>
      <c r="EJ174" s="237"/>
      <c r="EK174" s="237"/>
    </row>
    <row r="175" spans="1:141" s="5" customFormat="1" ht="12.75">
      <c r="A175" s="6"/>
      <c r="B175" s="6"/>
      <c r="C175" s="6"/>
      <c r="D175" s="6"/>
      <c r="E175" s="6"/>
      <c r="F175" s="6"/>
      <c r="G175" s="6"/>
      <c r="H175" s="6"/>
      <c r="I175" s="6"/>
      <c r="CJ175" s="237"/>
      <c r="CK175" s="237"/>
      <c r="CL175" s="237"/>
      <c r="CM175" s="237"/>
      <c r="CN175" s="237"/>
      <c r="CO175" s="237"/>
      <c r="CP175" s="237"/>
      <c r="CQ175" s="237"/>
      <c r="CR175" s="237"/>
      <c r="CS175" s="237"/>
      <c r="CT175" s="237"/>
      <c r="CU175" s="237"/>
      <c r="CV175" s="237"/>
      <c r="CW175" s="237"/>
      <c r="CX175" s="237"/>
      <c r="CY175" s="237"/>
      <c r="CZ175" s="237"/>
      <c r="DA175" s="237"/>
      <c r="DB175" s="237"/>
      <c r="DC175" s="237"/>
      <c r="DD175" s="237"/>
      <c r="DE175" s="237"/>
      <c r="DF175" s="237"/>
      <c r="DG175" s="237"/>
      <c r="DH175" s="237"/>
      <c r="DI175" s="237"/>
      <c r="DJ175" s="237"/>
      <c r="DK175" s="237"/>
      <c r="DL175" s="237"/>
      <c r="DM175" s="237"/>
      <c r="DN175" s="237"/>
      <c r="DO175" s="237"/>
      <c r="DP175" s="237"/>
      <c r="DQ175" s="237"/>
      <c r="DR175" s="237"/>
      <c r="DS175" s="237"/>
      <c r="DT175" s="237"/>
      <c r="DU175" s="237"/>
      <c r="DV175" s="237"/>
      <c r="DW175" s="237"/>
      <c r="DX175" s="237"/>
      <c r="DY175" s="237"/>
      <c r="DZ175" s="237"/>
      <c r="EA175" s="237"/>
      <c r="EB175" s="237"/>
      <c r="EC175" s="237"/>
      <c r="ED175" s="237"/>
      <c r="EE175" s="237"/>
      <c r="EF175" s="237"/>
      <c r="EG175" s="237"/>
      <c r="EH175" s="237"/>
      <c r="EI175" s="237"/>
      <c r="EJ175" s="237"/>
      <c r="EK175" s="237"/>
    </row>
    <row r="176" spans="1:141" s="5" customFormat="1" ht="12.75">
      <c r="A176" s="6"/>
      <c r="B176" s="6"/>
      <c r="C176" s="6"/>
      <c r="D176" s="6"/>
      <c r="E176" s="6"/>
      <c r="F176" s="6"/>
      <c r="G176" s="6"/>
      <c r="H176" s="6"/>
      <c r="I176" s="6"/>
      <c r="CJ176" s="237"/>
      <c r="CK176" s="237"/>
      <c r="CL176" s="237"/>
      <c r="CM176" s="237"/>
      <c r="CN176" s="237"/>
      <c r="CO176" s="237"/>
      <c r="CP176" s="237"/>
      <c r="CQ176" s="237"/>
      <c r="CR176" s="237"/>
      <c r="CS176" s="237"/>
      <c r="CT176" s="237"/>
      <c r="CU176" s="237"/>
      <c r="CV176" s="237"/>
      <c r="CW176" s="237"/>
      <c r="CX176" s="237"/>
      <c r="CY176" s="237"/>
      <c r="CZ176" s="237"/>
      <c r="DA176" s="237"/>
      <c r="DB176" s="237"/>
      <c r="DC176" s="237"/>
      <c r="DD176" s="237"/>
      <c r="DE176" s="237"/>
      <c r="DF176" s="237"/>
      <c r="DG176" s="237"/>
      <c r="DH176" s="237"/>
      <c r="DI176" s="237"/>
      <c r="DJ176" s="237"/>
      <c r="DK176" s="237"/>
      <c r="DL176" s="237"/>
      <c r="DM176" s="237"/>
      <c r="DN176" s="237"/>
      <c r="DO176" s="237"/>
      <c r="DP176" s="237"/>
      <c r="DQ176" s="237"/>
      <c r="DR176" s="237"/>
      <c r="DS176" s="237"/>
      <c r="DT176" s="237"/>
      <c r="DU176" s="237"/>
      <c r="DV176" s="237"/>
      <c r="DW176" s="237"/>
      <c r="DX176" s="237"/>
      <c r="DY176" s="237"/>
      <c r="DZ176" s="237"/>
      <c r="EA176" s="237"/>
      <c r="EB176" s="237"/>
      <c r="EC176" s="237"/>
      <c r="ED176" s="237"/>
      <c r="EE176" s="237"/>
      <c r="EF176" s="237"/>
      <c r="EG176" s="237"/>
      <c r="EH176" s="237"/>
      <c r="EI176" s="237"/>
      <c r="EJ176" s="237"/>
      <c r="EK176" s="237"/>
    </row>
    <row r="177" spans="1:141" s="5" customFormat="1" ht="12.75">
      <c r="A177" s="6"/>
      <c r="B177" s="6"/>
      <c r="C177" s="6"/>
      <c r="D177" s="6"/>
      <c r="E177" s="6"/>
      <c r="F177" s="6"/>
      <c r="G177" s="6"/>
      <c r="H177" s="6"/>
      <c r="I177" s="6"/>
      <c r="CJ177" s="237"/>
      <c r="CK177" s="237"/>
      <c r="CL177" s="237"/>
      <c r="CM177" s="237"/>
      <c r="CN177" s="237"/>
      <c r="CO177" s="237"/>
      <c r="CP177" s="237"/>
      <c r="CQ177" s="237"/>
      <c r="CR177" s="237"/>
      <c r="CS177" s="237"/>
      <c r="CT177" s="237"/>
      <c r="CU177" s="237"/>
      <c r="CV177" s="237"/>
      <c r="CW177" s="237"/>
      <c r="CX177" s="237"/>
      <c r="CY177" s="237"/>
      <c r="CZ177" s="237"/>
      <c r="DA177" s="237"/>
      <c r="DB177" s="237"/>
      <c r="DC177" s="237"/>
      <c r="DD177" s="237"/>
      <c r="DE177" s="237"/>
      <c r="DF177" s="237"/>
      <c r="DG177" s="237"/>
      <c r="DH177" s="237"/>
      <c r="DI177" s="237"/>
      <c r="DJ177" s="237"/>
      <c r="DK177" s="237"/>
      <c r="DL177" s="237"/>
      <c r="DM177" s="237"/>
      <c r="DN177" s="237"/>
      <c r="DO177" s="237"/>
      <c r="DP177" s="237"/>
      <c r="DQ177" s="237"/>
      <c r="DR177" s="237"/>
      <c r="DS177" s="237"/>
      <c r="DT177" s="237"/>
      <c r="DU177" s="237"/>
      <c r="DV177" s="237"/>
      <c r="DW177" s="237"/>
      <c r="DX177" s="237"/>
      <c r="DY177" s="237"/>
      <c r="DZ177" s="237"/>
      <c r="EA177" s="237"/>
      <c r="EB177" s="237"/>
      <c r="EC177" s="237"/>
      <c r="ED177" s="237"/>
      <c r="EE177" s="237"/>
      <c r="EF177" s="237"/>
      <c r="EG177" s="237"/>
      <c r="EH177" s="237"/>
      <c r="EI177" s="237"/>
      <c r="EJ177" s="237"/>
      <c r="EK177" s="237"/>
    </row>
    <row r="178" spans="1:141" s="5" customFormat="1" ht="12.75">
      <c r="A178" s="6"/>
      <c r="B178" s="6"/>
      <c r="C178" s="6"/>
      <c r="D178" s="6"/>
      <c r="E178" s="6"/>
      <c r="F178" s="6"/>
      <c r="G178" s="6"/>
      <c r="H178" s="6"/>
      <c r="I178" s="6"/>
      <c r="CJ178" s="237"/>
      <c r="CK178" s="237"/>
      <c r="CL178" s="237"/>
      <c r="CM178" s="237"/>
      <c r="CN178" s="237"/>
      <c r="CO178" s="237"/>
      <c r="CP178" s="237"/>
      <c r="CQ178" s="237"/>
      <c r="CR178" s="237"/>
      <c r="CS178" s="237"/>
      <c r="CT178" s="237"/>
      <c r="CU178" s="237"/>
      <c r="CV178" s="237"/>
      <c r="CW178" s="237"/>
      <c r="CX178" s="237"/>
      <c r="CY178" s="237"/>
      <c r="CZ178" s="237"/>
      <c r="DA178" s="237"/>
      <c r="DB178" s="237"/>
      <c r="DC178" s="237"/>
      <c r="DD178" s="237"/>
      <c r="DE178" s="237"/>
      <c r="DF178" s="237"/>
      <c r="DG178" s="237"/>
      <c r="DH178" s="237"/>
      <c r="DI178" s="237"/>
      <c r="DJ178" s="237"/>
      <c r="DK178" s="237"/>
      <c r="DL178" s="237"/>
      <c r="DM178" s="237"/>
      <c r="DN178" s="237"/>
      <c r="DO178" s="237"/>
      <c r="DP178" s="237"/>
      <c r="DQ178" s="237"/>
      <c r="DR178" s="237"/>
      <c r="DS178" s="237"/>
      <c r="DT178" s="237"/>
      <c r="DU178" s="237"/>
      <c r="DV178" s="237"/>
      <c r="DW178" s="237"/>
      <c r="DX178" s="237"/>
      <c r="DY178" s="237"/>
      <c r="DZ178" s="237"/>
      <c r="EA178" s="237"/>
      <c r="EB178" s="237"/>
      <c r="EC178" s="237"/>
      <c r="ED178" s="237"/>
      <c r="EE178" s="237"/>
      <c r="EF178" s="237"/>
      <c r="EG178" s="237"/>
      <c r="EH178" s="237"/>
      <c r="EI178" s="237"/>
      <c r="EJ178" s="237"/>
      <c r="EK178" s="237"/>
    </row>
    <row r="179" spans="1:141" s="5" customFormat="1" ht="12.75">
      <c r="A179" s="6"/>
      <c r="B179" s="6"/>
      <c r="C179" s="6"/>
      <c r="D179" s="6"/>
      <c r="E179" s="6"/>
      <c r="F179" s="6"/>
      <c r="G179" s="6"/>
      <c r="H179" s="6"/>
      <c r="I179" s="6"/>
      <c r="CJ179" s="237"/>
      <c r="CK179" s="237"/>
      <c r="CL179" s="237"/>
      <c r="CM179" s="237"/>
      <c r="CN179" s="237"/>
      <c r="CO179" s="237"/>
      <c r="CP179" s="237"/>
      <c r="CQ179" s="237"/>
      <c r="CR179" s="237"/>
      <c r="CS179" s="237"/>
      <c r="CT179" s="237"/>
      <c r="CU179" s="237"/>
      <c r="CV179" s="237"/>
      <c r="CW179" s="237"/>
      <c r="CX179" s="237"/>
      <c r="CY179" s="237"/>
      <c r="CZ179" s="237"/>
      <c r="DA179" s="237"/>
      <c r="DB179" s="237"/>
      <c r="DC179" s="237"/>
      <c r="DD179" s="237"/>
      <c r="DE179" s="237"/>
      <c r="DF179" s="237"/>
      <c r="DG179" s="237"/>
      <c r="DH179" s="237"/>
      <c r="DI179" s="237"/>
      <c r="DJ179" s="237"/>
      <c r="DK179" s="237"/>
      <c r="DL179" s="237"/>
      <c r="DM179" s="237"/>
      <c r="DN179" s="237"/>
      <c r="DO179" s="237"/>
      <c r="DP179" s="237"/>
      <c r="DQ179" s="237"/>
      <c r="DR179" s="237"/>
      <c r="DS179" s="237"/>
      <c r="DT179" s="237"/>
      <c r="DU179" s="237"/>
      <c r="DV179" s="237"/>
      <c r="DW179" s="237"/>
      <c r="DX179" s="237"/>
      <c r="DY179" s="237"/>
      <c r="DZ179" s="237"/>
      <c r="EA179" s="237"/>
      <c r="EB179" s="237"/>
      <c r="EC179" s="237"/>
      <c r="ED179" s="237"/>
      <c r="EE179" s="237"/>
      <c r="EF179" s="237"/>
      <c r="EG179" s="237"/>
      <c r="EH179" s="237"/>
      <c r="EI179" s="237"/>
      <c r="EJ179" s="237"/>
      <c r="EK179" s="237"/>
    </row>
    <row r="180" spans="1:141" s="5" customFormat="1" ht="12.75">
      <c r="A180" s="6"/>
      <c r="B180" s="6"/>
      <c r="C180" s="6"/>
      <c r="D180" s="6"/>
      <c r="E180" s="6"/>
      <c r="F180" s="6"/>
      <c r="G180" s="6"/>
      <c r="H180" s="6"/>
      <c r="I180" s="6"/>
      <c r="CJ180" s="237"/>
      <c r="CK180" s="237"/>
      <c r="CL180" s="237"/>
      <c r="CM180" s="237"/>
      <c r="CN180" s="237"/>
      <c r="CO180" s="237"/>
      <c r="CP180" s="237"/>
      <c r="CQ180" s="237"/>
      <c r="CR180" s="237"/>
      <c r="CS180" s="237"/>
      <c r="CT180" s="237"/>
      <c r="CU180" s="237"/>
      <c r="CV180" s="237"/>
      <c r="CW180" s="237"/>
      <c r="CX180" s="237"/>
      <c r="CY180" s="237"/>
      <c r="CZ180" s="237"/>
      <c r="DA180" s="237"/>
      <c r="DB180" s="237"/>
      <c r="DC180" s="237"/>
      <c r="DD180" s="237"/>
      <c r="DE180" s="237"/>
      <c r="DF180" s="237"/>
      <c r="DG180" s="237"/>
      <c r="DH180" s="237"/>
      <c r="DI180" s="237"/>
      <c r="DJ180" s="237"/>
      <c r="DK180" s="237"/>
      <c r="DL180" s="237"/>
      <c r="DM180" s="237"/>
      <c r="DN180" s="237"/>
      <c r="DO180" s="237"/>
      <c r="DP180" s="237"/>
      <c r="DQ180" s="237"/>
      <c r="DR180" s="237"/>
      <c r="DS180" s="237"/>
      <c r="DT180" s="237"/>
      <c r="DU180" s="237"/>
      <c r="DV180" s="237"/>
      <c r="DW180" s="237"/>
      <c r="DX180" s="237"/>
      <c r="DY180" s="237"/>
      <c r="DZ180" s="237"/>
      <c r="EA180" s="237"/>
      <c r="EB180" s="237"/>
      <c r="EC180" s="237"/>
      <c r="ED180" s="237"/>
      <c r="EE180" s="237"/>
      <c r="EF180" s="237"/>
      <c r="EG180" s="237"/>
      <c r="EH180" s="237"/>
      <c r="EI180" s="237"/>
      <c r="EJ180" s="237"/>
      <c r="EK180" s="237"/>
    </row>
    <row r="181" spans="1:141" s="5" customFormat="1" ht="12.75">
      <c r="A181" s="6"/>
      <c r="B181" s="6"/>
      <c r="C181" s="6"/>
      <c r="D181" s="6"/>
      <c r="E181" s="6"/>
      <c r="F181" s="6"/>
      <c r="G181" s="6"/>
      <c r="H181" s="6"/>
      <c r="I181" s="6"/>
      <c r="CJ181" s="237"/>
      <c r="CK181" s="237"/>
      <c r="CL181" s="237"/>
      <c r="CM181" s="237"/>
      <c r="CN181" s="237"/>
      <c r="CO181" s="237"/>
      <c r="CP181" s="237"/>
      <c r="CQ181" s="237"/>
      <c r="CR181" s="237"/>
      <c r="CS181" s="237"/>
      <c r="CT181" s="237"/>
      <c r="CU181" s="237"/>
      <c r="CV181" s="237"/>
      <c r="CW181" s="237"/>
      <c r="CX181" s="237"/>
      <c r="CY181" s="237"/>
      <c r="CZ181" s="237"/>
      <c r="DA181" s="237"/>
      <c r="DB181" s="237"/>
      <c r="DC181" s="237"/>
      <c r="DD181" s="237"/>
      <c r="DE181" s="237"/>
      <c r="DF181" s="237"/>
      <c r="DG181" s="237"/>
      <c r="DH181" s="237"/>
      <c r="DI181" s="237"/>
      <c r="DJ181" s="237"/>
      <c r="DK181" s="237"/>
      <c r="DL181" s="237"/>
      <c r="DM181" s="237"/>
      <c r="DN181" s="237"/>
      <c r="DO181" s="237"/>
      <c r="DP181" s="237"/>
      <c r="DQ181" s="237"/>
      <c r="DR181" s="237"/>
      <c r="DS181" s="237"/>
      <c r="DT181" s="237"/>
      <c r="DU181" s="237"/>
      <c r="DV181" s="237"/>
      <c r="DW181" s="237"/>
      <c r="DX181" s="237"/>
      <c r="DY181" s="237"/>
      <c r="DZ181" s="237"/>
      <c r="EA181" s="237"/>
      <c r="EB181" s="237"/>
      <c r="EC181" s="237"/>
      <c r="ED181" s="237"/>
      <c r="EE181" s="237"/>
      <c r="EF181" s="237"/>
      <c r="EG181" s="237"/>
      <c r="EH181" s="237"/>
      <c r="EI181" s="237"/>
      <c r="EJ181" s="237"/>
      <c r="EK181" s="237"/>
    </row>
    <row r="182" spans="1:141" s="5" customFormat="1" ht="12.75">
      <c r="A182" s="6"/>
      <c r="B182" s="6"/>
      <c r="C182" s="6"/>
      <c r="D182" s="6"/>
      <c r="E182" s="6"/>
      <c r="F182" s="6"/>
      <c r="G182" s="6"/>
      <c r="H182" s="6"/>
      <c r="I182" s="6"/>
      <c r="CJ182" s="237"/>
      <c r="CK182" s="237"/>
      <c r="CL182" s="237"/>
      <c r="CM182" s="237"/>
      <c r="CN182" s="237"/>
      <c r="CO182" s="237"/>
      <c r="CP182" s="237"/>
      <c r="CQ182" s="237"/>
      <c r="CR182" s="237"/>
      <c r="CS182" s="237"/>
      <c r="CT182" s="237"/>
      <c r="CU182" s="237"/>
      <c r="CV182" s="237"/>
      <c r="CW182" s="237"/>
      <c r="CX182" s="237"/>
      <c r="CY182" s="237"/>
      <c r="CZ182" s="237"/>
      <c r="DA182" s="237"/>
      <c r="DB182" s="237"/>
      <c r="DC182" s="237"/>
      <c r="DD182" s="237"/>
      <c r="DE182" s="237"/>
      <c r="DF182" s="237"/>
      <c r="DG182" s="237"/>
      <c r="DH182" s="237"/>
      <c r="DI182" s="237"/>
      <c r="DJ182" s="237"/>
      <c r="DK182" s="237"/>
      <c r="DL182" s="237"/>
      <c r="DM182" s="237"/>
      <c r="DN182" s="237"/>
      <c r="DO182" s="237"/>
      <c r="DP182" s="237"/>
      <c r="DQ182" s="237"/>
      <c r="DR182" s="237"/>
      <c r="DS182" s="237"/>
      <c r="DT182" s="237"/>
      <c r="DU182" s="237"/>
      <c r="DV182" s="237"/>
      <c r="DW182" s="237"/>
      <c r="DX182" s="237"/>
      <c r="DY182" s="237"/>
      <c r="DZ182" s="237"/>
      <c r="EA182" s="237"/>
      <c r="EB182" s="237"/>
      <c r="EC182" s="237"/>
      <c r="ED182" s="237"/>
      <c r="EE182" s="237"/>
      <c r="EF182" s="237"/>
      <c r="EG182" s="237"/>
      <c r="EH182" s="237"/>
      <c r="EI182" s="237"/>
      <c r="EJ182" s="237"/>
      <c r="EK182" s="237"/>
    </row>
    <row r="183" spans="1:141" s="5" customFormat="1" ht="12.75">
      <c r="A183" s="6"/>
      <c r="B183" s="6"/>
      <c r="C183" s="6"/>
      <c r="D183" s="6"/>
      <c r="E183" s="6"/>
      <c r="F183" s="6"/>
      <c r="G183" s="6"/>
      <c r="H183" s="6"/>
      <c r="I183" s="6"/>
      <c r="CJ183" s="237"/>
      <c r="CK183" s="237"/>
      <c r="CL183" s="237"/>
      <c r="CM183" s="237"/>
      <c r="CN183" s="237"/>
      <c r="CO183" s="237"/>
      <c r="CP183" s="237"/>
      <c r="CQ183" s="237"/>
      <c r="CR183" s="237"/>
      <c r="CS183" s="237"/>
      <c r="CT183" s="237"/>
      <c r="CU183" s="237"/>
      <c r="CV183" s="237"/>
      <c r="CW183" s="237"/>
      <c r="CX183" s="237"/>
      <c r="CY183" s="237"/>
      <c r="CZ183" s="237"/>
      <c r="DA183" s="237"/>
      <c r="DB183" s="237"/>
      <c r="DC183" s="237"/>
      <c r="DD183" s="237"/>
      <c r="DE183" s="237"/>
      <c r="DF183" s="237"/>
      <c r="DG183" s="237"/>
      <c r="DH183" s="237"/>
      <c r="DI183" s="237"/>
      <c r="DJ183" s="237"/>
      <c r="DK183" s="237"/>
      <c r="DL183" s="237"/>
      <c r="DM183" s="237"/>
      <c r="DN183" s="237"/>
      <c r="DO183" s="237"/>
      <c r="DP183" s="237"/>
      <c r="DQ183" s="237"/>
      <c r="DR183" s="237"/>
      <c r="DS183" s="237"/>
      <c r="DT183" s="237"/>
      <c r="DU183" s="237"/>
      <c r="DV183" s="237"/>
      <c r="DW183" s="237"/>
      <c r="DX183" s="237"/>
      <c r="DY183" s="237"/>
      <c r="DZ183" s="237"/>
      <c r="EA183" s="237"/>
      <c r="EB183" s="237"/>
      <c r="EC183" s="237"/>
      <c r="ED183" s="237"/>
      <c r="EE183" s="237"/>
      <c r="EF183" s="237"/>
      <c r="EG183" s="237"/>
      <c r="EH183" s="237"/>
      <c r="EI183" s="237"/>
      <c r="EJ183" s="237"/>
      <c r="EK183" s="237"/>
    </row>
    <row r="184" spans="1:141" s="5" customFormat="1" ht="12.75">
      <c r="A184" s="6"/>
      <c r="B184" s="6"/>
      <c r="C184" s="6"/>
      <c r="D184" s="6"/>
      <c r="E184" s="6"/>
      <c r="F184" s="6"/>
      <c r="G184" s="6"/>
      <c r="H184" s="6"/>
      <c r="I184" s="6"/>
      <c r="CJ184" s="237"/>
      <c r="CK184" s="237"/>
      <c r="CL184" s="237"/>
      <c r="CM184" s="237"/>
      <c r="CN184" s="237"/>
      <c r="CO184" s="237"/>
      <c r="CP184" s="237"/>
      <c r="CQ184" s="237"/>
      <c r="CR184" s="237"/>
      <c r="CS184" s="237"/>
      <c r="CT184" s="237"/>
      <c r="CU184" s="237"/>
      <c r="CV184" s="237"/>
      <c r="CW184" s="237"/>
      <c r="CX184" s="237"/>
      <c r="CY184" s="237"/>
      <c r="CZ184" s="237"/>
      <c r="DA184" s="237"/>
      <c r="DB184" s="237"/>
      <c r="DC184" s="237"/>
      <c r="DD184" s="237"/>
      <c r="DE184" s="237"/>
      <c r="DF184" s="237"/>
      <c r="DG184" s="237"/>
      <c r="DH184" s="237"/>
      <c r="DI184" s="237"/>
      <c r="DJ184" s="237"/>
      <c r="DK184" s="237"/>
      <c r="DL184" s="237"/>
      <c r="DM184" s="237"/>
      <c r="DN184" s="237"/>
      <c r="DO184" s="237"/>
      <c r="DP184" s="237"/>
      <c r="DQ184" s="237"/>
      <c r="DR184" s="237"/>
      <c r="DS184" s="237"/>
      <c r="DT184" s="237"/>
      <c r="DU184" s="237"/>
      <c r="DV184" s="237"/>
      <c r="DW184" s="237"/>
      <c r="DX184" s="237"/>
      <c r="DY184" s="237"/>
      <c r="DZ184" s="237"/>
      <c r="EA184" s="237"/>
      <c r="EB184" s="237"/>
      <c r="EC184" s="237"/>
      <c r="ED184" s="237"/>
      <c r="EE184" s="237"/>
      <c r="EF184" s="237"/>
      <c r="EG184" s="237"/>
      <c r="EH184" s="237"/>
      <c r="EI184" s="237"/>
      <c r="EJ184" s="237"/>
      <c r="EK184" s="237"/>
    </row>
    <row r="185" spans="1:141" s="5" customFormat="1" ht="12.75">
      <c r="A185" s="6"/>
      <c r="B185" s="6"/>
      <c r="C185" s="6"/>
      <c r="D185" s="6"/>
      <c r="E185" s="6"/>
      <c r="F185" s="6"/>
      <c r="G185" s="6"/>
      <c r="H185" s="6"/>
      <c r="I185" s="6"/>
      <c r="CJ185" s="237"/>
      <c r="CK185" s="237"/>
      <c r="CL185" s="237"/>
      <c r="CM185" s="237"/>
      <c r="CN185" s="237"/>
      <c r="CO185" s="237"/>
      <c r="CP185" s="237"/>
      <c r="CQ185" s="237"/>
      <c r="CR185" s="237"/>
      <c r="CS185" s="237"/>
      <c r="CT185" s="237"/>
      <c r="CU185" s="237"/>
      <c r="CV185" s="237"/>
      <c r="CW185" s="237"/>
      <c r="CX185" s="237"/>
      <c r="CY185" s="237"/>
      <c r="CZ185" s="237"/>
      <c r="DA185" s="237"/>
      <c r="DB185" s="237"/>
      <c r="DC185" s="237"/>
      <c r="DD185" s="237"/>
      <c r="DE185" s="237"/>
      <c r="DF185" s="237"/>
      <c r="DG185" s="237"/>
      <c r="DH185" s="237"/>
      <c r="DI185" s="237"/>
      <c r="DJ185" s="237"/>
      <c r="DK185" s="237"/>
      <c r="DL185" s="237"/>
      <c r="DM185" s="237"/>
      <c r="DN185" s="237"/>
      <c r="DO185" s="237"/>
      <c r="DP185" s="237"/>
      <c r="DQ185" s="237"/>
      <c r="DR185" s="237"/>
      <c r="DS185" s="237"/>
      <c r="DT185" s="237"/>
      <c r="DU185" s="237"/>
      <c r="DV185" s="237"/>
      <c r="DW185" s="237"/>
      <c r="DX185" s="237"/>
      <c r="DY185" s="237"/>
      <c r="DZ185" s="237"/>
      <c r="EA185" s="237"/>
      <c r="EB185" s="237"/>
      <c r="EC185" s="237"/>
      <c r="ED185" s="237"/>
      <c r="EE185" s="237"/>
      <c r="EF185" s="237"/>
      <c r="EG185" s="237"/>
      <c r="EH185" s="237"/>
      <c r="EI185" s="237"/>
      <c r="EJ185" s="237"/>
      <c r="EK185" s="237"/>
    </row>
    <row r="186" spans="1:141" s="5" customFormat="1" ht="12.75">
      <c r="A186" s="6"/>
      <c r="B186" s="6"/>
      <c r="C186" s="6"/>
      <c r="D186" s="6"/>
      <c r="E186" s="6"/>
      <c r="F186" s="6"/>
      <c r="G186" s="6"/>
      <c r="H186" s="6"/>
      <c r="I186" s="6"/>
      <c r="CJ186" s="237"/>
      <c r="CK186" s="237"/>
      <c r="CL186" s="237"/>
      <c r="CM186" s="237"/>
      <c r="CN186" s="237"/>
      <c r="CO186" s="237"/>
      <c r="CP186" s="237"/>
      <c r="CQ186" s="237"/>
      <c r="CR186" s="237"/>
      <c r="CS186" s="237"/>
      <c r="CT186" s="237"/>
      <c r="CU186" s="237"/>
      <c r="CV186" s="237"/>
      <c r="CW186" s="237"/>
      <c r="CX186" s="237"/>
      <c r="CY186" s="237"/>
      <c r="CZ186" s="237"/>
      <c r="DA186" s="237"/>
      <c r="DB186" s="237"/>
      <c r="DC186" s="237"/>
      <c r="DD186" s="237"/>
      <c r="DE186" s="237"/>
      <c r="DF186" s="237"/>
      <c r="DG186" s="237"/>
      <c r="DH186" s="237"/>
      <c r="DI186" s="237"/>
      <c r="DJ186" s="237"/>
      <c r="DK186" s="237"/>
      <c r="DL186" s="237"/>
      <c r="DM186" s="237"/>
      <c r="DN186" s="237"/>
      <c r="DO186" s="237"/>
      <c r="DP186" s="237"/>
      <c r="DQ186" s="237"/>
      <c r="DR186" s="237"/>
      <c r="DS186" s="237"/>
      <c r="DT186" s="237"/>
      <c r="DU186" s="237"/>
      <c r="DV186" s="237"/>
      <c r="DW186" s="237"/>
      <c r="DX186" s="237"/>
      <c r="DY186" s="237"/>
      <c r="DZ186" s="237"/>
      <c r="EA186" s="237"/>
      <c r="EB186" s="237"/>
      <c r="EC186" s="237"/>
      <c r="ED186" s="237"/>
      <c r="EE186" s="237"/>
      <c r="EF186" s="237"/>
      <c r="EG186" s="237"/>
      <c r="EH186" s="237"/>
      <c r="EI186" s="237"/>
      <c r="EJ186" s="237"/>
      <c r="EK186" s="237"/>
    </row>
    <row r="187" spans="1:141" s="5" customFormat="1" ht="12.75">
      <c r="A187" s="6"/>
      <c r="B187" s="6"/>
      <c r="C187" s="6"/>
      <c r="D187" s="6"/>
      <c r="E187" s="6"/>
      <c r="F187" s="6"/>
      <c r="G187" s="6"/>
      <c r="H187" s="6"/>
      <c r="I187" s="6"/>
      <c r="CJ187" s="237"/>
      <c r="CK187" s="237"/>
      <c r="CL187" s="237"/>
      <c r="CM187" s="237"/>
      <c r="CN187" s="237"/>
      <c r="CO187" s="237"/>
      <c r="CP187" s="237"/>
      <c r="CQ187" s="237"/>
      <c r="CR187" s="237"/>
      <c r="CS187" s="237"/>
      <c r="CT187" s="237"/>
      <c r="CU187" s="237"/>
      <c r="CV187" s="237"/>
      <c r="CW187" s="237"/>
      <c r="CX187" s="237"/>
      <c r="CY187" s="237"/>
      <c r="CZ187" s="237"/>
      <c r="DA187" s="237"/>
      <c r="DB187" s="237"/>
      <c r="DC187" s="237"/>
      <c r="DD187" s="237"/>
      <c r="DE187" s="237"/>
      <c r="DF187" s="237"/>
      <c r="DG187" s="237"/>
      <c r="DH187" s="237"/>
      <c r="DI187" s="237"/>
      <c r="DJ187" s="237"/>
      <c r="DK187" s="237"/>
      <c r="DL187" s="237"/>
      <c r="DM187" s="237"/>
      <c r="DN187" s="237"/>
      <c r="DO187" s="237"/>
      <c r="DP187" s="237"/>
      <c r="DQ187" s="237"/>
      <c r="DR187" s="237"/>
      <c r="DS187" s="237"/>
      <c r="DT187" s="237"/>
      <c r="DU187" s="237"/>
      <c r="DV187" s="237"/>
      <c r="DW187" s="237"/>
      <c r="DX187" s="237"/>
      <c r="DY187" s="237"/>
      <c r="DZ187" s="237"/>
      <c r="EA187" s="237"/>
      <c r="EB187" s="237"/>
      <c r="EC187" s="237"/>
      <c r="ED187" s="237"/>
      <c r="EE187" s="237"/>
      <c r="EF187" s="237"/>
      <c r="EG187" s="237"/>
      <c r="EH187" s="237"/>
      <c r="EI187" s="237"/>
      <c r="EJ187" s="237"/>
      <c r="EK187" s="237"/>
    </row>
    <row r="188" spans="1:141" s="5" customFormat="1" ht="12.75">
      <c r="A188" s="6"/>
      <c r="B188" s="6"/>
      <c r="C188" s="6"/>
      <c r="D188" s="6"/>
      <c r="E188" s="6"/>
      <c r="F188" s="6"/>
      <c r="G188" s="6"/>
      <c r="H188" s="6"/>
      <c r="I188" s="6"/>
      <c r="CJ188" s="237"/>
      <c r="CK188" s="237"/>
      <c r="CL188" s="237"/>
      <c r="CM188" s="237"/>
      <c r="CN188" s="237"/>
      <c r="CO188" s="237"/>
      <c r="CP188" s="237"/>
      <c r="CQ188" s="237"/>
      <c r="CR188" s="237"/>
      <c r="CS188" s="237"/>
      <c r="CT188" s="237"/>
      <c r="CU188" s="237"/>
      <c r="CV188" s="237"/>
      <c r="CW188" s="237"/>
      <c r="CX188" s="237"/>
      <c r="CY188" s="237"/>
      <c r="CZ188" s="237"/>
      <c r="DA188" s="237"/>
      <c r="DB188" s="237"/>
      <c r="DC188" s="237"/>
      <c r="DD188" s="237"/>
      <c r="DE188" s="237"/>
      <c r="DF188" s="237"/>
      <c r="DG188" s="237"/>
      <c r="DH188" s="237"/>
      <c r="DI188" s="237"/>
      <c r="DJ188" s="237"/>
      <c r="DK188" s="237"/>
      <c r="DL188" s="237"/>
      <c r="DM188" s="237"/>
      <c r="DN188" s="237"/>
      <c r="DO188" s="237"/>
      <c r="DP188" s="237"/>
      <c r="DQ188" s="237"/>
      <c r="DR188" s="237"/>
      <c r="DS188" s="237"/>
      <c r="DT188" s="237"/>
      <c r="DU188" s="237"/>
      <c r="DV188" s="237"/>
      <c r="DW188" s="237"/>
      <c r="DX188" s="237"/>
      <c r="DY188" s="237"/>
      <c r="DZ188" s="237"/>
      <c r="EA188" s="237"/>
      <c r="EB188" s="237"/>
      <c r="EC188" s="237"/>
      <c r="ED188" s="237"/>
      <c r="EE188" s="237"/>
      <c r="EF188" s="237"/>
      <c r="EG188" s="237"/>
      <c r="EH188" s="237"/>
      <c r="EI188" s="237"/>
      <c r="EJ188" s="237"/>
      <c r="EK188" s="237"/>
    </row>
    <row r="189" spans="1:141" s="5" customFormat="1" ht="12.75">
      <c r="A189" s="6"/>
      <c r="B189" s="6"/>
      <c r="C189" s="6"/>
      <c r="D189" s="6"/>
      <c r="E189" s="6"/>
      <c r="F189" s="6"/>
      <c r="G189" s="6"/>
      <c r="H189" s="6"/>
      <c r="I189" s="6"/>
      <c r="CJ189" s="237"/>
      <c r="CK189" s="237"/>
      <c r="CL189" s="237"/>
      <c r="CM189" s="237"/>
      <c r="CN189" s="237"/>
      <c r="CO189" s="237"/>
      <c r="CP189" s="237"/>
      <c r="CQ189" s="237"/>
      <c r="CR189" s="237"/>
      <c r="CS189" s="237"/>
      <c r="CT189" s="237"/>
      <c r="CU189" s="237"/>
      <c r="CV189" s="237"/>
      <c r="CW189" s="237"/>
      <c r="CX189" s="237"/>
      <c r="CY189" s="237"/>
      <c r="CZ189" s="237"/>
      <c r="DA189" s="237"/>
      <c r="DB189" s="237"/>
      <c r="DC189" s="237"/>
      <c r="DD189" s="237"/>
      <c r="DE189" s="237"/>
      <c r="DF189" s="237"/>
      <c r="DG189" s="237"/>
      <c r="DH189" s="237"/>
      <c r="DI189" s="237"/>
      <c r="DJ189" s="237"/>
      <c r="DK189" s="237"/>
      <c r="DL189" s="237"/>
      <c r="DM189" s="237"/>
      <c r="DN189" s="237"/>
      <c r="DO189" s="237"/>
      <c r="DP189" s="237"/>
      <c r="DQ189" s="237"/>
      <c r="DR189" s="237"/>
      <c r="DS189" s="237"/>
      <c r="DT189" s="237"/>
      <c r="DU189" s="237"/>
      <c r="DV189" s="237"/>
      <c r="DW189" s="237"/>
      <c r="DX189" s="237"/>
      <c r="DY189" s="237"/>
      <c r="DZ189" s="237"/>
      <c r="EA189" s="237"/>
      <c r="EB189" s="237"/>
      <c r="EC189" s="237"/>
      <c r="ED189" s="237"/>
      <c r="EE189" s="237"/>
      <c r="EF189" s="237"/>
      <c r="EG189" s="237"/>
      <c r="EH189" s="237"/>
      <c r="EI189" s="237"/>
      <c r="EJ189" s="237"/>
      <c r="EK189" s="237"/>
    </row>
    <row r="190" spans="1:141" s="5" customFormat="1" ht="12.75">
      <c r="A190" s="6"/>
      <c r="B190" s="6"/>
      <c r="C190" s="6"/>
      <c r="D190" s="6"/>
      <c r="E190" s="6"/>
      <c r="F190" s="6"/>
      <c r="G190" s="6"/>
      <c r="H190" s="6"/>
      <c r="I190" s="6"/>
      <c r="CJ190" s="237"/>
      <c r="CK190" s="237"/>
      <c r="CL190" s="237"/>
      <c r="CM190" s="237"/>
      <c r="CN190" s="237"/>
      <c r="CO190" s="237"/>
      <c r="CP190" s="237"/>
      <c r="CQ190" s="237"/>
      <c r="CR190" s="237"/>
      <c r="CS190" s="237"/>
      <c r="CT190" s="237"/>
      <c r="CU190" s="237"/>
      <c r="CV190" s="237"/>
      <c r="CW190" s="237"/>
      <c r="CX190" s="237"/>
      <c r="CY190" s="237"/>
      <c r="CZ190" s="237"/>
      <c r="DA190" s="237"/>
      <c r="DB190" s="237"/>
      <c r="DC190" s="237"/>
      <c r="DD190" s="237"/>
      <c r="DE190" s="237"/>
      <c r="DF190" s="237"/>
      <c r="DG190" s="237"/>
      <c r="DH190" s="237"/>
      <c r="DI190" s="237"/>
      <c r="DJ190" s="237"/>
      <c r="DK190" s="237"/>
      <c r="DL190" s="237"/>
      <c r="DM190" s="237"/>
      <c r="DN190" s="237"/>
      <c r="DO190" s="237"/>
      <c r="DP190" s="237"/>
      <c r="DQ190" s="237"/>
      <c r="DR190" s="237"/>
      <c r="DS190" s="237"/>
      <c r="DT190" s="237"/>
      <c r="DU190" s="237"/>
      <c r="DV190" s="237"/>
      <c r="DW190" s="237"/>
      <c r="DX190" s="237"/>
      <c r="DY190" s="237"/>
      <c r="DZ190" s="237"/>
      <c r="EA190" s="237"/>
      <c r="EB190" s="237"/>
      <c r="EC190" s="237"/>
      <c r="ED190" s="237"/>
      <c r="EE190" s="237"/>
      <c r="EF190" s="237"/>
      <c r="EG190" s="237"/>
      <c r="EH190" s="237"/>
      <c r="EI190" s="237"/>
      <c r="EJ190" s="237"/>
      <c r="EK190" s="237"/>
    </row>
    <row r="191" spans="1:141" s="5" customFormat="1" ht="12.75">
      <c r="A191" s="6"/>
      <c r="B191" s="6"/>
      <c r="C191" s="6"/>
      <c r="D191" s="6"/>
      <c r="E191" s="6"/>
      <c r="F191" s="6"/>
      <c r="G191" s="6"/>
      <c r="H191" s="6"/>
      <c r="I191" s="6"/>
      <c r="CJ191" s="237"/>
      <c r="CK191" s="237"/>
      <c r="CL191" s="237"/>
      <c r="CM191" s="237"/>
      <c r="CN191" s="237"/>
      <c r="CO191" s="237"/>
      <c r="CP191" s="237"/>
      <c r="CQ191" s="237"/>
      <c r="CR191" s="237"/>
      <c r="CS191" s="237"/>
      <c r="CT191" s="237"/>
      <c r="CU191" s="237"/>
      <c r="CV191" s="237"/>
      <c r="CW191" s="237"/>
      <c r="CX191" s="237"/>
      <c r="CY191" s="237"/>
      <c r="CZ191" s="237"/>
      <c r="DA191" s="237"/>
      <c r="DB191" s="237"/>
      <c r="DC191" s="237"/>
      <c r="DD191" s="237"/>
      <c r="DE191" s="237"/>
      <c r="DF191" s="237"/>
      <c r="DG191" s="237"/>
      <c r="DH191" s="237"/>
      <c r="DI191" s="237"/>
      <c r="DJ191" s="237"/>
      <c r="DK191" s="237"/>
      <c r="DL191" s="237"/>
      <c r="DM191" s="237"/>
      <c r="DN191" s="237"/>
      <c r="DO191" s="237"/>
      <c r="DP191" s="237"/>
      <c r="DQ191" s="237"/>
      <c r="DR191" s="237"/>
      <c r="DS191" s="237"/>
      <c r="DT191" s="237"/>
      <c r="DU191" s="237"/>
      <c r="DV191" s="237"/>
      <c r="DW191" s="237"/>
      <c r="DX191" s="237"/>
      <c r="DY191" s="237"/>
      <c r="DZ191" s="237"/>
      <c r="EA191" s="237"/>
      <c r="EB191" s="237"/>
      <c r="EC191" s="237"/>
      <c r="ED191" s="237"/>
      <c r="EE191" s="237"/>
      <c r="EF191" s="237"/>
      <c r="EG191" s="237"/>
      <c r="EH191" s="237"/>
      <c r="EI191" s="237"/>
      <c r="EJ191" s="237"/>
      <c r="EK191" s="237"/>
    </row>
    <row r="192" spans="1:141" s="5" customFormat="1" ht="12.75">
      <c r="A192" s="6"/>
      <c r="B192" s="6"/>
      <c r="C192" s="6"/>
      <c r="D192" s="6"/>
      <c r="E192" s="6"/>
      <c r="F192" s="6"/>
      <c r="G192" s="6"/>
      <c r="H192" s="6"/>
      <c r="I192" s="6"/>
      <c r="CJ192" s="237"/>
      <c r="CK192" s="237"/>
      <c r="CL192" s="237"/>
      <c r="CM192" s="237"/>
      <c r="CN192" s="237"/>
      <c r="CO192" s="237"/>
      <c r="CP192" s="237"/>
      <c r="CQ192" s="237"/>
      <c r="CR192" s="237"/>
      <c r="CS192" s="237"/>
      <c r="CT192" s="237"/>
      <c r="CU192" s="237"/>
      <c r="CV192" s="237"/>
      <c r="CW192" s="237"/>
      <c r="CX192" s="237"/>
      <c r="CY192" s="237"/>
      <c r="CZ192" s="237"/>
      <c r="DA192" s="237"/>
      <c r="DB192" s="237"/>
      <c r="DC192" s="237"/>
      <c r="DD192" s="237"/>
      <c r="DE192" s="237"/>
      <c r="DF192" s="237"/>
      <c r="DG192" s="237"/>
      <c r="DH192" s="237"/>
      <c r="DI192" s="237"/>
      <c r="DJ192" s="237"/>
      <c r="DK192" s="237"/>
      <c r="DL192" s="237"/>
      <c r="DM192" s="237"/>
      <c r="DN192" s="237"/>
      <c r="DO192" s="237"/>
      <c r="DP192" s="237"/>
      <c r="DQ192" s="237"/>
      <c r="DR192" s="237"/>
      <c r="DS192" s="237"/>
      <c r="DT192" s="237"/>
      <c r="DU192" s="237"/>
      <c r="DV192" s="237"/>
      <c r="DW192" s="237"/>
      <c r="DX192" s="237"/>
      <c r="DY192" s="237"/>
      <c r="DZ192" s="237"/>
      <c r="EA192" s="237"/>
      <c r="EB192" s="237"/>
      <c r="EC192" s="237"/>
      <c r="ED192" s="237"/>
      <c r="EE192" s="237"/>
      <c r="EF192" s="237"/>
      <c r="EG192" s="237"/>
      <c r="EH192" s="237"/>
      <c r="EI192" s="237"/>
      <c r="EJ192" s="237"/>
      <c r="EK192" s="237"/>
    </row>
    <row r="193" spans="1:141" s="5" customFormat="1" ht="12.75">
      <c r="A193" s="6"/>
      <c r="B193" s="6"/>
      <c r="C193" s="6"/>
      <c r="D193" s="6"/>
      <c r="E193" s="6"/>
      <c r="F193" s="6"/>
      <c r="G193" s="6"/>
      <c r="H193" s="6"/>
      <c r="I193" s="6"/>
      <c r="CJ193" s="237"/>
      <c r="CK193" s="237"/>
      <c r="CL193" s="237"/>
      <c r="CM193" s="237"/>
      <c r="CN193" s="237"/>
      <c r="CO193" s="237"/>
      <c r="CP193" s="237"/>
      <c r="CQ193" s="237"/>
      <c r="CR193" s="237"/>
      <c r="CS193" s="237"/>
      <c r="CT193" s="237"/>
      <c r="CU193" s="237"/>
      <c r="CV193" s="237"/>
      <c r="CW193" s="237"/>
      <c r="CX193" s="237"/>
      <c r="CY193" s="237"/>
      <c r="CZ193" s="237"/>
      <c r="DA193" s="237"/>
      <c r="DB193" s="237"/>
      <c r="DC193" s="237"/>
      <c r="DD193" s="237"/>
      <c r="DE193" s="237"/>
      <c r="DF193" s="237"/>
      <c r="DG193" s="237"/>
      <c r="DH193" s="237"/>
      <c r="DI193" s="237"/>
      <c r="DJ193" s="237"/>
      <c r="DK193" s="237"/>
      <c r="DL193" s="237"/>
      <c r="DM193" s="237"/>
      <c r="DN193" s="237"/>
      <c r="DO193" s="237"/>
      <c r="DP193" s="237"/>
      <c r="DQ193" s="237"/>
      <c r="DR193" s="237"/>
      <c r="DS193" s="237"/>
      <c r="DT193" s="237"/>
      <c r="DU193" s="237"/>
      <c r="DV193" s="237"/>
      <c r="DW193" s="237"/>
      <c r="DX193" s="237"/>
      <c r="DY193" s="237"/>
      <c r="DZ193" s="237"/>
      <c r="EA193" s="237"/>
      <c r="EB193" s="237"/>
      <c r="EC193" s="237"/>
      <c r="ED193" s="237"/>
      <c r="EE193" s="237"/>
      <c r="EF193" s="237"/>
      <c r="EG193" s="237"/>
      <c r="EH193" s="237"/>
      <c r="EI193" s="237"/>
      <c r="EJ193" s="237"/>
      <c r="EK193" s="237"/>
    </row>
    <row r="194" spans="1:141" s="5" customFormat="1" ht="12.75">
      <c r="A194" s="6"/>
      <c r="B194" s="6"/>
      <c r="C194" s="6"/>
      <c r="D194" s="6"/>
      <c r="E194" s="6"/>
      <c r="F194" s="6"/>
      <c r="G194" s="6"/>
      <c r="H194" s="6"/>
      <c r="I194" s="6"/>
      <c r="CJ194" s="237"/>
      <c r="CK194" s="237"/>
      <c r="CL194" s="237"/>
      <c r="CM194" s="237"/>
      <c r="CN194" s="237"/>
      <c r="CO194" s="237"/>
      <c r="CP194" s="237"/>
      <c r="CQ194" s="237"/>
      <c r="CR194" s="237"/>
      <c r="CS194" s="237"/>
      <c r="CT194" s="237"/>
      <c r="CU194" s="237"/>
      <c r="CV194" s="237"/>
      <c r="CW194" s="237"/>
      <c r="CX194" s="237"/>
      <c r="CY194" s="237"/>
      <c r="CZ194" s="237"/>
      <c r="DA194" s="237"/>
      <c r="DB194" s="237"/>
      <c r="DC194" s="237"/>
      <c r="DD194" s="237"/>
      <c r="DE194" s="237"/>
      <c r="DF194" s="237"/>
      <c r="DG194" s="237"/>
      <c r="DH194" s="237"/>
      <c r="DI194" s="237"/>
      <c r="DJ194" s="237"/>
      <c r="DK194" s="237"/>
      <c r="DL194" s="237"/>
      <c r="DM194" s="237"/>
      <c r="DN194" s="237"/>
      <c r="DO194" s="237"/>
      <c r="DP194" s="237"/>
      <c r="DQ194" s="237"/>
      <c r="DR194" s="237"/>
      <c r="DS194" s="237"/>
      <c r="DT194" s="237"/>
      <c r="DU194" s="237"/>
      <c r="DV194" s="237"/>
      <c r="DW194" s="237"/>
      <c r="DX194" s="237"/>
      <c r="DY194" s="237"/>
      <c r="DZ194" s="237"/>
      <c r="EA194" s="237"/>
      <c r="EB194" s="237"/>
      <c r="EC194" s="237"/>
      <c r="ED194" s="237"/>
      <c r="EE194" s="237"/>
      <c r="EF194" s="237"/>
      <c r="EG194" s="237"/>
      <c r="EH194" s="237"/>
      <c r="EI194" s="237"/>
      <c r="EJ194" s="237"/>
      <c r="EK194" s="237"/>
    </row>
    <row r="195" spans="1:141" s="5" customFormat="1" ht="12.75">
      <c r="A195" s="6"/>
      <c r="B195" s="6"/>
      <c r="C195" s="6"/>
      <c r="D195" s="6"/>
      <c r="E195" s="6"/>
      <c r="F195" s="6"/>
      <c r="G195" s="6"/>
      <c r="H195" s="6"/>
      <c r="I195" s="6"/>
      <c r="CJ195" s="237"/>
      <c r="CK195" s="237"/>
      <c r="CL195" s="237"/>
      <c r="CM195" s="237"/>
      <c r="CN195" s="237"/>
      <c r="CO195" s="237"/>
      <c r="CP195" s="237"/>
      <c r="CQ195" s="237"/>
      <c r="CR195" s="237"/>
      <c r="CS195" s="237"/>
      <c r="CT195" s="237"/>
      <c r="CU195" s="237"/>
      <c r="CV195" s="237"/>
      <c r="CW195" s="237"/>
      <c r="CX195" s="237"/>
      <c r="CY195" s="237"/>
      <c r="CZ195" s="237"/>
      <c r="DA195" s="237"/>
      <c r="DB195" s="237"/>
      <c r="DC195" s="237"/>
      <c r="DD195" s="237"/>
      <c r="DE195" s="237"/>
      <c r="DF195" s="237"/>
      <c r="DG195" s="237"/>
      <c r="DH195" s="237"/>
      <c r="DI195" s="237"/>
      <c r="DJ195" s="237"/>
      <c r="DK195" s="237"/>
      <c r="DL195" s="237"/>
      <c r="DM195" s="237"/>
      <c r="DN195" s="237"/>
      <c r="DO195" s="237"/>
      <c r="DP195" s="237"/>
      <c r="DQ195" s="237"/>
      <c r="DR195" s="237"/>
      <c r="DS195" s="237"/>
      <c r="DT195" s="237"/>
      <c r="DU195" s="237"/>
      <c r="DV195" s="237"/>
      <c r="DW195" s="237"/>
      <c r="DX195" s="237"/>
      <c r="DY195" s="237"/>
      <c r="DZ195" s="237"/>
      <c r="EA195" s="237"/>
      <c r="EB195" s="237"/>
      <c r="EC195" s="237"/>
      <c r="ED195" s="237"/>
      <c r="EE195" s="237"/>
      <c r="EF195" s="237"/>
      <c r="EG195" s="237"/>
      <c r="EH195" s="237"/>
      <c r="EI195" s="237"/>
      <c r="EJ195" s="237"/>
      <c r="EK195" s="237"/>
    </row>
    <row r="196" spans="1:141" s="5" customFormat="1" ht="12.75">
      <c r="A196" s="6"/>
      <c r="B196" s="6"/>
      <c r="C196" s="6"/>
      <c r="D196" s="6"/>
      <c r="E196" s="6"/>
      <c r="F196" s="6"/>
      <c r="G196" s="6"/>
      <c r="H196" s="6"/>
      <c r="I196" s="6"/>
      <c r="CJ196" s="237"/>
      <c r="CK196" s="237"/>
      <c r="CL196" s="237"/>
      <c r="CM196" s="237"/>
      <c r="CN196" s="237"/>
      <c r="CO196" s="237"/>
      <c r="CP196" s="237"/>
      <c r="CQ196" s="237"/>
      <c r="CR196" s="237"/>
      <c r="CS196" s="237"/>
      <c r="CT196" s="237"/>
      <c r="CU196" s="237"/>
      <c r="CV196" s="237"/>
      <c r="CW196" s="237"/>
      <c r="CX196" s="237"/>
      <c r="CY196" s="237"/>
      <c r="CZ196" s="237"/>
      <c r="DA196" s="237"/>
      <c r="DB196" s="237"/>
      <c r="DC196" s="237"/>
      <c r="DD196" s="237"/>
      <c r="DE196" s="237"/>
      <c r="DF196" s="237"/>
      <c r="DG196" s="237"/>
      <c r="DH196" s="237"/>
      <c r="DI196" s="237"/>
      <c r="DJ196" s="237"/>
      <c r="DK196" s="237"/>
      <c r="DL196" s="237"/>
      <c r="DM196" s="237"/>
      <c r="DN196" s="237"/>
      <c r="DO196" s="237"/>
      <c r="DP196" s="237"/>
      <c r="DQ196" s="237"/>
      <c r="DR196" s="237"/>
      <c r="DS196" s="237"/>
      <c r="DT196" s="237"/>
      <c r="DU196" s="237"/>
      <c r="DV196" s="237"/>
      <c r="DW196" s="237"/>
      <c r="DX196" s="237"/>
      <c r="DY196" s="237"/>
      <c r="DZ196" s="237"/>
      <c r="EA196" s="237"/>
      <c r="EB196" s="237"/>
      <c r="EC196" s="237"/>
      <c r="ED196" s="237"/>
      <c r="EE196" s="237"/>
      <c r="EF196" s="237"/>
      <c r="EG196" s="237"/>
      <c r="EH196" s="237"/>
      <c r="EI196" s="237"/>
      <c r="EJ196" s="237"/>
      <c r="EK196" s="237"/>
    </row>
    <row r="197" spans="1:141" s="5" customFormat="1" ht="12.75">
      <c r="A197" s="6"/>
      <c r="B197" s="6"/>
      <c r="C197" s="6"/>
      <c r="D197" s="6"/>
      <c r="E197" s="6"/>
      <c r="F197" s="6"/>
      <c r="G197" s="6"/>
      <c r="H197" s="6"/>
      <c r="I197" s="6"/>
      <c r="CJ197" s="237"/>
      <c r="CK197" s="237"/>
      <c r="CL197" s="237"/>
      <c r="CM197" s="237"/>
      <c r="CN197" s="237"/>
      <c r="CO197" s="237"/>
      <c r="CP197" s="237"/>
      <c r="CQ197" s="237"/>
      <c r="CR197" s="237"/>
      <c r="CS197" s="237"/>
      <c r="CT197" s="237"/>
      <c r="CU197" s="237"/>
      <c r="CV197" s="237"/>
      <c r="CW197" s="237"/>
      <c r="CX197" s="237"/>
      <c r="CY197" s="237"/>
      <c r="CZ197" s="237"/>
      <c r="DA197" s="237"/>
      <c r="DB197" s="237"/>
      <c r="DC197" s="237"/>
      <c r="DD197" s="237"/>
      <c r="DE197" s="237"/>
      <c r="DF197" s="237"/>
      <c r="DG197" s="237"/>
      <c r="DH197" s="237"/>
      <c r="DI197" s="237"/>
      <c r="DJ197" s="237"/>
      <c r="DK197" s="237"/>
      <c r="DL197" s="237"/>
      <c r="DM197" s="237"/>
      <c r="DN197" s="237"/>
      <c r="DO197" s="237"/>
      <c r="DP197" s="237"/>
      <c r="DQ197" s="237"/>
      <c r="DR197" s="237"/>
      <c r="DS197" s="237"/>
      <c r="DT197" s="237"/>
      <c r="DU197" s="237"/>
      <c r="DV197" s="237"/>
      <c r="DW197" s="237"/>
      <c r="DX197" s="237"/>
      <c r="DY197" s="237"/>
      <c r="DZ197" s="237"/>
      <c r="EA197" s="237"/>
      <c r="EB197" s="237"/>
      <c r="EC197" s="237"/>
      <c r="ED197" s="237"/>
      <c r="EE197" s="237"/>
      <c r="EF197" s="237"/>
      <c r="EG197" s="237"/>
      <c r="EH197" s="237"/>
      <c r="EI197" s="237"/>
      <c r="EJ197" s="237"/>
      <c r="EK197" s="237"/>
    </row>
    <row r="198" spans="1:141" s="5" customFormat="1" ht="12.75">
      <c r="A198" s="6"/>
      <c r="B198" s="6"/>
      <c r="C198" s="6"/>
      <c r="D198" s="6"/>
      <c r="E198" s="6"/>
      <c r="F198" s="6"/>
      <c r="G198" s="6"/>
      <c r="H198" s="6"/>
      <c r="I198" s="6"/>
      <c r="CJ198" s="237"/>
      <c r="CK198" s="237"/>
      <c r="CL198" s="237"/>
      <c r="CM198" s="237"/>
      <c r="CN198" s="237"/>
      <c r="CO198" s="237"/>
      <c r="CP198" s="237"/>
      <c r="CQ198" s="237"/>
      <c r="CR198" s="237"/>
      <c r="CS198" s="237"/>
      <c r="CT198" s="237"/>
      <c r="CU198" s="237"/>
      <c r="CV198" s="237"/>
      <c r="CW198" s="237"/>
      <c r="CX198" s="237"/>
      <c r="CY198" s="237"/>
      <c r="CZ198" s="237"/>
      <c r="DA198" s="237"/>
      <c r="DB198" s="237"/>
      <c r="DC198" s="237"/>
      <c r="DD198" s="237"/>
      <c r="DE198" s="237"/>
      <c r="DF198" s="237"/>
      <c r="DG198" s="237"/>
      <c r="DH198" s="237"/>
      <c r="DI198" s="237"/>
      <c r="DJ198" s="237"/>
      <c r="DK198" s="237"/>
      <c r="DL198" s="237"/>
      <c r="DM198" s="237"/>
      <c r="DN198" s="237"/>
      <c r="DO198" s="237"/>
      <c r="DP198" s="237"/>
      <c r="DQ198" s="237"/>
      <c r="DR198" s="237"/>
      <c r="DS198" s="237"/>
      <c r="DT198" s="237"/>
      <c r="DU198" s="237"/>
      <c r="DV198" s="237"/>
      <c r="DW198" s="237"/>
      <c r="DX198" s="237"/>
      <c r="DY198" s="237"/>
      <c r="DZ198" s="237"/>
      <c r="EA198" s="237"/>
      <c r="EB198" s="237"/>
      <c r="EC198" s="237"/>
      <c r="ED198" s="237"/>
      <c r="EE198" s="237"/>
      <c r="EF198" s="237"/>
      <c r="EG198" s="237"/>
      <c r="EH198" s="237"/>
      <c r="EI198" s="237"/>
      <c r="EJ198" s="237"/>
      <c r="EK198" s="237"/>
    </row>
    <row r="199" spans="1:141" s="5" customFormat="1" ht="12.75">
      <c r="A199" s="6"/>
      <c r="B199" s="6"/>
      <c r="C199" s="6"/>
      <c r="D199" s="6"/>
      <c r="E199" s="6"/>
      <c r="F199" s="6"/>
      <c r="G199" s="6"/>
      <c r="H199" s="6"/>
      <c r="I199" s="6"/>
      <c r="CJ199" s="237"/>
      <c r="CK199" s="237"/>
      <c r="CL199" s="237"/>
      <c r="CM199" s="237"/>
      <c r="CN199" s="237"/>
      <c r="CO199" s="237"/>
      <c r="CP199" s="237"/>
      <c r="CQ199" s="237"/>
      <c r="CR199" s="237"/>
      <c r="CS199" s="237"/>
      <c r="CT199" s="237"/>
      <c r="CU199" s="237"/>
      <c r="CV199" s="237"/>
      <c r="CW199" s="237"/>
      <c r="CX199" s="237"/>
      <c r="CY199" s="237"/>
      <c r="CZ199" s="237"/>
      <c r="DA199" s="237"/>
      <c r="DB199" s="237"/>
      <c r="DC199" s="237"/>
      <c r="DD199" s="237"/>
      <c r="DE199" s="237"/>
      <c r="DF199" s="237"/>
      <c r="DG199" s="237"/>
      <c r="DH199" s="237"/>
      <c r="DI199" s="237"/>
      <c r="DJ199" s="237"/>
      <c r="DK199" s="237"/>
      <c r="DL199" s="237"/>
      <c r="DM199" s="237"/>
      <c r="DN199" s="237"/>
      <c r="DO199" s="237"/>
      <c r="DP199" s="237"/>
      <c r="DQ199" s="237"/>
      <c r="DR199" s="237"/>
      <c r="DS199" s="237"/>
      <c r="DT199" s="237"/>
      <c r="DU199" s="237"/>
      <c r="DV199" s="237"/>
      <c r="DW199" s="237"/>
      <c r="DX199" s="237"/>
      <c r="DY199" s="237"/>
      <c r="DZ199" s="237"/>
      <c r="EA199" s="237"/>
      <c r="EB199" s="237"/>
      <c r="EC199" s="237"/>
      <c r="ED199" s="237"/>
      <c r="EE199" s="237"/>
      <c r="EF199" s="237"/>
      <c r="EG199" s="237"/>
      <c r="EH199" s="237"/>
      <c r="EI199" s="237"/>
      <c r="EJ199" s="237"/>
      <c r="EK199" s="237"/>
    </row>
    <row r="200" spans="1:141" s="5" customFormat="1" ht="12.75">
      <c r="A200" s="6"/>
      <c r="B200" s="6"/>
      <c r="C200" s="6"/>
      <c r="D200" s="6"/>
      <c r="E200" s="6"/>
      <c r="F200" s="6"/>
      <c r="G200" s="6"/>
      <c r="H200" s="6"/>
      <c r="I200" s="6"/>
      <c r="CJ200" s="237"/>
      <c r="CK200" s="237"/>
      <c r="CL200" s="237"/>
      <c r="CM200" s="237"/>
      <c r="CN200" s="237"/>
      <c r="CO200" s="237"/>
      <c r="CP200" s="237"/>
      <c r="CQ200" s="237"/>
      <c r="CR200" s="237"/>
      <c r="CS200" s="237"/>
      <c r="CT200" s="237"/>
      <c r="CU200" s="237"/>
      <c r="CV200" s="237"/>
      <c r="CW200" s="237"/>
      <c r="CX200" s="237"/>
      <c r="CY200" s="237"/>
      <c r="CZ200" s="237"/>
      <c r="DA200" s="237"/>
      <c r="DB200" s="237"/>
      <c r="DC200" s="237"/>
      <c r="DD200" s="237"/>
      <c r="DE200" s="237"/>
      <c r="DF200" s="237"/>
      <c r="DG200" s="237"/>
      <c r="DH200" s="237"/>
      <c r="DI200" s="237"/>
      <c r="DJ200" s="237"/>
      <c r="DK200" s="237"/>
      <c r="DL200" s="237"/>
      <c r="DM200" s="237"/>
      <c r="DN200" s="237"/>
      <c r="DO200" s="237"/>
      <c r="DP200" s="237"/>
      <c r="DQ200" s="237"/>
      <c r="DR200" s="237"/>
      <c r="DS200" s="237"/>
      <c r="DT200" s="237"/>
      <c r="DU200" s="237"/>
      <c r="DV200" s="237"/>
      <c r="DW200" s="237"/>
      <c r="DX200" s="237"/>
      <c r="DY200" s="237"/>
      <c r="DZ200" s="237"/>
      <c r="EA200" s="237"/>
      <c r="EB200" s="237"/>
      <c r="EC200" s="237"/>
      <c r="ED200" s="237"/>
      <c r="EE200" s="237"/>
      <c r="EF200" s="237"/>
      <c r="EG200" s="237"/>
      <c r="EH200" s="237"/>
      <c r="EI200" s="237"/>
      <c r="EJ200" s="237"/>
      <c r="EK200" s="237"/>
    </row>
    <row r="201" spans="1:141" s="5" customFormat="1" ht="12.75">
      <c r="A201" s="6"/>
      <c r="B201" s="6"/>
      <c r="C201" s="6"/>
      <c r="D201" s="6"/>
      <c r="E201" s="6"/>
      <c r="F201" s="6"/>
      <c r="G201" s="6"/>
      <c r="H201" s="6"/>
      <c r="I201" s="6"/>
      <c r="CJ201" s="237"/>
      <c r="CK201" s="237"/>
      <c r="CL201" s="237"/>
      <c r="CM201" s="237"/>
      <c r="CN201" s="237"/>
      <c r="CO201" s="237"/>
      <c r="CP201" s="237"/>
      <c r="CQ201" s="237"/>
      <c r="CR201" s="237"/>
      <c r="CS201" s="237"/>
      <c r="CT201" s="237"/>
      <c r="CU201" s="237"/>
      <c r="CV201" s="237"/>
      <c r="CW201" s="237"/>
      <c r="CX201" s="237"/>
      <c r="CY201" s="237"/>
      <c r="CZ201" s="237"/>
      <c r="DA201" s="237"/>
      <c r="DB201" s="237"/>
      <c r="DC201" s="237"/>
      <c r="DD201" s="237"/>
      <c r="DE201" s="237"/>
      <c r="DF201" s="237"/>
      <c r="DG201" s="237"/>
      <c r="DH201" s="237"/>
      <c r="DI201" s="237"/>
      <c r="DJ201" s="237"/>
      <c r="DK201" s="237"/>
      <c r="DL201" s="237"/>
      <c r="DM201" s="237"/>
      <c r="DN201" s="237"/>
      <c r="DO201" s="237"/>
      <c r="DP201" s="237"/>
      <c r="DQ201" s="237"/>
      <c r="DR201" s="237"/>
      <c r="DS201" s="237"/>
      <c r="DT201" s="237"/>
      <c r="DU201" s="237"/>
      <c r="DV201" s="237"/>
      <c r="DW201" s="237"/>
      <c r="DX201" s="237"/>
      <c r="DY201" s="237"/>
      <c r="DZ201" s="237"/>
      <c r="EA201" s="237"/>
      <c r="EB201" s="237"/>
      <c r="EC201" s="237"/>
      <c r="ED201" s="237"/>
      <c r="EE201" s="237"/>
      <c r="EF201" s="237"/>
      <c r="EG201" s="237"/>
      <c r="EH201" s="237"/>
      <c r="EI201" s="237"/>
      <c r="EJ201" s="237"/>
      <c r="EK201" s="237"/>
    </row>
    <row r="202" spans="1:141" s="5" customFormat="1" ht="12.75">
      <c r="A202" s="6"/>
      <c r="B202" s="6"/>
      <c r="C202" s="6"/>
      <c r="D202" s="6"/>
      <c r="E202" s="6"/>
      <c r="F202" s="6"/>
      <c r="G202" s="6"/>
      <c r="H202" s="6"/>
      <c r="I202" s="6"/>
      <c r="CJ202" s="237"/>
      <c r="CK202" s="237"/>
      <c r="CL202" s="237"/>
      <c r="CM202" s="237"/>
      <c r="CN202" s="237"/>
      <c r="CO202" s="237"/>
      <c r="CP202" s="237"/>
      <c r="CQ202" s="237"/>
      <c r="CR202" s="237"/>
      <c r="CS202" s="237"/>
      <c r="CT202" s="237"/>
      <c r="CU202" s="237"/>
      <c r="CV202" s="237"/>
      <c r="CW202" s="237"/>
      <c r="CX202" s="237"/>
      <c r="CY202" s="237"/>
      <c r="CZ202" s="237"/>
      <c r="DA202" s="237"/>
      <c r="DB202" s="237"/>
      <c r="DC202" s="237"/>
      <c r="DD202" s="237"/>
      <c r="DE202" s="237"/>
      <c r="DF202" s="237"/>
      <c r="DG202" s="237"/>
      <c r="DH202" s="237"/>
      <c r="DI202" s="237"/>
      <c r="DJ202" s="237"/>
      <c r="DK202" s="237"/>
      <c r="DL202" s="237"/>
      <c r="DM202" s="237"/>
      <c r="DN202" s="237"/>
      <c r="DO202" s="237"/>
      <c r="DP202" s="237"/>
      <c r="DQ202" s="237"/>
      <c r="DR202" s="237"/>
      <c r="DS202" s="237"/>
      <c r="DT202" s="237"/>
      <c r="DU202" s="237"/>
      <c r="DV202" s="237"/>
      <c r="DW202" s="237"/>
      <c r="DX202" s="237"/>
      <c r="DY202" s="237"/>
      <c r="DZ202" s="237"/>
      <c r="EA202" s="237"/>
      <c r="EB202" s="237"/>
      <c r="EC202" s="237"/>
      <c r="ED202" s="237"/>
      <c r="EE202" s="237"/>
      <c r="EF202" s="237"/>
      <c r="EG202" s="237"/>
      <c r="EH202" s="237"/>
      <c r="EI202" s="237"/>
      <c r="EJ202" s="237"/>
      <c r="EK202" s="237"/>
    </row>
    <row r="203" spans="1:141" s="5" customFormat="1" ht="12.75">
      <c r="A203" s="6"/>
      <c r="B203" s="6"/>
      <c r="C203" s="6"/>
      <c r="D203" s="6"/>
      <c r="E203" s="6"/>
      <c r="F203" s="6"/>
      <c r="G203" s="6"/>
      <c r="H203" s="6"/>
      <c r="I203" s="6"/>
      <c r="CJ203" s="237"/>
      <c r="CK203" s="237"/>
      <c r="CL203" s="237"/>
      <c r="CM203" s="237"/>
      <c r="CN203" s="237"/>
      <c r="CO203" s="237"/>
      <c r="CP203" s="237"/>
      <c r="CQ203" s="237"/>
      <c r="CR203" s="237"/>
      <c r="CS203" s="237"/>
      <c r="CT203" s="237"/>
      <c r="CU203" s="237"/>
      <c r="CV203" s="237"/>
      <c r="CW203" s="237"/>
      <c r="CX203" s="237"/>
      <c r="CY203" s="237"/>
      <c r="CZ203" s="237"/>
      <c r="DA203" s="237"/>
      <c r="DB203" s="237"/>
      <c r="DC203" s="237"/>
      <c r="DD203" s="237"/>
      <c r="DE203" s="237"/>
      <c r="DF203" s="237"/>
      <c r="DG203" s="237"/>
      <c r="DH203" s="237"/>
      <c r="DI203" s="237"/>
      <c r="DJ203" s="237"/>
      <c r="DK203" s="237"/>
      <c r="DL203" s="237"/>
      <c r="DM203" s="237"/>
      <c r="DN203" s="237"/>
      <c r="DO203" s="237"/>
      <c r="DP203" s="237"/>
      <c r="DQ203" s="237"/>
      <c r="DR203" s="237"/>
      <c r="DS203" s="237"/>
      <c r="DT203" s="237"/>
      <c r="DU203" s="237"/>
      <c r="DV203" s="237"/>
      <c r="DW203" s="237"/>
      <c r="DX203" s="237"/>
      <c r="DY203" s="237"/>
      <c r="DZ203" s="237"/>
      <c r="EA203" s="237"/>
      <c r="EB203" s="237"/>
      <c r="EC203" s="237"/>
      <c r="ED203" s="237"/>
      <c r="EE203" s="237"/>
      <c r="EF203" s="237"/>
      <c r="EG203" s="237"/>
      <c r="EH203" s="237"/>
      <c r="EI203" s="237"/>
      <c r="EJ203" s="237"/>
      <c r="EK203" s="237"/>
    </row>
    <row r="204" spans="1:141" s="5" customFormat="1" ht="12.75">
      <c r="A204" s="6"/>
      <c r="B204" s="6"/>
      <c r="C204" s="6"/>
      <c r="D204" s="6"/>
      <c r="E204" s="6"/>
      <c r="F204" s="6"/>
      <c r="G204" s="6"/>
      <c r="H204" s="6"/>
      <c r="I204" s="6"/>
      <c r="CJ204" s="237"/>
      <c r="CK204" s="237"/>
      <c r="CL204" s="237"/>
      <c r="CM204" s="237"/>
      <c r="CN204" s="237"/>
      <c r="CO204" s="237"/>
      <c r="CP204" s="237"/>
      <c r="CQ204" s="237"/>
      <c r="CR204" s="237"/>
      <c r="CS204" s="237"/>
      <c r="CT204" s="237"/>
      <c r="CU204" s="237"/>
      <c r="CV204" s="237"/>
      <c r="CW204" s="237"/>
      <c r="CX204" s="237"/>
      <c r="CY204" s="237"/>
      <c r="CZ204" s="237"/>
      <c r="DA204" s="237"/>
      <c r="DB204" s="237"/>
      <c r="DC204" s="237"/>
      <c r="DD204" s="237"/>
      <c r="DE204" s="237"/>
      <c r="DF204" s="237"/>
      <c r="DG204" s="237"/>
      <c r="DH204" s="237"/>
      <c r="DI204" s="237"/>
      <c r="DJ204" s="237"/>
      <c r="DK204" s="237"/>
      <c r="DL204" s="237"/>
      <c r="DM204" s="237"/>
      <c r="DN204" s="237"/>
      <c r="DO204" s="237"/>
      <c r="DP204" s="237"/>
      <c r="DQ204" s="237"/>
      <c r="DR204" s="237"/>
      <c r="DS204" s="237"/>
      <c r="DT204" s="237"/>
      <c r="DU204" s="237"/>
      <c r="DV204" s="237"/>
      <c r="DW204" s="237"/>
      <c r="DX204" s="237"/>
      <c r="DY204" s="237"/>
      <c r="DZ204" s="237"/>
      <c r="EA204" s="237"/>
      <c r="EB204" s="237"/>
      <c r="EC204" s="237"/>
      <c r="ED204" s="237"/>
      <c r="EE204" s="237"/>
      <c r="EF204" s="237"/>
      <c r="EG204" s="237"/>
      <c r="EH204" s="237"/>
      <c r="EI204" s="237"/>
      <c r="EJ204" s="237"/>
      <c r="EK204" s="237"/>
    </row>
    <row r="205" spans="1:141" s="5" customFormat="1" ht="12.75">
      <c r="A205" s="6"/>
      <c r="B205" s="6"/>
      <c r="C205" s="6"/>
      <c r="D205" s="6"/>
      <c r="E205" s="6"/>
      <c r="F205" s="6"/>
      <c r="G205" s="6"/>
      <c r="H205" s="6"/>
      <c r="I205" s="6"/>
      <c r="CJ205" s="237"/>
      <c r="CK205" s="237"/>
      <c r="CL205" s="237"/>
      <c r="CM205" s="237"/>
      <c r="CN205" s="237"/>
      <c r="CO205" s="237"/>
      <c r="CP205" s="237"/>
      <c r="CQ205" s="237"/>
      <c r="CR205" s="237"/>
      <c r="CS205" s="237"/>
      <c r="CT205" s="237"/>
      <c r="CU205" s="237"/>
      <c r="CV205" s="237"/>
      <c r="CW205" s="237"/>
      <c r="CX205" s="237"/>
      <c r="CY205" s="237"/>
      <c r="CZ205" s="237"/>
      <c r="DA205" s="237"/>
      <c r="DB205" s="237"/>
      <c r="DC205" s="237"/>
      <c r="DD205" s="237"/>
      <c r="DE205" s="237"/>
      <c r="DF205" s="237"/>
      <c r="DG205" s="237"/>
      <c r="DH205" s="237"/>
      <c r="DI205" s="237"/>
      <c r="DJ205" s="237"/>
      <c r="DK205" s="237"/>
      <c r="DL205" s="237"/>
      <c r="DM205" s="237"/>
      <c r="DN205" s="237"/>
      <c r="DO205" s="237"/>
      <c r="DP205" s="237"/>
      <c r="DQ205" s="237"/>
      <c r="DR205" s="237"/>
      <c r="DS205" s="237"/>
      <c r="DT205" s="237"/>
      <c r="DU205" s="237"/>
      <c r="DV205" s="237"/>
      <c r="DW205" s="237"/>
      <c r="DX205" s="237"/>
      <c r="DY205" s="237"/>
      <c r="DZ205" s="237"/>
      <c r="EA205" s="237"/>
      <c r="EB205" s="237"/>
      <c r="EC205" s="237"/>
      <c r="ED205" s="237"/>
      <c r="EE205" s="237"/>
      <c r="EF205" s="237"/>
      <c r="EG205" s="237"/>
      <c r="EH205" s="237"/>
      <c r="EI205" s="237"/>
      <c r="EJ205" s="237"/>
      <c r="EK205" s="237"/>
    </row>
    <row r="206" spans="1:141" s="5" customFormat="1" ht="12.75">
      <c r="A206" s="6"/>
      <c r="B206" s="6"/>
      <c r="C206" s="6"/>
      <c r="D206" s="6"/>
      <c r="E206" s="6"/>
      <c r="F206" s="6"/>
      <c r="G206" s="6"/>
      <c r="H206" s="6"/>
      <c r="I206" s="6"/>
      <c r="CJ206" s="237"/>
      <c r="CK206" s="237"/>
      <c r="CL206" s="237"/>
      <c r="CM206" s="237"/>
      <c r="CN206" s="237"/>
      <c r="CO206" s="237"/>
      <c r="CP206" s="237"/>
      <c r="CQ206" s="237"/>
      <c r="CR206" s="237"/>
      <c r="CS206" s="237"/>
      <c r="CT206" s="237"/>
      <c r="CU206" s="237"/>
      <c r="CV206" s="237"/>
      <c r="CW206" s="237"/>
      <c r="CX206" s="237"/>
      <c r="CY206" s="237"/>
      <c r="CZ206" s="237"/>
      <c r="DA206" s="237"/>
      <c r="DB206" s="237"/>
      <c r="DC206" s="237"/>
      <c r="DD206" s="237"/>
      <c r="DE206" s="237"/>
      <c r="DF206" s="237"/>
      <c r="DG206" s="237"/>
      <c r="DH206" s="237"/>
      <c r="DI206" s="237"/>
      <c r="DJ206" s="237"/>
      <c r="DK206" s="237"/>
      <c r="DL206" s="237"/>
      <c r="DM206" s="237"/>
      <c r="DN206" s="237"/>
      <c r="DO206" s="237"/>
      <c r="DP206" s="237"/>
      <c r="DQ206" s="237"/>
      <c r="DR206" s="237"/>
      <c r="DS206" s="237"/>
      <c r="DT206" s="237"/>
      <c r="DU206" s="237"/>
      <c r="DV206" s="237"/>
      <c r="DW206" s="237"/>
      <c r="DX206" s="237"/>
      <c r="DY206" s="237"/>
      <c r="DZ206" s="237"/>
      <c r="EA206" s="237"/>
      <c r="EB206" s="237"/>
      <c r="EC206" s="237"/>
      <c r="ED206" s="237"/>
      <c r="EE206" s="237"/>
      <c r="EF206" s="237"/>
      <c r="EG206" s="237"/>
      <c r="EH206" s="237"/>
      <c r="EI206" s="237"/>
      <c r="EJ206" s="237"/>
      <c r="EK206" s="237"/>
    </row>
    <row r="207" spans="1:141" s="5" customFormat="1" ht="12.75">
      <c r="A207" s="6"/>
      <c r="B207" s="6"/>
      <c r="C207" s="6"/>
      <c r="D207" s="6"/>
      <c r="E207" s="6"/>
      <c r="F207" s="6"/>
      <c r="G207" s="6"/>
      <c r="H207" s="6"/>
      <c r="I207" s="6"/>
      <c r="CJ207" s="237"/>
      <c r="CK207" s="237"/>
      <c r="CL207" s="237"/>
      <c r="CM207" s="237"/>
      <c r="CN207" s="237"/>
      <c r="CO207" s="237"/>
      <c r="CP207" s="237"/>
      <c r="CQ207" s="237"/>
      <c r="CR207" s="237"/>
      <c r="CS207" s="237"/>
      <c r="CT207" s="237"/>
      <c r="CU207" s="237"/>
      <c r="CV207" s="237"/>
      <c r="CW207" s="237"/>
      <c r="CX207" s="237"/>
      <c r="CY207" s="237"/>
      <c r="CZ207" s="237"/>
      <c r="DA207" s="237"/>
      <c r="DB207" s="237"/>
      <c r="DC207" s="237"/>
      <c r="DD207" s="237"/>
      <c r="DE207" s="237"/>
      <c r="DF207" s="237"/>
      <c r="DG207" s="237"/>
      <c r="DH207" s="237"/>
      <c r="DI207" s="237"/>
      <c r="DJ207" s="237"/>
      <c r="DK207" s="237"/>
      <c r="DL207" s="237"/>
      <c r="DM207" s="237"/>
      <c r="DN207" s="237"/>
      <c r="DO207" s="237"/>
      <c r="DP207" s="237"/>
      <c r="DQ207" s="237"/>
      <c r="DR207" s="237"/>
      <c r="DS207" s="237"/>
      <c r="DT207" s="237"/>
      <c r="DU207" s="237"/>
      <c r="DV207" s="237"/>
      <c r="DW207" s="237"/>
      <c r="DX207" s="237"/>
      <c r="DY207" s="237"/>
      <c r="DZ207" s="237"/>
      <c r="EA207" s="237"/>
      <c r="EB207" s="237"/>
      <c r="EC207" s="237"/>
      <c r="ED207" s="237"/>
      <c r="EE207" s="237"/>
      <c r="EF207" s="237"/>
      <c r="EG207" s="237"/>
      <c r="EH207" s="237"/>
      <c r="EI207" s="237"/>
      <c r="EJ207" s="237"/>
      <c r="EK207" s="237"/>
    </row>
    <row r="208" spans="1:141" s="5" customFormat="1" ht="12.75">
      <c r="A208" s="6"/>
      <c r="B208" s="6"/>
      <c r="C208" s="6"/>
      <c r="D208" s="6"/>
      <c r="E208" s="6"/>
      <c r="F208" s="6"/>
      <c r="G208" s="6"/>
      <c r="H208" s="6"/>
      <c r="I208" s="6"/>
      <c r="CJ208" s="237"/>
      <c r="CK208" s="237"/>
      <c r="CL208" s="237"/>
      <c r="CM208" s="237"/>
      <c r="CN208" s="237"/>
      <c r="CO208" s="237"/>
      <c r="CP208" s="237"/>
      <c r="CQ208" s="237"/>
      <c r="CR208" s="237"/>
      <c r="CS208" s="237"/>
      <c r="CT208" s="237"/>
      <c r="CU208" s="237"/>
      <c r="CV208" s="237"/>
      <c r="CW208" s="237"/>
      <c r="CX208" s="237"/>
      <c r="CY208" s="237"/>
      <c r="CZ208" s="237"/>
      <c r="DA208" s="237"/>
      <c r="DB208" s="237"/>
      <c r="DC208" s="237"/>
      <c r="DD208" s="237"/>
      <c r="DE208" s="237"/>
      <c r="DF208" s="237"/>
      <c r="DG208" s="237"/>
      <c r="DH208" s="237"/>
      <c r="DI208" s="237"/>
      <c r="DJ208" s="237"/>
      <c r="DK208" s="237"/>
      <c r="DL208" s="237"/>
      <c r="DM208" s="237"/>
      <c r="DN208" s="237"/>
      <c r="DO208" s="237"/>
      <c r="DP208" s="237"/>
      <c r="DQ208" s="237"/>
      <c r="DR208" s="237"/>
      <c r="DS208" s="237"/>
      <c r="DT208" s="237"/>
      <c r="DU208" s="237"/>
      <c r="DV208" s="237"/>
      <c r="DW208" s="237"/>
      <c r="DX208" s="237"/>
      <c r="DY208" s="237"/>
      <c r="DZ208" s="237"/>
      <c r="EA208" s="237"/>
      <c r="EB208" s="237"/>
      <c r="EC208" s="237"/>
      <c r="ED208" s="237"/>
      <c r="EE208" s="237"/>
      <c r="EF208" s="237"/>
      <c r="EG208" s="237"/>
      <c r="EH208" s="237"/>
      <c r="EI208" s="237"/>
      <c r="EJ208" s="237"/>
      <c r="EK208" s="237"/>
    </row>
    <row r="209" spans="1:141" s="5" customFormat="1" ht="12.75">
      <c r="A209" s="6"/>
      <c r="B209" s="6"/>
      <c r="C209" s="6"/>
      <c r="D209" s="6"/>
      <c r="E209" s="6"/>
      <c r="F209" s="6"/>
      <c r="G209" s="6"/>
      <c r="H209" s="6"/>
      <c r="I209" s="6"/>
      <c r="CJ209" s="237"/>
      <c r="CK209" s="237"/>
      <c r="CL209" s="237"/>
      <c r="CM209" s="237"/>
      <c r="CN209" s="237"/>
      <c r="CO209" s="237"/>
      <c r="CP209" s="237"/>
      <c r="CQ209" s="237"/>
      <c r="CR209" s="237"/>
      <c r="CS209" s="237"/>
      <c r="CT209" s="237"/>
      <c r="CU209" s="237"/>
      <c r="CV209" s="237"/>
      <c r="CW209" s="237"/>
      <c r="CX209" s="237"/>
      <c r="CY209" s="237"/>
      <c r="CZ209" s="237"/>
      <c r="DA209" s="237"/>
      <c r="DB209" s="237"/>
      <c r="DC209" s="237"/>
      <c r="DD209" s="237"/>
      <c r="DE209" s="237"/>
      <c r="DF209" s="237"/>
      <c r="DG209" s="237"/>
      <c r="DH209" s="237"/>
      <c r="DI209" s="237"/>
      <c r="DJ209" s="237"/>
      <c r="DK209" s="237"/>
      <c r="DL209" s="237"/>
      <c r="DM209" s="237"/>
      <c r="DN209" s="237"/>
      <c r="DO209" s="237"/>
      <c r="DP209" s="237"/>
      <c r="DQ209" s="237"/>
      <c r="DR209" s="237"/>
      <c r="DS209" s="237"/>
      <c r="DT209" s="237"/>
      <c r="DU209" s="237"/>
      <c r="DV209" s="237"/>
      <c r="DW209" s="237"/>
      <c r="DX209" s="237"/>
      <c r="DY209" s="237"/>
      <c r="DZ209" s="237"/>
      <c r="EA209" s="237"/>
      <c r="EB209" s="237"/>
      <c r="EC209" s="237"/>
      <c r="ED209" s="237"/>
      <c r="EE209" s="237"/>
      <c r="EF209" s="237"/>
      <c r="EG209" s="237"/>
      <c r="EH209" s="237"/>
      <c r="EI209" s="237"/>
      <c r="EJ209" s="237"/>
      <c r="EK209" s="237"/>
    </row>
    <row r="210" spans="1:141" s="5" customFormat="1" ht="12.75">
      <c r="A210" s="6"/>
      <c r="B210" s="6"/>
      <c r="C210" s="6"/>
      <c r="D210" s="6"/>
      <c r="E210" s="6"/>
      <c r="F210" s="6"/>
      <c r="G210" s="6"/>
      <c r="H210" s="6"/>
      <c r="I210" s="6"/>
      <c r="CJ210" s="237"/>
      <c r="CK210" s="237"/>
      <c r="CL210" s="237"/>
      <c r="CM210" s="237"/>
      <c r="CN210" s="237"/>
      <c r="CO210" s="237"/>
      <c r="CP210" s="237"/>
      <c r="CQ210" s="237"/>
      <c r="CR210" s="237"/>
      <c r="CS210" s="237"/>
      <c r="CT210" s="237"/>
      <c r="CU210" s="237"/>
      <c r="CV210" s="237"/>
      <c r="CW210" s="237"/>
      <c r="CX210" s="237"/>
      <c r="CY210" s="237"/>
      <c r="CZ210" s="237"/>
      <c r="DA210" s="237"/>
      <c r="DB210" s="237"/>
      <c r="DC210" s="237"/>
      <c r="DD210" s="237"/>
      <c r="DE210" s="237"/>
      <c r="DF210" s="237"/>
      <c r="DG210" s="237"/>
      <c r="DH210" s="237"/>
      <c r="DI210" s="237"/>
      <c r="DJ210" s="237"/>
      <c r="DK210" s="237"/>
      <c r="DL210" s="237"/>
      <c r="DM210" s="237"/>
      <c r="DN210" s="237"/>
      <c r="DO210" s="237"/>
      <c r="DP210" s="237"/>
      <c r="DQ210" s="237"/>
      <c r="DR210" s="237"/>
      <c r="DS210" s="237"/>
      <c r="DT210" s="237"/>
      <c r="DU210" s="237"/>
      <c r="DV210" s="237"/>
      <c r="DW210" s="237"/>
      <c r="DX210" s="237"/>
      <c r="DY210" s="237"/>
      <c r="DZ210" s="237"/>
      <c r="EA210" s="237"/>
      <c r="EB210" s="237"/>
      <c r="EC210" s="237"/>
      <c r="ED210" s="237"/>
      <c r="EE210" s="237"/>
      <c r="EF210" s="237"/>
      <c r="EG210" s="237"/>
      <c r="EH210" s="237"/>
      <c r="EI210" s="237"/>
      <c r="EJ210" s="237"/>
      <c r="EK210" s="237"/>
    </row>
    <row r="211" spans="1:141" s="5" customFormat="1" ht="12.75">
      <c r="A211" s="6"/>
      <c r="B211" s="6"/>
      <c r="C211" s="6"/>
      <c r="D211" s="6"/>
      <c r="E211" s="6"/>
      <c r="F211" s="6"/>
      <c r="G211" s="6"/>
      <c r="H211" s="6"/>
      <c r="I211" s="6"/>
      <c r="CJ211" s="237"/>
      <c r="CK211" s="237"/>
      <c r="CL211" s="237"/>
      <c r="CM211" s="237"/>
      <c r="CN211" s="237"/>
      <c r="CO211" s="237"/>
      <c r="CP211" s="237"/>
      <c r="CQ211" s="237"/>
      <c r="CR211" s="237"/>
      <c r="CS211" s="237"/>
      <c r="CT211" s="237"/>
      <c r="CU211" s="237"/>
      <c r="CV211" s="237"/>
      <c r="CW211" s="237"/>
      <c r="CX211" s="237"/>
      <c r="CY211" s="237"/>
      <c r="CZ211" s="237"/>
      <c r="DA211" s="237"/>
      <c r="DB211" s="237"/>
      <c r="DC211" s="237"/>
      <c r="DD211" s="237"/>
      <c r="DE211" s="237"/>
      <c r="DF211" s="237"/>
      <c r="DG211" s="237"/>
      <c r="DH211" s="237"/>
      <c r="DI211" s="237"/>
      <c r="DJ211" s="237"/>
      <c r="DK211" s="237"/>
      <c r="DL211" s="237"/>
      <c r="DM211" s="237"/>
      <c r="DN211" s="237"/>
      <c r="DO211" s="237"/>
      <c r="DP211" s="237"/>
      <c r="DQ211" s="237"/>
      <c r="DR211" s="237"/>
      <c r="DS211" s="237"/>
      <c r="DT211" s="237"/>
      <c r="DU211" s="237"/>
      <c r="DV211" s="237"/>
      <c r="DW211" s="237"/>
      <c r="DX211" s="237"/>
      <c r="DY211" s="237"/>
      <c r="DZ211" s="237"/>
      <c r="EA211" s="237"/>
      <c r="EB211" s="237"/>
      <c r="EC211" s="237"/>
      <c r="ED211" s="237"/>
      <c r="EE211" s="237"/>
      <c r="EF211" s="237"/>
      <c r="EG211" s="237"/>
      <c r="EH211" s="237"/>
      <c r="EI211" s="237"/>
      <c r="EJ211" s="237"/>
      <c r="EK211" s="237"/>
    </row>
    <row r="212" spans="1:141" s="5" customFormat="1" ht="12.75">
      <c r="A212" s="6"/>
      <c r="B212" s="6"/>
      <c r="C212" s="6"/>
      <c r="D212" s="6"/>
      <c r="E212" s="6"/>
      <c r="F212" s="6"/>
      <c r="G212" s="6"/>
      <c r="H212" s="6"/>
      <c r="I212" s="6"/>
      <c r="CJ212" s="237"/>
      <c r="CK212" s="237"/>
      <c r="CL212" s="237"/>
      <c r="CM212" s="237"/>
      <c r="CN212" s="237"/>
      <c r="CO212" s="237"/>
      <c r="CP212" s="237"/>
      <c r="CQ212" s="237"/>
      <c r="CR212" s="237"/>
      <c r="CS212" s="237"/>
      <c r="CT212" s="237"/>
      <c r="CU212" s="237"/>
      <c r="CV212" s="237"/>
      <c r="CW212" s="237"/>
      <c r="CX212" s="237"/>
      <c r="CY212" s="237"/>
      <c r="CZ212" s="237"/>
      <c r="DA212" s="237"/>
      <c r="DB212" s="237"/>
      <c r="DC212" s="237"/>
      <c r="DD212" s="237"/>
      <c r="DE212" s="237"/>
      <c r="DF212" s="237"/>
      <c r="DG212" s="237"/>
      <c r="DH212" s="237"/>
      <c r="DI212" s="237"/>
      <c r="DJ212" s="237"/>
      <c r="DK212" s="237"/>
      <c r="DL212" s="237"/>
      <c r="DM212" s="237"/>
      <c r="DN212" s="237"/>
      <c r="DO212" s="237"/>
      <c r="DP212" s="237"/>
      <c r="DQ212" s="237"/>
      <c r="DR212" s="237"/>
      <c r="DS212" s="237"/>
      <c r="DT212" s="237"/>
      <c r="DU212" s="237"/>
      <c r="DV212" s="237"/>
      <c r="DW212" s="237"/>
      <c r="DX212" s="237"/>
      <c r="DY212" s="237"/>
      <c r="DZ212" s="237"/>
      <c r="EA212" s="237"/>
      <c r="EB212" s="237"/>
      <c r="EC212" s="237"/>
      <c r="ED212" s="237"/>
      <c r="EE212" s="237"/>
      <c r="EF212" s="237"/>
      <c r="EG212" s="237"/>
      <c r="EH212" s="237"/>
      <c r="EI212" s="237"/>
      <c r="EJ212" s="237"/>
      <c r="EK212" s="237"/>
    </row>
    <row r="213" spans="1:141" s="5" customFormat="1" ht="12.75">
      <c r="A213" s="6"/>
      <c r="B213" s="6"/>
      <c r="C213" s="6"/>
      <c r="D213" s="6"/>
      <c r="E213" s="6"/>
      <c r="F213" s="6"/>
      <c r="G213" s="6"/>
      <c r="H213" s="6"/>
      <c r="I213" s="6"/>
      <c r="CJ213" s="237"/>
      <c r="CK213" s="237"/>
      <c r="CL213" s="237"/>
      <c r="CM213" s="237"/>
      <c r="CN213" s="237"/>
      <c r="CO213" s="237"/>
      <c r="CP213" s="237"/>
      <c r="CQ213" s="237"/>
      <c r="CR213" s="237"/>
      <c r="CS213" s="237"/>
      <c r="CT213" s="237"/>
      <c r="CU213" s="237"/>
      <c r="CV213" s="237"/>
      <c r="CW213" s="237"/>
      <c r="CX213" s="237"/>
      <c r="CY213" s="237"/>
      <c r="CZ213" s="237"/>
      <c r="DA213" s="237"/>
      <c r="DB213" s="237"/>
      <c r="DC213" s="237"/>
      <c r="DD213" s="237"/>
      <c r="DE213" s="237"/>
      <c r="DF213" s="237"/>
      <c r="DG213" s="237"/>
      <c r="DH213" s="237"/>
      <c r="DI213" s="237"/>
      <c r="DJ213" s="237"/>
      <c r="DK213" s="237"/>
      <c r="DL213" s="237"/>
      <c r="DM213" s="237"/>
      <c r="DN213" s="237"/>
      <c r="DO213" s="237"/>
      <c r="DP213" s="237"/>
      <c r="DQ213" s="237"/>
      <c r="DR213" s="237"/>
      <c r="DS213" s="237"/>
      <c r="DT213" s="237"/>
      <c r="DU213" s="237"/>
      <c r="DV213" s="237"/>
      <c r="DW213" s="237"/>
      <c r="DX213" s="237"/>
      <c r="DY213" s="237"/>
      <c r="DZ213" s="237"/>
      <c r="EA213" s="237"/>
      <c r="EB213" s="237"/>
      <c r="EC213" s="237"/>
      <c r="ED213" s="237"/>
      <c r="EE213" s="237"/>
      <c r="EF213" s="237"/>
      <c r="EG213" s="237"/>
      <c r="EH213" s="237"/>
      <c r="EI213" s="237"/>
      <c r="EJ213" s="237"/>
      <c r="EK213" s="237"/>
    </row>
    <row r="214" spans="1:141" s="5" customFormat="1" ht="12.75">
      <c r="A214" s="6"/>
      <c r="B214" s="6"/>
      <c r="C214" s="6"/>
      <c r="D214" s="6"/>
      <c r="E214" s="6"/>
      <c r="F214" s="6"/>
      <c r="G214" s="6"/>
      <c r="H214" s="6"/>
      <c r="I214" s="6"/>
      <c r="CJ214" s="237"/>
      <c r="CK214" s="237"/>
      <c r="CL214" s="237"/>
      <c r="CM214" s="237"/>
      <c r="CN214" s="237"/>
      <c r="CO214" s="237"/>
      <c r="CP214" s="237"/>
      <c r="CQ214" s="237"/>
      <c r="CR214" s="237"/>
      <c r="CS214" s="237"/>
      <c r="CT214" s="237"/>
      <c r="CU214" s="237"/>
      <c r="CV214" s="237"/>
      <c r="CW214" s="237"/>
      <c r="CX214" s="237"/>
      <c r="CY214" s="237"/>
      <c r="CZ214" s="237"/>
      <c r="DA214" s="237"/>
      <c r="DB214" s="237"/>
      <c r="DC214" s="237"/>
      <c r="DD214" s="237"/>
      <c r="DE214" s="237"/>
      <c r="DF214" s="237"/>
      <c r="DG214" s="237"/>
      <c r="DH214" s="237"/>
      <c r="DI214" s="237"/>
      <c r="DJ214" s="237"/>
      <c r="DK214" s="237"/>
      <c r="DL214" s="237"/>
      <c r="DM214" s="237"/>
      <c r="DN214" s="237"/>
      <c r="DO214" s="237"/>
      <c r="DP214" s="237"/>
      <c r="DQ214" s="237"/>
      <c r="DR214" s="237"/>
      <c r="DS214" s="237"/>
      <c r="DT214" s="237"/>
      <c r="DU214" s="237"/>
      <c r="DV214" s="237"/>
      <c r="DW214" s="237"/>
      <c r="DX214" s="237"/>
      <c r="DY214" s="237"/>
      <c r="DZ214" s="237"/>
      <c r="EA214" s="237"/>
      <c r="EB214" s="237"/>
      <c r="EC214" s="237"/>
      <c r="ED214" s="237"/>
      <c r="EE214" s="237"/>
      <c r="EF214" s="237"/>
      <c r="EG214" s="237"/>
      <c r="EH214" s="237"/>
      <c r="EI214" s="237"/>
      <c r="EJ214" s="237"/>
      <c r="EK214" s="237"/>
    </row>
    <row r="215" spans="1:141" s="5" customFormat="1" ht="12.75">
      <c r="A215" s="6"/>
      <c r="B215" s="6"/>
      <c r="C215" s="6"/>
      <c r="D215" s="6"/>
      <c r="E215" s="6"/>
      <c r="F215" s="6"/>
      <c r="G215" s="6"/>
      <c r="H215" s="6"/>
      <c r="I215" s="6"/>
      <c r="CJ215" s="237"/>
      <c r="CK215" s="237"/>
      <c r="CL215" s="237"/>
      <c r="CM215" s="237"/>
      <c r="CN215" s="237"/>
      <c r="CO215" s="237"/>
      <c r="CP215" s="237"/>
      <c r="CQ215" s="237"/>
      <c r="CR215" s="237"/>
      <c r="CS215" s="237"/>
      <c r="CT215" s="237"/>
      <c r="CU215" s="237"/>
      <c r="CV215" s="237"/>
      <c r="CW215" s="237"/>
      <c r="CX215" s="237"/>
      <c r="CY215" s="237"/>
      <c r="CZ215" s="237"/>
      <c r="DA215" s="237"/>
      <c r="DB215" s="237"/>
      <c r="DC215" s="237"/>
      <c r="DD215" s="237"/>
      <c r="DE215" s="237"/>
      <c r="DF215" s="237"/>
      <c r="DG215" s="237"/>
      <c r="DH215" s="237"/>
      <c r="DI215" s="237"/>
      <c r="DJ215" s="237"/>
      <c r="DK215" s="237"/>
      <c r="DL215" s="237"/>
      <c r="DM215" s="237"/>
      <c r="DN215" s="237"/>
      <c r="DO215" s="237"/>
      <c r="DP215" s="237"/>
      <c r="DQ215" s="237"/>
      <c r="DR215" s="237"/>
      <c r="DS215" s="237"/>
      <c r="DT215" s="237"/>
      <c r="DU215" s="237"/>
      <c r="DV215" s="237"/>
      <c r="DW215" s="237"/>
      <c r="DX215" s="237"/>
      <c r="DY215" s="237"/>
      <c r="DZ215" s="237"/>
      <c r="EA215" s="237"/>
      <c r="EB215" s="237"/>
      <c r="EC215" s="237"/>
      <c r="ED215" s="237"/>
      <c r="EE215" s="237"/>
      <c r="EF215" s="237"/>
      <c r="EG215" s="237"/>
      <c r="EH215" s="237"/>
      <c r="EI215" s="237"/>
      <c r="EJ215" s="237"/>
      <c r="EK215" s="237"/>
    </row>
    <row r="216" spans="1:141" s="5" customFormat="1" ht="12.75">
      <c r="A216" s="6"/>
      <c r="B216" s="6"/>
      <c r="C216" s="6"/>
      <c r="D216" s="6"/>
      <c r="E216" s="6"/>
      <c r="F216" s="6"/>
      <c r="G216" s="6"/>
      <c r="H216" s="6"/>
      <c r="I216" s="6"/>
      <c r="CJ216" s="237"/>
      <c r="CK216" s="237"/>
      <c r="CL216" s="237"/>
      <c r="CM216" s="237"/>
      <c r="CN216" s="237"/>
      <c r="CO216" s="237"/>
      <c r="CP216" s="237"/>
      <c r="CQ216" s="237"/>
      <c r="CR216" s="237"/>
      <c r="CS216" s="237"/>
      <c r="CT216" s="237"/>
      <c r="CU216" s="237"/>
      <c r="CV216" s="237"/>
      <c r="CW216" s="237"/>
      <c r="CX216" s="237"/>
      <c r="CY216" s="237"/>
      <c r="CZ216" s="237"/>
      <c r="DA216" s="237"/>
      <c r="DB216" s="237"/>
      <c r="DC216" s="237"/>
      <c r="DD216" s="237"/>
      <c r="DE216" s="237"/>
      <c r="DF216" s="237"/>
      <c r="DG216" s="237"/>
      <c r="DH216" s="237"/>
      <c r="DI216" s="237"/>
      <c r="DJ216" s="237"/>
      <c r="DK216" s="237"/>
      <c r="DL216" s="237"/>
      <c r="DM216" s="237"/>
      <c r="DN216" s="237"/>
      <c r="DO216" s="237"/>
      <c r="DP216" s="237"/>
      <c r="DQ216" s="237"/>
      <c r="DR216" s="237"/>
      <c r="DS216" s="237"/>
      <c r="DT216" s="237"/>
      <c r="DU216" s="237"/>
      <c r="DV216" s="237"/>
      <c r="DW216" s="237"/>
      <c r="DX216" s="237"/>
      <c r="DY216" s="237"/>
      <c r="DZ216" s="237"/>
      <c r="EA216" s="237"/>
      <c r="EB216" s="237"/>
      <c r="EC216" s="237"/>
      <c r="ED216" s="237"/>
      <c r="EE216" s="237"/>
      <c r="EF216" s="237"/>
      <c r="EG216" s="237"/>
      <c r="EH216" s="237"/>
      <c r="EI216" s="237"/>
      <c r="EJ216" s="237"/>
      <c r="EK216" s="237"/>
    </row>
    <row r="217" spans="1:141" s="5" customFormat="1" ht="12.75">
      <c r="A217" s="6"/>
      <c r="B217" s="6"/>
      <c r="C217" s="6"/>
      <c r="D217" s="6"/>
      <c r="E217" s="6"/>
      <c r="F217" s="6"/>
      <c r="G217" s="6"/>
      <c r="H217" s="6"/>
      <c r="I217" s="6"/>
      <c r="CJ217" s="237"/>
      <c r="CK217" s="237"/>
      <c r="CL217" s="237"/>
      <c r="CM217" s="237"/>
      <c r="CN217" s="237"/>
      <c r="CO217" s="237"/>
      <c r="CP217" s="237"/>
      <c r="CQ217" s="237"/>
      <c r="CR217" s="237"/>
      <c r="CS217" s="237"/>
      <c r="CT217" s="237"/>
      <c r="CU217" s="237"/>
      <c r="CV217" s="237"/>
      <c r="CW217" s="237"/>
      <c r="CX217" s="237"/>
      <c r="CY217" s="237"/>
      <c r="CZ217" s="237"/>
      <c r="DA217" s="237"/>
      <c r="DB217" s="237"/>
      <c r="DC217" s="237"/>
      <c r="DD217" s="237"/>
      <c r="DE217" s="237"/>
      <c r="DF217" s="237"/>
      <c r="DG217" s="237"/>
      <c r="DH217" s="237"/>
      <c r="DI217" s="237"/>
      <c r="DJ217" s="237"/>
      <c r="DK217" s="237"/>
      <c r="DL217" s="237"/>
      <c r="DM217" s="237"/>
      <c r="DN217" s="237"/>
      <c r="DO217" s="237"/>
      <c r="DP217" s="237"/>
      <c r="DQ217" s="237"/>
      <c r="DR217" s="237"/>
      <c r="DS217" s="237"/>
      <c r="DT217" s="237"/>
      <c r="DU217" s="237"/>
      <c r="DV217" s="237"/>
      <c r="DW217" s="237"/>
      <c r="DX217" s="237"/>
      <c r="DY217" s="237"/>
      <c r="DZ217" s="237"/>
      <c r="EA217" s="237"/>
      <c r="EB217" s="237"/>
      <c r="EC217" s="237"/>
      <c r="ED217" s="237"/>
      <c r="EE217" s="237"/>
      <c r="EF217" s="237"/>
      <c r="EG217" s="237"/>
      <c r="EH217" s="237"/>
      <c r="EI217" s="237"/>
      <c r="EJ217" s="237"/>
      <c r="EK217" s="237"/>
    </row>
    <row r="218" spans="1:141" s="5" customFormat="1" ht="12.75">
      <c r="A218" s="6"/>
      <c r="B218" s="6"/>
      <c r="C218" s="6"/>
      <c r="D218" s="6"/>
      <c r="E218" s="6"/>
      <c r="F218" s="6"/>
      <c r="G218" s="6"/>
      <c r="H218" s="6"/>
      <c r="I218" s="6"/>
      <c r="CJ218" s="237"/>
      <c r="CK218" s="237"/>
      <c r="CL218" s="237"/>
      <c r="CM218" s="237"/>
      <c r="CN218" s="237"/>
      <c r="CO218" s="237"/>
      <c r="CP218" s="237"/>
      <c r="CQ218" s="237"/>
      <c r="CR218" s="237"/>
      <c r="CS218" s="237"/>
      <c r="CT218" s="237"/>
      <c r="CU218" s="237"/>
      <c r="CV218" s="237"/>
      <c r="CW218" s="237"/>
      <c r="CX218" s="237"/>
      <c r="CY218" s="237"/>
      <c r="CZ218" s="237"/>
      <c r="DA218" s="237"/>
      <c r="DB218" s="237"/>
      <c r="DC218" s="237"/>
      <c r="DD218" s="237"/>
      <c r="DE218" s="237"/>
      <c r="DF218" s="237"/>
      <c r="DG218" s="237"/>
      <c r="DH218" s="237"/>
      <c r="DI218" s="237"/>
      <c r="DJ218" s="237"/>
      <c r="DK218" s="237"/>
      <c r="DL218" s="237"/>
      <c r="DM218" s="237"/>
      <c r="DN218" s="237"/>
      <c r="DO218" s="237"/>
      <c r="DP218" s="237"/>
      <c r="DQ218" s="237"/>
      <c r="DR218" s="237"/>
      <c r="DS218" s="237"/>
      <c r="DT218" s="237"/>
      <c r="DU218" s="237"/>
      <c r="DV218" s="237"/>
      <c r="DW218" s="237"/>
      <c r="DX218" s="237"/>
      <c r="DY218" s="237"/>
      <c r="DZ218" s="237"/>
      <c r="EA218" s="237"/>
      <c r="EB218" s="237"/>
      <c r="EC218" s="237"/>
      <c r="ED218" s="237"/>
      <c r="EE218" s="237"/>
      <c r="EF218" s="237"/>
      <c r="EG218" s="237"/>
      <c r="EH218" s="237"/>
      <c r="EI218" s="237"/>
      <c r="EJ218" s="237"/>
      <c r="EK218" s="237"/>
    </row>
    <row r="219" spans="1:141" s="5" customFormat="1" ht="12.75">
      <c r="A219" s="6"/>
      <c r="B219" s="6"/>
      <c r="C219" s="6"/>
      <c r="D219" s="6"/>
      <c r="E219" s="6"/>
      <c r="F219" s="6"/>
      <c r="G219" s="6"/>
      <c r="H219" s="6"/>
      <c r="I219" s="6"/>
      <c r="CJ219" s="237"/>
      <c r="CK219" s="237"/>
      <c r="CL219" s="237"/>
      <c r="CM219" s="237"/>
      <c r="CN219" s="237"/>
      <c r="CO219" s="237"/>
      <c r="CP219" s="237"/>
      <c r="CQ219" s="237"/>
      <c r="CR219" s="237"/>
      <c r="CS219" s="237"/>
      <c r="CT219" s="237"/>
      <c r="CU219" s="237"/>
      <c r="CV219" s="237"/>
      <c r="CW219" s="237"/>
      <c r="CX219" s="237"/>
      <c r="CY219" s="237"/>
      <c r="CZ219" s="237"/>
      <c r="DA219" s="237"/>
      <c r="DB219" s="237"/>
      <c r="DC219" s="237"/>
      <c r="DD219" s="237"/>
      <c r="DE219" s="237"/>
      <c r="DF219" s="237"/>
      <c r="DG219" s="237"/>
      <c r="DH219" s="237"/>
      <c r="DI219" s="237"/>
      <c r="DJ219" s="237"/>
      <c r="DK219" s="237"/>
      <c r="DL219" s="237"/>
      <c r="DM219" s="237"/>
      <c r="DN219" s="237"/>
      <c r="DO219" s="237"/>
      <c r="DP219" s="237"/>
      <c r="DQ219" s="237"/>
      <c r="DR219" s="237"/>
      <c r="DS219" s="237"/>
      <c r="DT219" s="237"/>
      <c r="DU219" s="237"/>
      <c r="DV219" s="237"/>
      <c r="DW219" s="237"/>
      <c r="DX219" s="237"/>
      <c r="DY219" s="237"/>
      <c r="DZ219" s="237"/>
      <c r="EA219" s="237"/>
      <c r="EB219" s="237"/>
      <c r="EC219" s="237"/>
      <c r="ED219" s="237"/>
      <c r="EE219" s="237"/>
      <c r="EF219" s="237"/>
      <c r="EG219" s="237"/>
      <c r="EH219" s="237"/>
      <c r="EI219" s="237"/>
      <c r="EJ219" s="237"/>
      <c r="EK219" s="237"/>
    </row>
    <row r="220" spans="1:141" s="5" customFormat="1" ht="12.75">
      <c r="A220" s="6"/>
      <c r="B220" s="6"/>
      <c r="C220" s="6"/>
      <c r="D220" s="6"/>
      <c r="E220" s="6"/>
      <c r="F220" s="6"/>
      <c r="G220" s="6"/>
      <c r="H220" s="6"/>
      <c r="I220" s="6"/>
      <c r="CJ220" s="237"/>
      <c r="CK220" s="237"/>
      <c r="CL220" s="237"/>
      <c r="CM220" s="237"/>
      <c r="CN220" s="237"/>
      <c r="CO220" s="237"/>
      <c r="CP220" s="237"/>
      <c r="CQ220" s="237"/>
      <c r="CR220" s="237"/>
      <c r="CS220" s="237"/>
      <c r="CT220" s="237"/>
      <c r="CU220" s="237"/>
      <c r="CV220" s="237"/>
      <c r="CW220" s="237"/>
      <c r="CX220" s="237"/>
      <c r="CY220" s="237"/>
      <c r="CZ220" s="237"/>
      <c r="DA220" s="237"/>
      <c r="DB220" s="237"/>
      <c r="DC220" s="237"/>
      <c r="DD220" s="237"/>
      <c r="DE220" s="237"/>
      <c r="DF220" s="237"/>
      <c r="DG220" s="237"/>
      <c r="DH220" s="237"/>
      <c r="DI220" s="237"/>
      <c r="DJ220" s="237"/>
      <c r="DK220" s="237"/>
      <c r="DL220" s="237"/>
      <c r="DM220" s="237"/>
      <c r="DN220" s="237"/>
      <c r="DO220" s="237"/>
      <c r="DP220" s="237"/>
      <c r="DQ220" s="237"/>
      <c r="DR220" s="237"/>
      <c r="DS220" s="237"/>
      <c r="DT220" s="237"/>
      <c r="DU220" s="237"/>
      <c r="DV220" s="237"/>
      <c r="DW220" s="237"/>
      <c r="DX220" s="237"/>
      <c r="DY220" s="237"/>
      <c r="DZ220" s="237"/>
      <c r="EA220" s="237"/>
      <c r="EB220" s="237"/>
      <c r="EC220" s="237"/>
      <c r="ED220" s="237"/>
      <c r="EE220" s="237"/>
      <c r="EF220" s="237"/>
      <c r="EG220" s="237"/>
      <c r="EH220" s="237"/>
      <c r="EI220" s="237"/>
      <c r="EJ220" s="237"/>
      <c r="EK220" s="237"/>
    </row>
    <row r="221" spans="1:141" s="5" customFormat="1" ht="12.75">
      <c r="A221" s="6"/>
      <c r="B221" s="6"/>
      <c r="C221" s="6"/>
      <c r="D221" s="6"/>
      <c r="E221" s="6"/>
      <c r="F221" s="6"/>
      <c r="G221" s="6"/>
      <c r="H221" s="6"/>
      <c r="I221" s="6"/>
      <c r="CJ221" s="237"/>
      <c r="CK221" s="237"/>
      <c r="CL221" s="237"/>
      <c r="CM221" s="237"/>
      <c r="CN221" s="237"/>
      <c r="CO221" s="237"/>
      <c r="CP221" s="237"/>
      <c r="CQ221" s="237"/>
      <c r="CR221" s="237"/>
      <c r="CS221" s="237"/>
      <c r="CT221" s="237"/>
      <c r="CU221" s="237"/>
      <c r="CV221" s="237"/>
      <c r="CW221" s="237"/>
      <c r="CX221" s="237"/>
      <c r="CY221" s="237"/>
      <c r="CZ221" s="237"/>
      <c r="DA221" s="237"/>
      <c r="DB221" s="237"/>
      <c r="DC221" s="237"/>
      <c r="DD221" s="237"/>
      <c r="DE221" s="237"/>
      <c r="DF221" s="237"/>
      <c r="DG221" s="237"/>
      <c r="DH221" s="237"/>
      <c r="DI221" s="237"/>
      <c r="DJ221" s="237"/>
      <c r="DK221" s="237"/>
      <c r="DL221" s="237"/>
      <c r="DM221" s="237"/>
      <c r="DN221" s="237"/>
      <c r="DO221" s="237"/>
      <c r="DP221" s="237"/>
      <c r="DQ221" s="237"/>
      <c r="DR221" s="237"/>
      <c r="DS221" s="237"/>
      <c r="DT221" s="237"/>
      <c r="DU221" s="237"/>
      <c r="DV221" s="237"/>
      <c r="DW221" s="237"/>
      <c r="DX221" s="237"/>
      <c r="DY221" s="237"/>
      <c r="DZ221" s="237"/>
      <c r="EA221" s="237"/>
      <c r="EB221" s="237"/>
      <c r="EC221" s="237"/>
      <c r="ED221" s="237"/>
      <c r="EE221" s="237"/>
      <c r="EF221" s="237"/>
      <c r="EG221" s="237"/>
      <c r="EH221" s="237"/>
      <c r="EI221" s="237"/>
      <c r="EJ221" s="237"/>
      <c r="EK221" s="237"/>
    </row>
    <row r="222" spans="1:141" s="5" customFormat="1" ht="12.75">
      <c r="A222" s="6"/>
      <c r="B222" s="6"/>
      <c r="C222" s="6"/>
      <c r="D222" s="6"/>
      <c r="E222" s="6"/>
      <c r="F222" s="6"/>
      <c r="G222" s="6"/>
      <c r="H222" s="6"/>
      <c r="I222" s="6"/>
      <c r="CJ222" s="237"/>
      <c r="CK222" s="237"/>
      <c r="CL222" s="237"/>
      <c r="CM222" s="237"/>
      <c r="CN222" s="237"/>
      <c r="CO222" s="237"/>
      <c r="CP222" s="237"/>
      <c r="CQ222" s="237"/>
      <c r="CR222" s="237"/>
      <c r="CS222" s="237"/>
      <c r="CT222" s="237"/>
      <c r="CU222" s="237"/>
      <c r="CV222" s="237"/>
      <c r="CW222" s="237"/>
      <c r="CX222" s="237"/>
      <c r="CY222" s="237"/>
      <c r="CZ222" s="237"/>
      <c r="DA222" s="237"/>
      <c r="DB222" s="237"/>
      <c r="DC222" s="237"/>
      <c r="DD222" s="237"/>
      <c r="DE222" s="237"/>
      <c r="DF222" s="237"/>
      <c r="DG222" s="237"/>
      <c r="DH222" s="237"/>
      <c r="DI222" s="237"/>
      <c r="DJ222" s="237"/>
      <c r="DK222" s="237"/>
      <c r="DL222" s="237"/>
      <c r="DM222" s="237"/>
      <c r="DN222" s="237"/>
      <c r="DO222" s="237"/>
      <c r="DP222" s="237"/>
      <c r="DQ222" s="237"/>
      <c r="DR222" s="237"/>
      <c r="DS222" s="237"/>
      <c r="DT222" s="237"/>
      <c r="DU222" s="237"/>
      <c r="DV222" s="237"/>
      <c r="DW222" s="237"/>
      <c r="DX222" s="237"/>
      <c r="DY222" s="237"/>
      <c r="DZ222" s="237"/>
      <c r="EA222" s="237"/>
      <c r="EB222" s="237"/>
      <c r="EC222" s="237"/>
      <c r="ED222" s="237"/>
      <c r="EE222" s="237"/>
      <c r="EF222" s="237"/>
      <c r="EG222" s="237"/>
      <c r="EH222" s="237"/>
      <c r="EI222" s="237"/>
      <c r="EJ222" s="237"/>
      <c r="EK222" s="237"/>
    </row>
    <row r="223" spans="1:141" s="5" customFormat="1" ht="12.75">
      <c r="A223" s="6"/>
      <c r="B223" s="6"/>
      <c r="C223" s="6"/>
      <c r="D223" s="6"/>
      <c r="E223" s="6"/>
      <c r="F223" s="6"/>
      <c r="G223" s="6"/>
      <c r="H223" s="6"/>
      <c r="I223" s="6"/>
      <c r="CJ223" s="237"/>
      <c r="CK223" s="237"/>
      <c r="CL223" s="237"/>
      <c r="CM223" s="237"/>
      <c r="CN223" s="237"/>
      <c r="CO223" s="237"/>
      <c r="CP223" s="237"/>
      <c r="CQ223" s="237"/>
      <c r="CR223" s="237"/>
      <c r="CS223" s="237"/>
      <c r="CT223" s="237"/>
      <c r="CU223" s="237"/>
      <c r="CV223" s="237"/>
      <c r="CW223" s="237"/>
      <c r="CX223" s="237"/>
      <c r="CY223" s="237"/>
      <c r="CZ223" s="237"/>
      <c r="DA223" s="237"/>
      <c r="DB223" s="237"/>
      <c r="DC223" s="237"/>
      <c r="DD223" s="237"/>
      <c r="DE223" s="237"/>
      <c r="DF223" s="237"/>
      <c r="DG223" s="237"/>
      <c r="DH223" s="237"/>
      <c r="DI223" s="237"/>
      <c r="DJ223" s="237"/>
      <c r="DK223" s="237"/>
      <c r="DL223" s="237"/>
      <c r="DM223" s="237"/>
      <c r="DN223" s="237"/>
      <c r="DO223" s="237"/>
      <c r="DP223" s="237"/>
      <c r="DQ223" s="237"/>
      <c r="DR223" s="237"/>
      <c r="DS223" s="237"/>
      <c r="DT223" s="237"/>
      <c r="DU223" s="237"/>
      <c r="DV223" s="237"/>
      <c r="DW223" s="237"/>
      <c r="DX223" s="237"/>
      <c r="DY223" s="237"/>
      <c r="DZ223" s="237"/>
      <c r="EA223" s="237"/>
      <c r="EB223" s="237"/>
      <c r="EC223" s="237"/>
      <c r="ED223" s="237"/>
      <c r="EE223" s="237"/>
      <c r="EF223" s="237"/>
      <c r="EG223" s="237"/>
      <c r="EH223" s="237"/>
      <c r="EI223" s="237"/>
      <c r="EJ223" s="237"/>
      <c r="EK223" s="237"/>
    </row>
    <row r="224" spans="1:141" s="5" customFormat="1" ht="12.75">
      <c r="A224" s="6"/>
      <c r="B224" s="6"/>
      <c r="C224" s="6"/>
      <c r="D224" s="6"/>
      <c r="E224" s="6"/>
      <c r="F224" s="6"/>
      <c r="G224" s="6"/>
      <c r="H224" s="6"/>
      <c r="I224" s="6"/>
      <c r="CJ224" s="237"/>
      <c r="CK224" s="237"/>
      <c r="CL224" s="237"/>
      <c r="CM224" s="237"/>
      <c r="CN224" s="237"/>
      <c r="CO224" s="237"/>
      <c r="CP224" s="237"/>
      <c r="CQ224" s="237"/>
      <c r="CR224" s="237"/>
      <c r="CS224" s="237"/>
      <c r="CT224" s="237"/>
      <c r="CU224" s="237"/>
      <c r="CV224" s="237"/>
      <c r="CW224" s="237"/>
      <c r="CX224" s="237"/>
      <c r="CY224" s="237"/>
      <c r="CZ224" s="237"/>
      <c r="DA224" s="237"/>
      <c r="DB224" s="237"/>
      <c r="DC224" s="237"/>
      <c r="DD224" s="237"/>
      <c r="DE224" s="237"/>
      <c r="DF224" s="237"/>
      <c r="DG224" s="237"/>
      <c r="DH224" s="237"/>
      <c r="DI224" s="237"/>
      <c r="DJ224" s="237"/>
      <c r="DK224" s="237"/>
      <c r="DL224" s="237"/>
      <c r="DM224" s="237"/>
      <c r="DN224" s="237"/>
      <c r="DO224" s="237"/>
      <c r="DP224" s="237"/>
      <c r="DQ224" s="237"/>
      <c r="DR224" s="237"/>
      <c r="DS224" s="237"/>
      <c r="DT224" s="237"/>
      <c r="DU224" s="237"/>
      <c r="DV224" s="237"/>
      <c r="DW224" s="237"/>
      <c r="DX224" s="237"/>
      <c r="DY224" s="237"/>
      <c r="DZ224" s="237"/>
      <c r="EA224" s="237"/>
      <c r="EB224" s="237"/>
      <c r="EC224" s="237"/>
      <c r="ED224" s="237"/>
      <c r="EE224" s="237"/>
      <c r="EF224" s="237"/>
      <c r="EG224" s="237"/>
      <c r="EH224" s="237"/>
      <c r="EI224" s="237"/>
      <c r="EJ224" s="237"/>
      <c r="EK224" s="237"/>
    </row>
    <row r="225" spans="1:141" s="5" customFormat="1" ht="12.75">
      <c r="A225" s="6"/>
      <c r="B225" s="6"/>
      <c r="C225" s="6"/>
      <c r="D225" s="6"/>
      <c r="E225" s="6"/>
      <c r="F225" s="6"/>
      <c r="G225" s="6"/>
      <c r="H225" s="6"/>
      <c r="I225" s="6"/>
      <c r="CJ225" s="237"/>
      <c r="CK225" s="237"/>
      <c r="CL225" s="237"/>
      <c r="CM225" s="237"/>
      <c r="CN225" s="237"/>
      <c r="CO225" s="237"/>
      <c r="CP225" s="237"/>
      <c r="CQ225" s="237"/>
      <c r="CR225" s="237"/>
      <c r="CS225" s="237"/>
      <c r="CT225" s="237"/>
      <c r="CU225" s="237"/>
      <c r="CV225" s="237"/>
      <c r="CW225" s="237"/>
      <c r="CX225" s="237"/>
      <c r="CY225" s="237"/>
      <c r="CZ225" s="237"/>
      <c r="DA225" s="237"/>
      <c r="DB225" s="237"/>
      <c r="DC225" s="237"/>
      <c r="DD225" s="237"/>
      <c r="DE225" s="237"/>
      <c r="DF225" s="237"/>
      <c r="DG225" s="237"/>
      <c r="DH225" s="237"/>
      <c r="DI225" s="237"/>
      <c r="DJ225" s="237"/>
      <c r="DK225" s="237"/>
      <c r="DL225" s="237"/>
      <c r="DM225" s="237"/>
      <c r="DN225" s="237"/>
      <c r="DO225" s="237"/>
      <c r="DP225" s="237"/>
      <c r="DQ225" s="237"/>
      <c r="DR225" s="237"/>
      <c r="DS225" s="237"/>
      <c r="DT225" s="237"/>
      <c r="DU225" s="237"/>
      <c r="DV225" s="237"/>
      <c r="DW225" s="237"/>
      <c r="DX225" s="237"/>
      <c r="DY225" s="237"/>
      <c r="DZ225" s="237"/>
      <c r="EA225" s="237"/>
      <c r="EB225" s="237"/>
      <c r="EC225" s="237"/>
      <c r="ED225" s="237"/>
      <c r="EE225" s="237"/>
      <c r="EF225" s="237"/>
      <c r="EG225" s="237"/>
      <c r="EH225" s="237"/>
      <c r="EI225" s="237"/>
      <c r="EJ225" s="237"/>
      <c r="EK225" s="237"/>
    </row>
    <row r="226" spans="1:141" s="5" customFormat="1" ht="12.75">
      <c r="A226" s="6"/>
      <c r="B226" s="6"/>
      <c r="C226" s="6"/>
      <c r="D226" s="6"/>
      <c r="E226" s="6"/>
      <c r="F226" s="6"/>
      <c r="G226" s="6"/>
      <c r="H226" s="6"/>
      <c r="I226" s="6"/>
      <c r="CJ226" s="237"/>
      <c r="CK226" s="237"/>
      <c r="CL226" s="237"/>
      <c r="CM226" s="237"/>
      <c r="CN226" s="237"/>
      <c r="CO226" s="237"/>
      <c r="CP226" s="237"/>
      <c r="CQ226" s="237"/>
      <c r="CR226" s="237"/>
      <c r="CS226" s="237"/>
      <c r="CT226" s="237"/>
      <c r="CU226" s="237"/>
      <c r="CV226" s="237"/>
      <c r="CW226" s="237"/>
      <c r="CX226" s="237"/>
      <c r="CY226" s="237"/>
      <c r="CZ226" s="237"/>
      <c r="DA226" s="237"/>
      <c r="DB226" s="237"/>
      <c r="DC226" s="237"/>
      <c r="DD226" s="237"/>
      <c r="DE226" s="237"/>
      <c r="DF226" s="237"/>
      <c r="DG226" s="237"/>
      <c r="DH226" s="237"/>
      <c r="DI226" s="237"/>
      <c r="DJ226" s="237"/>
      <c r="DK226" s="237"/>
      <c r="DL226" s="237"/>
      <c r="DM226" s="237"/>
      <c r="DN226" s="237"/>
      <c r="DO226" s="237"/>
      <c r="DP226" s="237"/>
      <c r="DQ226" s="237"/>
      <c r="DR226" s="237"/>
      <c r="DS226" s="237"/>
      <c r="DT226" s="237"/>
      <c r="DU226" s="237"/>
      <c r="DV226" s="237"/>
      <c r="DW226" s="237"/>
      <c r="DX226" s="237"/>
      <c r="DY226" s="237"/>
      <c r="DZ226" s="237"/>
      <c r="EA226" s="237"/>
      <c r="EB226" s="237"/>
      <c r="EC226" s="237"/>
      <c r="ED226" s="237"/>
      <c r="EE226" s="237"/>
      <c r="EF226" s="237"/>
      <c r="EG226" s="237"/>
      <c r="EH226" s="237"/>
      <c r="EI226" s="237"/>
      <c r="EJ226" s="237"/>
      <c r="EK226" s="237"/>
    </row>
    <row r="227" spans="1:141" s="5" customFormat="1" ht="12.75">
      <c r="A227" s="6"/>
      <c r="B227" s="6"/>
      <c r="C227" s="6"/>
      <c r="D227" s="6"/>
      <c r="E227" s="6"/>
      <c r="F227" s="6"/>
      <c r="G227" s="6"/>
      <c r="H227" s="6"/>
      <c r="I227" s="6"/>
      <c r="CJ227" s="237"/>
      <c r="CK227" s="237"/>
      <c r="CL227" s="237"/>
      <c r="CM227" s="237"/>
      <c r="CN227" s="237"/>
      <c r="CO227" s="237"/>
      <c r="CP227" s="237"/>
      <c r="CQ227" s="237"/>
      <c r="CR227" s="237"/>
      <c r="CS227" s="237"/>
      <c r="CT227" s="237"/>
      <c r="CU227" s="237"/>
      <c r="CV227" s="237"/>
      <c r="CW227" s="237"/>
      <c r="CX227" s="237"/>
      <c r="CY227" s="237"/>
      <c r="CZ227" s="237"/>
      <c r="DA227" s="237"/>
      <c r="DB227" s="237"/>
      <c r="DC227" s="237"/>
      <c r="DD227" s="237"/>
      <c r="DE227" s="237"/>
      <c r="DF227" s="237"/>
      <c r="DG227" s="237"/>
      <c r="DH227" s="237"/>
      <c r="DI227" s="237"/>
      <c r="DJ227" s="237"/>
      <c r="DK227" s="237"/>
      <c r="DL227" s="237"/>
      <c r="DM227" s="237"/>
      <c r="DN227" s="237"/>
      <c r="DO227" s="237"/>
      <c r="DP227" s="237"/>
      <c r="DQ227" s="237"/>
      <c r="DR227" s="237"/>
      <c r="DS227" s="237"/>
      <c r="DT227" s="237"/>
      <c r="DU227" s="237"/>
      <c r="DV227" s="237"/>
      <c r="DW227" s="237"/>
      <c r="DX227" s="237"/>
      <c r="DY227" s="237"/>
      <c r="DZ227" s="237"/>
      <c r="EA227" s="237"/>
      <c r="EB227" s="237"/>
      <c r="EC227" s="237"/>
      <c r="ED227" s="237"/>
      <c r="EE227" s="237"/>
      <c r="EF227" s="237"/>
      <c r="EG227" s="237"/>
      <c r="EH227" s="237"/>
      <c r="EI227" s="237"/>
      <c r="EJ227" s="237"/>
      <c r="EK227" s="237"/>
    </row>
    <row r="228" spans="1:141" s="5" customFormat="1" ht="12.75">
      <c r="A228" s="6"/>
      <c r="B228" s="6"/>
      <c r="C228" s="6"/>
      <c r="D228" s="6"/>
      <c r="E228" s="6"/>
      <c r="F228" s="6"/>
      <c r="G228" s="6"/>
      <c r="H228" s="6"/>
      <c r="I228" s="6"/>
      <c r="CJ228" s="237"/>
      <c r="CK228" s="237"/>
      <c r="CL228" s="237"/>
      <c r="CM228" s="237"/>
      <c r="CN228" s="237"/>
      <c r="CO228" s="237"/>
      <c r="CP228" s="237"/>
      <c r="CQ228" s="237"/>
      <c r="CR228" s="237"/>
      <c r="CS228" s="237"/>
      <c r="CT228" s="237"/>
      <c r="CU228" s="237"/>
      <c r="CV228" s="237"/>
      <c r="CW228" s="237"/>
      <c r="CX228" s="237"/>
      <c r="CY228" s="237"/>
      <c r="CZ228" s="237"/>
      <c r="DA228" s="237"/>
      <c r="DB228" s="237"/>
      <c r="DC228" s="237"/>
      <c r="DD228" s="237"/>
      <c r="DE228" s="237"/>
      <c r="DF228" s="237"/>
      <c r="DG228" s="237"/>
      <c r="DH228" s="237"/>
      <c r="DI228" s="237"/>
      <c r="DJ228" s="237"/>
      <c r="DK228" s="237"/>
      <c r="DL228" s="237"/>
      <c r="DM228" s="237"/>
      <c r="DN228" s="237"/>
      <c r="DO228" s="237"/>
      <c r="DP228" s="237"/>
      <c r="DQ228" s="237"/>
      <c r="DR228" s="237"/>
      <c r="DS228" s="237"/>
      <c r="DT228" s="237"/>
      <c r="DU228" s="237"/>
      <c r="DV228" s="237"/>
      <c r="DW228" s="237"/>
      <c r="DX228" s="237"/>
      <c r="DY228" s="237"/>
      <c r="DZ228" s="237"/>
      <c r="EA228" s="237"/>
      <c r="EB228" s="237"/>
      <c r="EC228" s="237"/>
      <c r="ED228" s="237"/>
      <c r="EE228" s="237"/>
      <c r="EF228" s="237"/>
      <c r="EG228" s="237"/>
      <c r="EH228" s="237"/>
      <c r="EI228" s="237"/>
      <c r="EJ228" s="237"/>
      <c r="EK228" s="237"/>
    </row>
    <row r="229" spans="1:141" s="5" customFormat="1" ht="12.75">
      <c r="A229" s="6"/>
      <c r="B229" s="6"/>
      <c r="C229" s="6"/>
      <c r="D229" s="6"/>
      <c r="E229" s="6"/>
      <c r="F229" s="6"/>
      <c r="G229" s="6"/>
      <c r="H229" s="6"/>
      <c r="I229" s="6"/>
      <c r="CJ229" s="237"/>
      <c r="CK229" s="237"/>
      <c r="CL229" s="237"/>
      <c r="CM229" s="237"/>
      <c r="CN229" s="237"/>
      <c r="CO229" s="237"/>
      <c r="CP229" s="237"/>
      <c r="CQ229" s="237"/>
      <c r="CR229" s="237"/>
      <c r="CS229" s="237"/>
      <c r="CT229" s="237"/>
      <c r="CU229" s="237"/>
      <c r="CV229" s="237"/>
      <c r="CW229" s="237"/>
      <c r="CX229" s="237"/>
      <c r="CY229" s="237"/>
      <c r="CZ229" s="237"/>
      <c r="DA229" s="237"/>
      <c r="DB229" s="237"/>
      <c r="DC229" s="237"/>
      <c r="DD229" s="237"/>
      <c r="DE229" s="237"/>
      <c r="DF229" s="237"/>
      <c r="DG229" s="237"/>
      <c r="DH229" s="237"/>
      <c r="DI229" s="237"/>
      <c r="DJ229" s="237"/>
      <c r="DK229" s="237"/>
      <c r="DL229" s="237"/>
      <c r="DM229" s="237"/>
      <c r="DN229" s="237"/>
      <c r="DO229" s="237"/>
      <c r="DP229" s="237"/>
      <c r="DQ229" s="237"/>
      <c r="DR229" s="237"/>
      <c r="DS229" s="237"/>
      <c r="DT229" s="237"/>
      <c r="DU229" s="237"/>
      <c r="DV229" s="237"/>
      <c r="DW229" s="237"/>
      <c r="DX229" s="237"/>
      <c r="DY229" s="237"/>
      <c r="DZ229" s="237"/>
      <c r="EA229" s="237"/>
      <c r="EB229" s="237"/>
      <c r="EC229" s="237"/>
      <c r="ED229" s="237"/>
      <c r="EE229" s="237"/>
      <c r="EF229" s="237"/>
      <c r="EG229" s="237"/>
      <c r="EH229" s="237"/>
      <c r="EI229" s="237"/>
      <c r="EJ229" s="237"/>
      <c r="EK229" s="237"/>
    </row>
    <row r="230" spans="1:141" s="5" customFormat="1" ht="12.75">
      <c r="A230" s="6"/>
      <c r="B230" s="6"/>
      <c r="C230" s="6"/>
      <c r="D230" s="6"/>
      <c r="E230" s="6"/>
      <c r="F230" s="6"/>
      <c r="G230" s="6"/>
      <c r="H230" s="6"/>
      <c r="I230" s="6"/>
      <c r="CJ230" s="237"/>
      <c r="CK230" s="237"/>
      <c r="CL230" s="237"/>
      <c r="CM230" s="237"/>
      <c r="CN230" s="237"/>
      <c r="CO230" s="237"/>
      <c r="CP230" s="237"/>
      <c r="CQ230" s="237"/>
      <c r="CR230" s="237"/>
      <c r="CS230" s="237"/>
      <c r="CT230" s="237"/>
      <c r="CU230" s="237"/>
      <c r="CV230" s="237"/>
      <c r="CW230" s="237"/>
      <c r="CX230" s="237"/>
      <c r="CY230" s="237"/>
      <c r="CZ230" s="237"/>
      <c r="DA230" s="237"/>
      <c r="DB230" s="237"/>
      <c r="DC230" s="237"/>
      <c r="DD230" s="237"/>
      <c r="DE230" s="237"/>
      <c r="DF230" s="237"/>
      <c r="DG230" s="237"/>
      <c r="DH230" s="237"/>
      <c r="DI230" s="237"/>
      <c r="DJ230" s="237"/>
      <c r="DK230" s="237"/>
      <c r="DL230" s="237"/>
      <c r="DM230" s="237"/>
      <c r="DN230" s="237"/>
      <c r="DO230" s="237"/>
      <c r="DP230" s="237"/>
      <c r="DQ230" s="237"/>
      <c r="DR230" s="237"/>
      <c r="DS230" s="237"/>
      <c r="DT230" s="237"/>
      <c r="DU230" s="237"/>
      <c r="DV230" s="237"/>
      <c r="DW230" s="237"/>
      <c r="DX230" s="237"/>
      <c r="DY230" s="237"/>
      <c r="DZ230" s="237"/>
      <c r="EA230" s="237"/>
      <c r="EB230" s="237"/>
      <c r="EC230" s="237"/>
      <c r="ED230" s="237"/>
      <c r="EE230" s="237"/>
      <c r="EF230" s="237"/>
      <c r="EG230" s="237"/>
      <c r="EH230" s="237"/>
      <c r="EI230" s="237"/>
      <c r="EJ230" s="237"/>
      <c r="EK230" s="237"/>
    </row>
    <row r="231" spans="1:141" s="5" customFormat="1" ht="12.75">
      <c r="A231" s="6"/>
      <c r="B231" s="6"/>
      <c r="C231" s="6"/>
      <c r="D231" s="6"/>
      <c r="E231" s="6"/>
      <c r="F231" s="6"/>
      <c r="G231" s="6"/>
      <c r="H231" s="6"/>
      <c r="I231" s="6"/>
      <c r="CJ231" s="237"/>
      <c r="CK231" s="237"/>
      <c r="CL231" s="237"/>
      <c r="CM231" s="237"/>
      <c r="CN231" s="237"/>
      <c r="CO231" s="237"/>
      <c r="CP231" s="237"/>
      <c r="CQ231" s="237"/>
      <c r="CR231" s="237"/>
      <c r="CS231" s="237"/>
      <c r="CT231" s="237"/>
      <c r="CU231" s="237"/>
      <c r="CV231" s="237"/>
      <c r="CW231" s="237"/>
      <c r="CX231" s="237"/>
      <c r="CY231" s="237"/>
      <c r="CZ231" s="237"/>
      <c r="DA231" s="237"/>
      <c r="DB231" s="237"/>
      <c r="DC231" s="237"/>
      <c r="DD231" s="237"/>
      <c r="DE231" s="237"/>
      <c r="DF231" s="237"/>
      <c r="DG231" s="237"/>
      <c r="DH231" s="237"/>
      <c r="DI231" s="237"/>
      <c r="DJ231" s="237"/>
      <c r="DK231" s="237"/>
      <c r="DL231" s="237"/>
      <c r="DM231" s="237"/>
      <c r="DN231" s="237"/>
      <c r="DO231" s="237"/>
      <c r="DP231" s="237"/>
      <c r="DQ231" s="237"/>
      <c r="DR231" s="237"/>
      <c r="DS231" s="237"/>
      <c r="DT231" s="237"/>
      <c r="DU231" s="237"/>
      <c r="DV231" s="237"/>
      <c r="DW231" s="237"/>
      <c r="DX231" s="237"/>
      <c r="DY231" s="237"/>
      <c r="DZ231" s="237"/>
      <c r="EA231" s="237"/>
      <c r="EB231" s="237"/>
      <c r="EC231" s="237"/>
      <c r="ED231" s="237"/>
      <c r="EE231" s="237"/>
      <c r="EF231" s="237"/>
      <c r="EG231" s="237"/>
      <c r="EH231" s="237"/>
      <c r="EI231" s="237"/>
      <c r="EJ231" s="237"/>
      <c r="EK231" s="237"/>
    </row>
    <row r="232" spans="1:141" s="5" customFormat="1" ht="12.75">
      <c r="A232" s="6"/>
      <c r="B232" s="6"/>
      <c r="C232" s="6"/>
      <c r="D232" s="6"/>
      <c r="E232" s="6"/>
      <c r="F232" s="6"/>
      <c r="G232" s="6"/>
      <c r="H232" s="6"/>
      <c r="I232" s="6"/>
      <c r="CJ232" s="237"/>
      <c r="CK232" s="237"/>
      <c r="CL232" s="237"/>
      <c r="CM232" s="237"/>
      <c r="CN232" s="237"/>
      <c r="CO232" s="237"/>
      <c r="CP232" s="237"/>
      <c r="CQ232" s="237"/>
      <c r="CR232" s="237"/>
      <c r="CS232" s="237"/>
      <c r="CT232" s="237"/>
      <c r="CU232" s="237"/>
      <c r="CV232" s="237"/>
      <c r="CW232" s="237"/>
      <c r="CX232" s="237"/>
      <c r="CY232" s="237"/>
      <c r="CZ232" s="237"/>
      <c r="DA232" s="237"/>
      <c r="DB232" s="237"/>
      <c r="DC232" s="237"/>
      <c r="DD232" s="237"/>
      <c r="DE232" s="237"/>
      <c r="DF232" s="237"/>
      <c r="DG232" s="237"/>
      <c r="DH232" s="237"/>
      <c r="DI232" s="237"/>
      <c r="DJ232" s="237"/>
      <c r="DK232" s="237"/>
      <c r="DL232" s="237"/>
      <c r="DM232" s="237"/>
      <c r="DN232" s="237"/>
      <c r="DO232" s="237"/>
      <c r="DP232" s="237"/>
      <c r="DQ232" s="237"/>
      <c r="DR232" s="237"/>
      <c r="DS232" s="237"/>
      <c r="DT232" s="237"/>
      <c r="DU232" s="237"/>
      <c r="DV232" s="237"/>
      <c r="DW232" s="237"/>
      <c r="DX232" s="237"/>
      <c r="DY232" s="237"/>
      <c r="DZ232" s="237"/>
      <c r="EA232" s="237"/>
      <c r="EB232" s="237"/>
      <c r="EC232" s="237"/>
      <c r="ED232" s="237"/>
      <c r="EE232" s="237"/>
      <c r="EF232" s="237"/>
      <c r="EG232" s="237"/>
      <c r="EH232" s="237"/>
      <c r="EI232" s="237"/>
      <c r="EJ232" s="237"/>
      <c r="EK232" s="237"/>
    </row>
    <row r="233" spans="1:141" s="5" customFormat="1" ht="12.75">
      <c r="A233" s="6"/>
      <c r="B233" s="6"/>
      <c r="C233" s="6"/>
      <c r="D233" s="6"/>
      <c r="E233" s="6"/>
      <c r="F233" s="6"/>
      <c r="G233" s="6"/>
      <c r="H233" s="6"/>
      <c r="I233" s="6"/>
      <c r="CJ233" s="237"/>
      <c r="CK233" s="237"/>
      <c r="CL233" s="237"/>
      <c r="CM233" s="237"/>
      <c r="CN233" s="237"/>
      <c r="CO233" s="237"/>
      <c r="CP233" s="237"/>
      <c r="CQ233" s="237"/>
      <c r="CR233" s="237"/>
      <c r="CS233" s="237"/>
      <c r="CT233" s="237"/>
      <c r="CU233" s="237"/>
      <c r="CV233" s="237"/>
      <c r="CW233" s="237"/>
      <c r="CX233" s="237"/>
      <c r="CY233" s="237"/>
      <c r="CZ233" s="237"/>
      <c r="DA233" s="237"/>
      <c r="DB233" s="237"/>
      <c r="DC233" s="237"/>
      <c r="DD233" s="237"/>
      <c r="DE233" s="237"/>
      <c r="DF233" s="237"/>
      <c r="DG233" s="237"/>
      <c r="DH233" s="237"/>
      <c r="DI233" s="237"/>
      <c r="DJ233" s="237"/>
      <c r="DK233" s="237"/>
      <c r="DL233" s="237"/>
      <c r="DM233" s="237"/>
      <c r="DN233" s="237"/>
      <c r="DO233" s="237"/>
      <c r="DP233" s="237"/>
      <c r="DQ233" s="237"/>
      <c r="DR233" s="237"/>
      <c r="DS233" s="237"/>
      <c r="DT233" s="237"/>
      <c r="DU233" s="237"/>
      <c r="DV233" s="237"/>
      <c r="DW233" s="237"/>
      <c r="DX233" s="237"/>
      <c r="DY233" s="237"/>
      <c r="DZ233" s="237"/>
      <c r="EA233" s="237"/>
      <c r="EB233" s="237"/>
      <c r="EC233" s="237"/>
      <c r="ED233" s="237"/>
      <c r="EE233" s="237"/>
      <c r="EF233" s="237"/>
      <c r="EG233" s="237"/>
      <c r="EH233" s="237"/>
      <c r="EI233" s="237"/>
      <c r="EJ233" s="237"/>
      <c r="EK233" s="237"/>
    </row>
    <row r="234" spans="1:141" s="5" customFormat="1" ht="12.75">
      <c r="A234" s="6"/>
      <c r="B234" s="6"/>
      <c r="C234" s="6"/>
      <c r="D234" s="6"/>
      <c r="E234" s="6"/>
      <c r="F234" s="6"/>
      <c r="G234" s="6"/>
      <c r="H234" s="6"/>
      <c r="I234" s="6"/>
      <c r="CJ234" s="237"/>
      <c r="CK234" s="237"/>
      <c r="CL234" s="237"/>
      <c r="CM234" s="237"/>
      <c r="CN234" s="237"/>
      <c r="CO234" s="237"/>
      <c r="CP234" s="237"/>
      <c r="CQ234" s="237"/>
      <c r="CR234" s="237"/>
      <c r="CS234" s="237"/>
      <c r="CT234" s="237"/>
      <c r="CU234" s="237"/>
      <c r="CV234" s="237"/>
      <c r="CW234" s="237"/>
      <c r="CX234" s="237"/>
      <c r="CY234" s="237"/>
      <c r="CZ234" s="237"/>
      <c r="DA234" s="237"/>
      <c r="DB234" s="237"/>
      <c r="DC234" s="237"/>
      <c r="DD234" s="237"/>
      <c r="DE234" s="237"/>
      <c r="DF234" s="237"/>
      <c r="DG234" s="237"/>
      <c r="DH234" s="237"/>
      <c r="DI234" s="237"/>
      <c r="DJ234" s="237"/>
      <c r="DK234" s="237"/>
      <c r="DL234" s="237"/>
      <c r="DM234" s="237"/>
      <c r="DN234" s="237"/>
      <c r="DO234" s="237"/>
      <c r="DP234" s="237"/>
      <c r="DQ234" s="237"/>
      <c r="DR234" s="237"/>
      <c r="DS234" s="237"/>
      <c r="DT234" s="237"/>
      <c r="DU234" s="237"/>
      <c r="DV234" s="237"/>
      <c r="DW234" s="237"/>
      <c r="DX234" s="237"/>
      <c r="DY234" s="237"/>
      <c r="DZ234" s="237"/>
      <c r="EA234" s="237"/>
      <c r="EB234" s="237"/>
      <c r="EC234" s="237"/>
      <c r="ED234" s="237"/>
      <c r="EE234" s="237"/>
      <c r="EF234" s="237"/>
      <c r="EG234" s="237"/>
      <c r="EH234" s="237"/>
      <c r="EI234" s="237"/>
      <c r="EJ234" s="237"/>
      <c r="EK234" s="237"/>
    </row>
    <row r="235" spans="1:141" s="5" customFormat="1" ht="12.75">
      <c r="A235" s="6"/>
      <c r="B235" s="6"/>
      <c r="C235" s="6"/>
      <c r="D235" s="6"/>
      <c r="E235" s="6"/>
      <c r="F235" s="6"/>
      <c r="G235" s="6"/>
      <c r="H235" s="6"/>
      <c r="I235" s="6"/>
      <c r="CJ235" s="237"/>
      <c r="CK235" s="237"/>
      <c r="CL235" s="237"/>
      <c r="CM235" s="237"/>
      <c r="CN235" s="237"/>
      <c r="CO235" s="237"/>
      <c r="CP235" s="237"/>
      <c r="CQ235" s="237"/>
      <c r="CR235" s="237"/>
      <c r="CS235" s="237"/>
      <c r="CT235" s="237"/>
      <c r="CU235" s="237"/>
      <c r="CV235" s="237"/>
      <c r="CW235" s="237"/>
      <c r="CX235" s="237"/>
      <c r="CY235" s="237"/>
      <c r="CZ235" s="237"/>
      <c r="DA235" s="237"/>
      <c r="DB235" s="237"/>
      <c r="DC235" s="237"/>
      <c r="DD235" s="237"/>
      <c r="DE235" s="237"/>
      <c r="DF235" s="237"/>
      <c r="DG235" s="237"/>
      <c r="DH235" s="237"/>
      <c r="DI235" s="237"/>
      <c r="DJ235" s="237"/>
      <c r="DK235" s="237"/>
      <c r="DL235" s="237"/>
      <c r="DM235" s="237"/>
      <c r="DN235" s="237"/>
      <c r="DO235" s="237"/>
      <c r="DP235" s="237"/>
      <c r="DQ235" s="237"/>
      <c r="DR235" s="237"/>
      <c r="DS235" s="237"/>
      <c r="DT235" s="237"/>
      <c r="DU235" s="237"/>
      <c r="DV235" s="237"/>
      <c r="DW235" s="237"/>
      <c r="DX235" s="237"/>
      <c r="DY235" s="237"/>
      <c r="DZ235" s="237"/>
      <c r="EA235" s="237"/>
      <c r="EB235" s="237"/>
      <c r="EC235" s="237"/>
      <c r="ED235" s="237"/>
      <c r="EE235" s="237"/>
      <c r="EF235" s="237"/>
      <c r="EG235" s="237"/>
      <c r="EH235" s="237"/>
      <c r="EI235" s="237"/>
      <c r="EJ235" s="237"/>
      <c r="EK235" s="237"/>
    </row>
    <row r="236" spans="1:141" s="5" customFormat="1" ht="12.75">
      <c r="A236" s="6"/>
      <c r="B236" s="6"/>
      <c r="C236" s="6"/>
      <c r="D236" s="6"/>
      <c r="E236" s="6"/>
      <c r="F236" s="6"/>
      <c r="G236" s="6"/>
      <c r="H236" s="6"/>
      <c r="I236" s="6"/>
      <c r="CJ236" s="237"/>
      <c r="CK236" s="237"/>
      <c r="CL236" s="237"/>
      <c r="CM236" s="237"/>
      <c r="CN236" s="237"/>
      <c r="CO236" s="237"/>
      <c r="CP236" s="237"/>
      <c r="CQ236" s="237"/>
      <c r="CR236" s="237"/>
      <c r="CS236" s="237"/>
      <c r="CT236" s="237"/>
      <c r="CU236" s="237"/>
      <c r="CV236" s="237"/>
      <c r="CW236" s="237"/>
      <c r="CX236" s="237"/>
      <c r="CY236" s="237"/>
      <c r="CZ236" s="237"/>
      <c r="DA236" s="237"/>
      <c r="DB236" s="237"/>
      <c r="DC236" s="237"/>
      <c r="DD236" s="237"/>
      <c r="DE236" s="237"/>
      <c r="DF236" s="237"/>
      <c r="DG236" s="237"/>
      <c r="DH236" s="237"/>
      <c r="DI236" s="237"/>
      <c r="DJ236" s="237"/>
      <c r="DK236" s="237"/>
      <c r="DL236" s="237"/>
      <c r="DM236" s="237"/>
      <c r="DN236" s="237"/>
      <c r="DO236" s="237"/>
      <c r="DP236" s="237"/>
      <c r="DQ236" s="237"/>
      <c r="DR236" s="237"/>
      <c r="DS236" s="237"/>
      <c r="DT236" s="237"/>
      <c r="DU236" s="237"/>
      <c r="DV236" s="237"/>
      <c r="DW236" s="237"/>
      <c r="DX236" s="237"/>
      <c r="DY236" s="237"/>
      <c r="DZ236" s="237"/>
      <c r="EA236" s="237"/>
      <c r="EB236" s="237"/>
      <c r="EC236" s="237"/>
      <c r="ED236" s="237"/>
      <c r="EE236" s="237"/>
      <c r="EF236" s="237"/>
      <c r="EG236" s="237"/>
      <c r="EH236" s="237"/>
      <c r="EI236" s="237"/>
      <c r="EJ236" s="237"/>
      <c r="EK236" s="237"/>
    </row>
    <row r="237" spans="1:141" s="5" customFormat="1" ht="12.75">
      <c r="A237" s="6"/>
      <c r="B237" s="6"/>
      <c r="C237" s="6"/>
      <c r="D237" s="6"/>
      <c r="E237" s="6"/>
      <c r="F237" s="6"/>
      <c r="G237" s="6"/>
      <c r="H237" s="6"/>
      <c r="I237" s="6"/>
      <c r="CJ237" s="237"/>
      <c r="CK237" s="237"/>
      <c r="CL237" s="237"/>
      <c r="CM237" s="237"/>
      <c r="CN237" s="237"/>
      <c r="CO237" s="237"/>
      <c r="CP237" s="237"/>
      <c r="CQ237" s="237"/>
      <c r="CR237" s="237"/>
      <c r="CS237" s="237"/>
      <c r="CT237" s="237"/>
      <c r="CU237" s="237"/>
      <c r="CV237" s="237"/>
      <c r="CW237" s="237"/>
      <c r="CX237" s="237"/>
      <c r="CY237" s="237"/>
      <c r="CZ237" s="237"/>
      <c r="DA237" s="237"/>
      <c r="DB237" s="237"/>
      <c r="DC237" s="237"/>
      <c r="DD237" s="237"/>
      <c r="DE237" s="237"/>
      <c r="DF237" s="237"/>
      <c r="DG237" s="237"/>
      <c r="DH237" s="237"/>
      <c r="DI237" s="237"/>
      <c r="DJ237" s="237"/>
      <c r="DK237" s="237"/>
      <c r="DL237" s="237"/>
      <c r="DM237" s="237"/>
      <c r="DN237" s="237"/>
      <c r="DO237" s="237"/>
      <c r="DP237" s="237"/>
      <c r="DQ237" s="237"/>
      <c r="DR237" s="237"/>
      <c r="DS237" s="237"/>
      <c r="DT237" s="237"/>
      <c r="DU237" s="237"/>
      <c r="DV237" s="237"/>
      <c r="DW237" s="237"/>
      <c r="DX237" s="237"/>
      <c r="DY237" s="237"/>
      <c r="DZ237" s="237"/>
      <c r="EA237" s="237"/>
      <c r="EB237" s="237"/>
      <c r="EC237" s="237"/>
      <c r="ED237" s="237"/>
      <c r="EE237" s="237"/>
      <c r="EF237" s="237"/>
      <c r="EG237" s="237"/>
      <c r="EH237" s="237"/>
      <c r="EI237" s="237"/>
      <c r="EJ237" s="237"/>
      <c r="EK237" s="237"/>
    </row>
    <row r="238" spans="1:141" s="5" customFormat="1" ht="12.75">
      <c r="A238" s="6"/>
      <c r="B238" s="6"/>
      <c r="C238" s="6"/>
      <c r="D238" s="6"/>
      <c r="E238" s="6"/>
      <c r="F238" s="6"/>
      <c r="G238" s="6"/>
      <c r="H238" s="6"/>
      <c r="I238" s="6"/>
      <c r="CJ238" s="237"/>
      <c r="CK238" s="237"/>
      <c r="CL238" s="237"/>
      <c r="CM238" s="237"/>
      <c r="CN238" s="237"/>
      <c r="CO238" s="237"/>
      <c r="CP238" s="237"/>
      <c r="CQ238" s="237"/>
      <c r="CR238" s="237"/>
      <c r="CS238" s="237"/>
      <c r="CT238" s="237"/>
      <c r="CU238" s="237"/>
      <c r="CV238" s="237"/>
      <c r="CW238" s="237"/>
      <c r="CX238" s="237"/>
      <c r="CY238" s="237"/>
      <c r="CZ238" s="237"/>
      <c r="DA238" s="237"/>
      <c r="DB238" s="237"/>
      <c r="DC238" s="237"/>
      <c r="DD238" s="237"/>
      <c r="DE238" s="237"/>
      <c r="DF238" s="237"/>
      <c r="DG238" s="237"/>
      <c r="DH238" s="237"/>
      <c r="DI238" s="237"/>
      <c r="DJ238" s="237"/>
      <c r="DK238" s="237"/>
      <c r="DL238" s="237"/>
      <c r="DM238" s="237"/>
      <c r="DN238" s="237"/>
      <c r="DO238" s="237"/>
      <c r="DP238" s="237"/>
      <c r="DQ238" s="237"/>
      <c r="DR238" s="237"/>
      <c r="DS238" s="237"/>
      <c r="DT238" s="237"/>
      <c r="DU238" s="237"/>
      <c r="DV238" s="237"/>
      <c r="DW238" s="237"/>
      <c r="DX238" s="237"/>
      <c r="DY238" s="237"/>
      <c r="DZ238" s="237"/>
      <c r="EA238" s="237"/>
      <c r="EB238" s="237"/>
      <c r="EC238" s="237"/>
      <c r="ED238" s="237"/>
      <c r="EE238" s="237"/>
      <c r="EF238" s="237"/>
      <c r="EG238" s="237"/>
      <c r="EH238" s="237"/>
      <c r="EI238" s="237"/>
      <c r="EJ238" s="237"/>
      <c r="EK238" s="237"/>
    </row>
    <row r="239" spans="1:141" s="5" customFormat="1" ht="12.75">
      <c r="A239" s="6"/>
      <c r="B239" s="6"/>
      <c r="C239" s="6"/>
      <c r="D239" s="6"/>
      <c r="E239" s="6"/>
      <c r="F239" s="6"/>
      <c r="G239" s="6"/>
      <c r="H239" s="6"/>
      <c r="I239" s="6"/>
      <c r="CJ239" s="237"/>
      <c r="CK239" s="237"/>
      <c r="CL239" s="237"/>
      <c r="CM239" s="237"/>
      <c r="CN239" s="237"/>
      <c r="CO239" s="237"/>
      <c r="CP239" s="237"/>
      <c r="CQ239" s="237"/>
      <c r="CR239" s="237"/>
      <c r="CS239" s="237"/>
      <c r="CT239" s="237"/>
      <c r="CU239" s="237"/>
      <c r="CV239" s="237"/>
      <c r="CW239" s="237"/>
      <c r="CX239" s="237"/>
      <c r="CY239" s="237"/>
      <c r="CZ239" s="237"/>
      <c r="DA239" s="237"/>
      <c r="DB239" s="237"/>
      <c r="DC239" s="237"/>
      <c r="DD239" s="237"/>
      <c r="DE239" s="237"/>
      <c r="DF239" s="237"/>
      <c r="DG239" s="237"/>
      <c r="DH239" s="237"/>
      <c r="DI239" s="237"/>
      <c r="DJ239" s="237"/>
      <c r="DK239" s="237"/>
      <c r="DL239" s="237"/>
      <c r="DM239" s="237"/>
      <c r="DN239" s="237"/>
      <c r="DO239" s="237"/>
      <c r="DP239" s="237"/>
      <c r="DQ239" s="237"/>
      <c r="DR239" s="237"/>
      <c r="DS239" s="237"/>
      <c r="DT239" s="237"/>
      <c r="DU239" s="237"/>
      <c r="DV239" s="237"/>
      <c r="DW239" s="237"/>
      <c r="DX239" s="237"/>
      <c r="DY239" s="237"/>
      <c r="DZ239" s="237"/>
      <c r="EA239" s="237"/>
      <c r="EB239" s="237"/>
      <c r="EC239" s="237"/>
      <c r="ED239" s="237"/>
      <c r="EE239" s="237"/>
      <c r="EF239" s="237"/>
      <c r="EG239" s="237"/>
      <c r="EH239" s="237"/>
      <c r="EI239" s="237"/>
      <c r="EJ239" s="237"/>
      <c r="EK239" s="237"/>
    </row>
    <row r="240" spans="1:141" s="5" customFormat="1" ht="12.75">
      <c r="A240" s="6"/>
      <c r="B240" s="6"/>
      <c r="C240" s="6"/>
      <c r="D240" s="6"/>
      <c r="E240" s="6"/>
      <c r="F240" s="6"/>
      <c r="G240" s="6"/>
      <c r="H240" s="6"/>
      <c r="I240" s="6"/>
      <c r="CJ240" s="237"/>
      <c r="CK240" s="237"/>
      <c r="CL240" s="237"/>
      <c r="CM240" s="237"/>
      <c r="CN240" s="237"/>
      <c r="CO240" s="237"/>
      <c r="CP240" s="237"/>
      <c r="CQ240" s="237"/>
      <c r="CR240" s="237"/>
      <c r="CS240" s="237"/>
      <c r="CT240" s="237"/>
      <c r="CU240" s="237"/>
      <c r="CV240" s="237"/>
      <c r="CW240" s="237"/>
      <c r="CX240" s="237"/>
      <c r="CY240" s="237"/>
      <c r="CZ240" s="237"/>
      <c r="DA240" s="237"/>
      <c r="DB240" s="237"/>
      <c r="DC240" s="237"/>
      <c r="DD240" s="237"/>
      <c r="DE240" s="237"/>
      <c r="DF240" s="237"/>
      <c r="DG240" s="237"/>
      <c r="DH240" s="237"/>
      <c r="DI240" s="237"/>
      <c r="DJ240" s="237"/>
      <c r="DK240" s="237"/>
      <c r="DL240" s="237"/>
      <c r="DM240" s="237"/>
      <c r="DN240" s="237"/>
      <c r="DO240" s="237"/>
      <c r="DP240" s="237"/>
      <c r="DQ240" s="237"/>
      <c r="DR240" s="237"/>
      <c r="DS240" s="237"/>
      <c r="DT240" s="237"/>
      <c r="DU240" s="237"/>
      <c r="DV240" s="237"/>
      <c r="DW240" s="237"/>
      <c r="DX240" s="237"/>
      <c r="DY240" s="237"/>
      <c r="DZ240" s="237"/>
      <c r="EA240" s="237"/>
      <c r="EB240" s="237"/>
      <c r="EC240" s="237"/>
      <c r="ED240" s="237"/>
      <c r="EE240" s="237"/>
      <c r="EF240" s="237"/>
      <c r="EG240" s="237"/>
      <c r="EH240" s="237"/>
      <c r="EI240" s="237"/>
      <c r="EJ240" s="237"/>
      <c r="EK240" s="237"/>
    </row>
    <row r="241" spans="1:141" s="5" customFormat="1" ht="12.75">
      <c r="A241" s="6"/>
      <c r="B241" s="6"/>
      <c r="C241" s="6"/>
      <c r="D241" s="6"/>
      <c r="E241" s="6"/>
      <c r="F241" s="6"/>
      <c r="G241" s="6"/>
      <c r="H241" s="6"/>
      <c r="I241" s="6"/>
      <c r="CJ241" s="237"/>
      <c r="CK241" s="237"/>
      <c r="CL241" s="237"/>
      <c r="CM241" s="237"/>
      <c r="CN241" s="237"/>
      <c r="CO241" s="237"/>
      <c r="CP241" s="237"/>
      <c r="CQ241" s="237"/>
      <c r="CR241" s="237"/>
      <c r="CS241" s="237"/>
      <c r="CT241" s="237"/>
      <c r="CU241" s="237"/>
      <c r="CV241" s="237"/>
      <c r="CW241" s="237"/>
      <c r="CX241" s="237"/>
      <c r="CY241" s="237"/>
      <c r="CZ241" s="237"/>
      <c r="DA241" s="237"/>
      <c r="DB241" s="237"/>
      <c r="DC241" s="237"/>
      <c r="DD241" s="237"/>
      <c r="DE241" s="237"/>
      <c r="DF241" s="237"/>
      <c r="DG241" s="237"/>
      <c r="DH241" s="237"/>
      <c r="DI241" s="237"/>
      <c r="DJ241" s="237"/>
      <c r="DK241" s="237"/>
      <c r="DL241" s="237"/>
      <c r="DM241" s="237"/>
      <c r="DN241" s="237"/>
      <c r="DO241" s="237"/>
      <c r="DP241" s="237"/>
      <c r="DQ241" s="237"/>
      <c r="DR241" s="237"/>
      <c r="DS241" s="237"/>
      <c r="DT241" s="237"/>
      <c r="DU241" s="237"/>
      <c r="DV241" s="237"/>
      <c r="DW241" s="237"/>
      <c r="DX241" s="237"/>
      <c r="DY241" s="237"/>
      <c r="DZ241" s="237"/>
      <c r="EA241" s="237"/>
      <c r="EB241" s="237"/>
      <c r="EC241" s="237"/>
      <c r="ED241" s="237"/>
      <c r="EE241" s="237"/>
      <c r="EF241" s="237"/>
      <c r="EG241" s="237"/>
      <c r="EH241" s="237"/>
      <c r="EI241" s="237"/>
      <c r="EJ241" s="237"/>
      <c r="EK241" s="237"/>
    </row>
    <row r="242" spans="1:141" s="5" customFormat="1" ht="12.75">
      <c r="A242" s="6"/>
      <c r="B242" s="6"/>
      <c r="C242" s="6"/>
      <c r="D242" s="6"/>
      <c r="E242" s="6"/>
      <c r="F242" s="6"/>
      <c r="G242" s="6"/>
      <c r="H242" s="6"/>
      <c r="I242" s="6"/>
      <c r="CJ242" s="237"/>
      <c r="CK242" s="237"/>
      <c r="CL242" s="237"/>
      <c r="CM242" s="237"/>
      <c r="CN242" s="237"/>
      <c r="CO242" s="237"/>
      <c r="CP242" s="237"/>
      <c r="CQ242" s="237"/>
      <c r="CR242" s="237"/>
      <c r="CS242" s="237"/>
      <c r="CT242" s="237"/>
      <c r="CU242" s="237"/>
      <c r="CV242" s="237"/>
      <c r="CW242" s="237"/>
      <c r="CX242" s="237"/>
      <c r="CY242" s="237"/>
      <c r="CZ242" s="237"/>
      <c r="DA242" s="237"/>
      <c r="DB242" s="237"/>
      <c r="DC242" s="237"/>
      <c r="DD242" s="237"/>
      <c r="DE242" s="237"/>
      <c r="DF242" s="237"/>
      <c r="DG242" s="237"/>
      <c r="DH242" s="237"/>
      <c r="DI242" s="237"/>
      <c r="DJ242" s="237"/>
      <c r="DK242" s="237"/>
      <c r="DL242" s="237"/>
      <c r="DM242" s="237"/>
      <c r="DN242" s="237"/>
      <c r="DO242" s="237"/>
      <c r="DP242" s="237"/>
      <c r="DQ242" s="237"/>
      <c r="DR242" s="237"/>
      <c r="DS242" s="237"/>
      <c r="DT242" s="237"/>
      <c r="DU242" s="237"/>
      <c r="DV242" s="237"/>
      <c r="DW242" s="237"/>
      <c r="DX242" s="237"/>
      <c r="DY242" s="237"/>
      <c r="DZ242" s="237"/>
      <c r="EA242" s="237"/>
      <c r="EB242" s="237"/>
      <c r="EC242" s="237"/>
      <c r="ED242" s="237"/>
      <c r="EE242" s="237"/>
      <c r="EF242" s="237"/>
      <c r="EG242" s="237"/>
      <c r="EH242" s="237"/>
      <c r="EI242" s="237"/>
      <c r="EJ242" s="237"/>
      <c r="EK242" s="237"/>
    </row>
    <row r="243" spans="1:141" s="5" customFormat="1" ht="12.75">
      <c r="A243" s="6"/>
      <c r="B243" s="6"/>
      <c r="C243" s="6"/>
      <c r="D243" s="6"/>
      <c r="E243" s="6"/>
      <c r="F243" s="6"/>
      <c r="G243" s="6"/>
      <c r="H243" s="6"/>
      <c r="I243" s="6"/>
      <c r="CJ243" s="237"/>
      <c r="CK243" s="237"/>
      <c r="CL243" s="237"/>
      <c r="CM243" s="237"/>
      <c r="CN243" s="237"/>
      <c r="CO243" s="237"/>
      <c r="CP243" s="237"/>
      <c r="CQ243" s="237"/>
      <c r="CR243" s="237"/>
      <c r="CS243" s="237"/>
      <c r="CT243" s="237"/>
      <c r="CU243" s="237"/>
      <c r="CV243" s="237"/>
      <c r="CW243" s="237"/>
      <c r="CX243" s="237"/>
      <c r="CY243" s="237"/>
      <c r="CZ243" s="237"/>
      <c r="DA243" s="237"/>
      <c r="DB243" s="237"/>
      <c r="DC243" s="237"/>
      <c r="DD243" s="237"/>
      <c r="DE243" s="237"/>
      <c r="DF243" s="237"/>
      <c r="DG243" s="237"/>
      <c r="DH243" s="237"/>
      <c r="DI243" s="237"/>
      <c r="DJ243" s="237"/>
      <c r="DK243" s="237"/>
      <c r="DL243" s="237"/>
      <c r="DM243" s="237"/>
      <c r="DN243" s="237"/>
      <c r="DO243" s="237"/>
      <c r="DP243" s="237"/>
      <c r="DQ243" s="237"/>
      <c r="DR243" s="237"/>
      <c r="DS243" s="237"/>
      <c r="DT243" s="237"/>
      <c r="DU243" s="237"/>
      <c r="DV243" s="237"/>
      <c r="DW243" s="237"/>
      <c r="DX243" s="237"/>
      <c r="DY243" s="237"/>
      <c r="DZ243" s="237"/>
      <c r="EA243" s="237"/>
      <c r="EB243" s="237"/>
      <c r="EC243" s="237"/>
      <c r="ED243" s="237"/>
      <c r="EE243" s="237"/>
      <c r="EF243" s="237"/>
      <c r="EG243" s="237"/>
      <c r="EH243" s="237"/>
      <c r="EI243" s="237"/>
      <c r="EJ243" s="237"/>
      <c r="EK243" s="237"/>
    </row>
    <row r="244" spans="1:141" s="5" customFormat="1" ht="12.75">
      <c r="A244" s="6"/>
      <c r="B244" s="6"/>
      <c r="C244" s="6"/>
      <c r="D244" s="6"/>
      <c r="E244" s="6"/>
      <c r="F244" s="6"/>
      <c r="G244" s="6"/>
      <c r="H244" s="6"/>
      <c r="I244" s="6"/>
      <c r="CJ244" s="237"/>
      <c r="CK244" s="237"/>
      <c r="CL244" s="237"/>
      <c r="CM244" s="237"/>
      <c r="CN244" s="237"/>
      <c r="CO244" s="237"/>
      <c r="CP244" s="237"/>
      <c r="CQ244" s="237"/>
      <c r="CR244" s="237"/>
      <c r="CS244" s="237"/>
      <c r="CT244" s="237"/>
      <c r="CU244" s="237"/>
      <c r="CV244" s="237"/>
      <c r="CW244" s="237"/>
      <c r="CX244" s="237"/>
      <c r="CY244" s="237"/>
      <c r="CZ244" s="237"/>
      <c r="DA244" s="237"/>
      <c r="DB244" s="237"/>
      <c r="DC244" s="237"/>
      <c r="DD244" s="237"/>
      <c r="DE244" s="237"/>
      <c r="DF244" s="237"/>
      <c r="DG244" s="237"/>
      <c r="DH244" s="237"/>
      <c r="DI244" s="237"/>
      <c r="DJ244" s="237"/>
      <c r="DK244" s="237"/>
      <c r="DL244" s="237"/>
      <c r="DM244" s="237"/>
      <c r="DN244" s="237"/>
      <c r="DO244" s="237"/>
      <c r="DP244" s="237"/>
      <c r="DQ244" s="237"/>
      <c r="DR244" s="237"/>
      <c r="DS244" s="237"/>
      <c r="DT244" s="237"/>
      <c r="DU244" s="237"/>
      <c r="DV244" s="237"/>
      <c r="DW244" s="237"/>
      <c r="DX244" s="237"/>
      <c r="DY244" s="237"/>
      <c r="DZ244" s="237"/>
      <c r="EA244" s="237"/>
      <c r="EB244" s="237"/>
      <c r="EC244" s="237"/>
      <c r="ED244" s="237"/>
      <c r="EE244" s="237"/>
      <c r="EF244" s="237"/>
      <c r="EG244" s="237"/>
      <c r="EH244" s="237"/>
      <c r="EI244" s="237"/>
      <c r="EJ244" s="237"/>
      <c r="EK244" s="237"/>
    </row>
    <row r="245" spans="1:141" s="5" customFormat="1" ht="12.75">
      <c r="A245" s="6"/>
      <c r="B245" s="6"/>
      <c r="C245" s="6"/>
      <c r="D245" s="6"/>
      <c r="E245" s="6"/>
      <c r="F245" s="6"/>
      <c r="G245" s="6"/>
      <c r="H245" s="6"/>
      <c r="I245" s="6"/>
      <c r="CJ245" s="237"/>
      <c r="CK245" s="237"/>
      <c r="CL245" s="237"/>
      <c r="CM245" s="237"/>
      <c r="CN245" s="237"/>
      <c r="CO245" s="237"/>
      <c r="CP245" s="237"/>
      <c r="CQ245" s="237"/>
      <c r="CR245" s="237"/>
      <c r="CS245" s="237"/>
      <c r="CT245" s="237"/>
      <c r="CU245" s="237"/>
      <c r="CV245" s="237"/>
      <c r="CW245" s="237"/>
      <c r="CX245" s="237"/>
      <c r="CY245" s="237"/>
      <c r="CZ245" s="237"/>
      <c r="DA245" s="237"/>
      <c r="DB245" s="237"/>
      <c r="DC245" s="237"/>
      <c r="DD245" s="237"/>
      <c r="DE245" s="237"/>
      <c r="DF245" s="237"/>
      <c r="DG245" s="237"/>
      <c r="DH245" s="237"/>
      <c r="DI245" s="237"/>
      <c r="DJ245" s="237"/>
      <c r="DK245" s="237"/>
      <c r="DL245" s="237"/>
      <c r="DM245" s="237"/>
      <c r="DN245" s="237"/>
      <c r="DO245" s="237"/>
      <c r="DP245" s="237"/>
      <c r="DQ245" s="237"/>
      <c r="DR245" s="237"/>
      <c r="DS245" s="237"/>
      <c r="DT245" s="237"/>
      <c r="DU245" s="237"/>
      <c r="DV245" s="237"/>
      <c r="DW245" s="237"/>
      <c r="DX245" s="237"/>
      <c r="DY245" s="237"/>
      <c r="DZ245" s="237"/>
      <c r="EA245" s="237"/>
      <c r="EB245" s="237"/>
      <c r="EC245" s="237"/>
      <c r="ED245" s="237"/>
      <c r="EE245" s="237"/>
      <c r="EF245" s="237"/>
      <c r="EG245" s="237"/>
      <c r="EH245" s="237"/>
      <c r="EI245" s="237"/>
      <c r="EJ245" s="237"/>
      <c r="EK245" s="237"/>
    </row>
    <row r="246" spans="1:141" s="5" customFormat="1" ht="12.75">
      <c r="A246" s="6"/>
      <c r="B246" s="6"/>
      <c r="C246" s="6"/>
      <c r="D246" s="6"/>
      <c r="E246" s="6"/>
      <c r="F246" s="6"/>
      <c r="G246" s="6"/>
      <c r="H246" s="6"/>
      <c r="I246" s="6"/>
      <c r="CJ246" s="237"/>
      <c r="CK246" s="237"/>
      <c r="CL246" s="237"/>
      <c r="CM246" s="237"/>
      <c r="CN246" s="237"/>
      <c r="CO246" s="237"/>
      <c r="CP246" s="237"/>
      <c r="CQ246" s="237"/>
      <c r="CR246" s="237"/>
      <c r="CS246" s="237"/>
      <c r="CT246" s="237"/>
      <c r="CU246" s="237"/>
      <c r="CV246" s="237"/>
      <c r="CW246" s="237"/>
      <c r="CX246" s="237"/>
      <c r="CY246" s="237"/>
      <c r="CZ246" s="237"/>
      <c r="DA246" s="237"/>
      <c r="DB246" s="237"/>
      <c r="DC246" s="237"/>
      <c r="DD246" s="237"/>
      <c r="DE246" s="237"/>
      <c r="DF246" s="237"/>
      <c r="DG246" s="237"/>
      <c r="DH246" s="237"/>
      <c r="DI246" s="237"/>
      <c r="DJ246" s="237"/>
      <c r="DK246" s="237"/>
      <c r="DL246" s="237"/>
      <c r="DM246" s="237"/>
      <c r="DN246" s="237"/>
      <c r="DO246" s="237"/>
      <c r="DP246" s="237"/>
      <c r="DQ246" s="237"/>
      <c r="DR246" s="237"/>
      <c r="DS246" s="237"/>
      <c r="DT246" s="237"/>
      <c r="DU246" s="237"/>
      <c r="DV246" s="237"/>
      <c r="DW246" s="237"/>
      <c r="DX246" s="237"/>
      <c r="DY246" s="237"/>
      <c r="DZ246" s="237"/>
      <c r="EA246" s="237"/>
      <c r="EB246" s="237"/>
      <c r="EC246" s="237"/>
      <c r="ED246" s="237"/>
      <c r="EE246" s="237"/>
      <c r="EF246" s="237"/>
      <c r="EG246" s="237"/>
      <c r="EH246" s="237"/>
      <c r="EI246" s="237"/>
      <c r="EJ246" s="237"/>
      <c r="EK246" s="237"/>
    </row>
    <row r="247" spans="1:141" s="5" customFormat="1" ht="12.75">
      <c r="A247" s="6"/>
      <c r="B247" s="6"/>
      <c r="C247" s="6"/>
      <c r="D247" s="6"/>
      <c r="E247" s="6"/>
      <c r="F247" s="6"/>
      <c r="G247" s="6"/>
      <c r="H247" s="6"/>
      <c r="I247" s="6"/>
      <c r="CJ247" s="237"/>
      <c r="CK247" s="237"/>
      <c r="CL247" s="237"/>
      <c r="CM247" s="237"/>
      <c r="CN247" s="237"/>
      <c r="CO247" s="237"/>
      <c r="CP247" s="237"/>
      <c r="CQ247" s="237"/>
      <c r="CR247" s="237"/>
      <c r="CS247" s="237"/>
      <c r="CT247" s="237"/>
      <c r="CU247" s="237"/>
      <c r="CV247" s="237"/>
      <c r="CW247" s="237"/>
      <c r="CX247" s="237"/>
      <c r="CY247" s="237"/>
      <c r="CZ247" s="237"/>
      <c r="DA247" s="237"/>
      <c r="DB247" s="237"/>
      <c r="DC247" s="237"/>
      <c r="DD247" s="237"/>
      <c r="DE247" s="237"/>
      <c r="DF247" s="237"/>
      <c r="DG247" s="237"/>
      <c r="DH247" s="237"/>
      <c r="DI247" s="237"/>
      <c r="DJ247" s="237"/>
      <c r="DK247" s="237"/>
      <c r="DL247" s="237"/>
      <c r="DM247" s="237"/>
      <c r="DN247" s="237"/>
      <c r="DO247" s="237"/>
      <c r="DP247" s="237"/>
      <c r="DQ247" s="237"/>
      <c r="DR247" s="237"/>
      <c r="DS247" s="237"/>
      <c r="DT247" s="237"/>
      <c r="DU247" s="237"/>
      <c r="DV247" s="237"/>
      <c r="DW247" s="237"/>
      <c r="DX247" s="237"/>
      <c r="DY247" s="237"/>
      <c r="DZ247" s="237"/>
      <c r="EA247" s="237"/>
      <c r="EB247" s="237"/>
      <c r="EC247" s="237"/>
      <c r="ED247" s="237"/>
      <c r="EE247" s="237"/>
      <c r="EF247" s="237"/>
      <c r="EG247" s="237"/>
      <c r="EH247" s="237"/>
      <c r="EI247" s="237"/>
      <c r="EJ247" s="237"/>
      <c r="EK247" s="237"/>
    </row>
    <row r="248" spans="1:141" s="5" customFormat="1" ht="12.75">
      <c r="A248" s="6"/>
      <c r="B248" s="6"/>
      <c r="C248" s="6"/>
      <c r="D248" s="6"/>
      <c r="E248" s="6"/>
      <c r="F248" s="6"/>
      <c r="G248" s="6"/>
      <c r="H248" s="6"/>
      <c r="I248" s="6"/>
      <c r="CJ248" s="237"/>
      <c r="CK248" s="237"/>
      <c r="CL248" s="237"/>
      <c r="CM248" s="237"/>
      <c r="CN248" s="237"/>
      <c r="CO248" s="237"/>
      <c r="CP248" s="237"/>
      <c r="CQ248" s="237"/>
      <c r="CR248" s="237"/>
      <c r="CS248" s="237"/>
      <c r="CT248" s="237"/>
      <c r="CU248" s="237"/>
      <c r="CV248" s="237"/>
      <c r="CW248" s="237"/>
      <c r="CX248" s="237"/>
      <c r="CY248" s="237"/>
      <c r="CZ248" s="237"/>
      <c r="DA248" s="237"/>
      <c r="DB248" s="237"/>
      <c r="DC248" s="237"/>
      <c r="DD248" s="237"/>
      <c r="DE248" s="237"/>
      <c r="DF248" s="237"/>
      <c r="DG248" s="237"/>
      <c r="DH248" s="237"/>
      <c r="DI248" s="237"/>
      <c r="DJ248" s="237"/>
      <c r="DK248" s="237"/>
      <c r="DL248" s="237"/>
      <c r="DM248" s="237"/>
      <c r="DN248" s="237"/>
      <c r="DO248" s="237"/>
      <c r="DP248" s="237"/>
      <c r="DQ248" s="237"/>
      <c r="DR248" s="237"/>
      <c r="DS248" s="237"/>
      <c r="DT248" s="237"/>
      <c r="DU248" s="237"/>
      <c r="DV248" s="237"/>
      <c r="DW248" s="237"/>
      <c r="DX248" s="237"/>
      <c r="DY248" s="237"/>
      <c r="DZ248" s="237"/>
      <c r="EA248" s="237"/>
      <c r="EB248" s="237"/>
      <c r="EC248" s="237"/>
      <c r="ED248" s="237"/>
      <c r="EE248" s="237"/>
      <c r="EF248" s="237"/>
      <c r="EG248" s="237"/>
      <c r="EH248" s="237"/>
      <c r="EI248" s="237"/>
      <c r="EJ248" s="237"/>
      <c r="EK248" s="237"/>
    </row>
    <row r="249" spans="1:141" s="5" customFormat="1" ht="12.75">
      <c r="A249" s="6"/>
      <c r="B249" s="6"/>
      <c r="C249" s="6"/>
      <c r="D249" s="6"/>
      <c r="E249" s="6"/>
      <c r="F249" s="6"/>
      <c r="G249" s="6"/>
      <c r="H249" s="6"/>
      <c r="I249" s="6"/>
      <c r="CJ249" s="237"/>
      <c r="CK249" s="237"/>
      <c r="CL249" s="237"/>
      <c r="CM249" s="237"/>
      <c r="CN249" s="237"/>
      <c r="CO249" s="237"/>
      <c r="CP249" s="237"/>
      <c r="CQ249" s="237"/>
      <c r="CR249" s="237"/>
      <c r="CS249" s="237"/>
      <c r="CT249" s="237"/>
      <c r="CU249" s="237"/>
      <c r="CV249" s="237"/>
      <c r="CW249" s="237"/>
      <c r="CX249" s="237"/>
      <c r="CY249" s="237"/>
      <c r="CZ249" s="237"/>
      <c r="DA249" s="237"/>
      <c r="DB249" s="237"/>
      <c r="DC249" s="237"/>
      <c r="DD249" s="237"/>
      <c r="DE249" s="237"/>
      <c r="DF249" s="237"/>
      <c r="DG249" s="237"/>
      <c r="DH249" s="237"/>
      <c r="DI249" s="237"/>
      <c r="DJ249" s="237"/>
      <c r="DK249" s="237"/>
      <c r="DL249" s="237"/>
      <c r="DM249" s="237"/>
      <c r="DN249" s="237"/>
      <c r="DO249" s="237"/>
      <c r="DP249" s="237"/>
      <c r="DQ249" s="237"/>
      <c r="DR249" s="237"/>
      <c r="DS249" s="237"/>
      <c r="DT249" s="237"/>
      <c r="DU249" s="237"/>
      <c r="DV249" s="237"/>
      <c r="DW249" s="237"/>
      <c r="DX249" s="237"/>
      <c r="DY249" s="237"/>
      <c r="DZ249" s="237"/>
      <c r="EA249" s="237"/>
      <c r="EB249" s="237"/>
      <c r="EC249" s="237"/>
      <c r="ED249" s="237"/>
      <c r="EE249" s="237"/>
      <c r="EF249" s="237"/>
      <c r="EG249" s="237"/>
      <c r="EH249" s="237"/>
      <c r="EI249" s="237"/>
      <c r="EJ249" s="237"/>
      <c r="EK249" s="237"/>
    </row>
    <row r="250" spans="1:141" s="5" customFormat="1" ht="12.75">
      <c r="A250" s="6"/>
      <c r="B250" s="6"/>
      <c r="C250" s="6"/>
      <c r="D250" s="6"/>
      <c r="E250" s="6"/>
      <c r="F250" s="6"/>
      <c r="G250" s="6"/>
      <c r="H250" s="6"/>
      <c r="I250" s="6"/>
      <c r="CJ250" s="237"/>
      <c r="CK250" s="237"/>
      <c r="CL250" s="237"/>
      <c r="CM250" s="237"/>
      <c r="CN250" s="237"/>
      <c r="CO250" s="237"/>
      <c r="CP250" s="237"/>
      <c r="CQ250" s="237"/>
      <c r="CR250" s="237"/>
      <c r="CS250" s="237"/>
      <c r="CT250" s="237"/>
      <c r="CU250" s="237"/>
      <c r="CV250" s="237"/>
      <c r="CW250" s="237"/>
      <c r="CX250" s="237"/>
      <c r="CY250" s="237"/>
      <c r="CZ250" s="237"/>
      <c r="DA250" s="237"/>
      <c r="DB250" s="237"/>
      <c r="DC250" s="237"/>
      <c r="DD250" s="237"/>
      <c r="DE250" s="237"/>
      <c r="DF250" s="237"/>
      <c r="DG250" s="237"/>
      <c r="DH250" s="237"/>
      <c r="DI250" s="237"/>
      <c r="DJ250" s="237"/>
      <c r="DK250" s="237"/>
      <c r="DL250" s="237"/>
      <c r="DM250" s="237"/>
      <c r="DN250" s="237"/>
      <c r="DO250" s="237"/>
      <c r="DP250" s="237"/>
      <c r="DQ250" s="237"/>
      <c r="DR250" s="237"/>
      <c r="DS250" s="237"/>
      <c r="DT250" s="237"/>
      <c r="DU250" s="237"/>
      <c r="DV250" s="237"/>
      <c r="DW250" s="237"/>
      <c r="DX250" s="237"/>
      <c r="DY250" s="237"/>
      <c r="DZ250" s="237"/>
      <c r="EA250" s="237"/>
      <c r="EB250" s="237"/>
      <c r="EC250" s="237"/>
      <c r="ED250" s="237"/>
      <c r="EE250" s="237"/>
      <c r="EF250" s="237"/>
      <c r="EG250" s="237"/>
      <c r="EH250" s="237"/>
      <c r="EI250" s="237"/>
      <c r="EJ250" s="237"/>
      <c r="EK250" s="237"/>
    </row>
    <row r="251" spans="1:141" s="5" customFormat="1" ht="12.75">
      <c r="A251" s="6"/>
      <c r="B251" s="6"/>
      <c r="C251" s="6"/>
      <c r="D251" s="6"/>
      <c r="E251" s="6"/>
      <c r="F251" s="6"/>
      <c r="G251" s="6"/>
      <c r="H251" s="6"/>
      <c r="I251" s="6"/>
      <c r="CJ251" s="237"/>
      <c r="CK251" s="237"/>
      <c r="CL251" s="237"/>
      <c r="CM251" s="237"/>
      <c r="CN251" s="237"/>
      <c r="CO251" s="237"/>
      <c r="CP251" s="237"/>
      <c r="CQ251" s="237"/>
      <c r="CR251" s="237"/>
      <c r="CS251" s="237"/>
      <c r="CT251" s="237"/>
      <c r="CU251" s="237"/>
      <c r="CV251" s="237"/>
      <c r="CW251" s="237"/>
      <c r="CX251" s="237"/>
      <c r="CY251" s="237"/>
      <c r="CZ251" s="237"/>
      <c r="DA251" s="237"/>
      <c r="DB251" s="237"/>
      <c r="DC251" s="237"/>
      <c r="DD251" s="237"/>
      <c r="DE251" s="237"/>
      <c r="DF251" s="237"/>
      <c r="DG251" s="237"/>
      <c r="DH251" s="237"/>
      <c r="DI251" s="237"/>
      <c r="DJ251" s="237"/>
      <c r="DK251" s="237"/>
      <c r="DL251" s="237"/>
      <c r="DM251" s="237"/>
      <c r="DN251" s="237"/>
      <c r="DO251" s="237"/>
      <c r="DP251" s="237"/>
      <c r="DQ251" s="237"/>
      <c r="DR251" s="237"/>
      <c r="DS251" s="237"/>
      <c r="DT251" s="237"/>
      <c r="DU251" s="237"/>
      <c r="DV251" s="237"/>
      <c r="DW251" s="237"/>
      <c r="DX251" s="237"/>
      <c r="DY251" s="237"/>
      <c r="DZ251" s="237"/>
      <c r="EA251" s="237"/>
      <c r="EB251" s="237"/>
      <c r="EC251" s="237"/>
      <c r="ED251" s="237"/>
      <c r="EE251" s="237"/>
      <c r="EF251" s="237"/>
      <c r="EG251" s="237"/>
      <c r="EH251" s="237"/>
      <c r="EI251" s="237"/>
      <c r="EJ251" s="237"/>
      <c r="EK251" s="237"/>
    </row>
    <row r="252" spans="1:141" s="5" customFormat="1" ht="12.75">
      <c r="A252" s="6"/>
      <c r="B252" s="6"/>
      <c r="C252" s="6"/>
      <c r="D252" s="6"/>
      <c r="E252" s="6"/>
      <c r="F252" s="6"/>
      <c r="G252" s="6"/>
      <c r="H252" s="6"/>
      <c r="I252" s="6"/>
      <c r="CJ252" s="237"/>
      <c r="CK252" s="237"/>
      <c r="CL252" s="237"/>
      <c r="CM252" s="237"/>
      <c r="CN252" s="237"/>
      <c r="CO252" s="237"/>
      <c r="CP252" s="237"/>
      <c r="CQ252" s="237"/>
      <c r="CR252" s="237"/>
      <c r="CS252" s="237"/>
      <c r="CT252" s="237"/>
      <c r="CU252" s="237"/>
      <c r="CV252" s="237"/>
      <c r="CW252" s="237"/>
      <c r="CX252" s="237"/>
      <c r="CY252" s="237"/>
      <c r="CZ252" s="237"/>
      <c r="DA252" s="237"/>
      <c r="DB252" s="237"/>
      <c r="DC252" s="237"/>
      <c r="DD252" s="237"/>
      <c r="DE252" s="237"/>
      <c r="DF252" s="237"/>
      <c r="DG252" s="237"/>
      <c r="DH252" s="237"/>
      <c r="DI252" s="237"/>
      <c r="DJ252" s="237"/>
      <c r="DK252" s="237"/>
      <c r="DL252" s="237"/>
      <c r="DM252" s="237"/>
      <c r="DN252" s="237"/>
      <c r="DO252" s="237"/>
      <c r="DP252" s="237"/>
      <c r="DQ252" s="237"/>
      <c r="DR252" s="237"/>
      <c r="DS252" s="237"/>
      <c r="DT252" s="237"/>
      <c r="DU252" s="237"/>
      <c r="DV252" s="237"/>
      <c r="DW252" s="237"/>
      <c r="DX252" s="237"/>
      <c r="DY252" s="237"/>
      <c r="DZ252" s="237"/>
      <c r="EA252" s="237"/>
      <c r="EB252" s="237"/>
      <c r="EC252" s="237"/>
      <c r="ED252" s="237"/>
      <c r="EE252" s="237"/>
      <c r="EF252" s="237"/>
      <c r="EG252" s="237"/>
      <c r="EH252" s="237"/>
      <c r="EI252" s="237"/>
      <c r="EJ252" s="237"/>
      <c r="EK252" s="237"/>
    </row>
    <row r="253" spans="1:141" s="5" customFormat="1" ht="12.75">
      <c r="A253" s="6"/>
      <c r="B253" s="6"/>
      <c r="C253" s="6"/>
      <c r="D253" s="6"/>
      <c r="E253" s="6"/>
      <c r="F253" s="6"/>
      <c r="G253" s="6"/>
      <c r="H253" s="6"/>
      <c r="I253" s="6"/>
      <c r="CJ253" s="237"/>
      <c r="CK253" s="237"/>
      <c r="CL253" s="237"/>
      <c r="CM253" s="237"/>
      <c r="CN253" s="237"/>
      <c r="CO253" s="237"/>
      <c r="CP253" s="237"/>
      <c r="CQ253" s="237"/>
      <c r="CR253" s="237"/>
      <c r="CS253" s="237"/>
      <c r="CT253" s="237"/>
      <c r="CU253" s="237"/>
      <c r="CV253" s="237"/>
      <c r="CW253" s="237"/>
      <c r="CX253" s="237"/>
      <c r="CY253" s="237"/>
      <c r="CZ253" s="237"/>
      <c r="DA253" s="237"/>
      <c r="DB253" s="237"/>
      <c r="DC253" s="237"/>
      <c r="DD253" s="237"/>
      <c r="DE253" s="237"/>
      <c r="DF253" s="237"/>
      <c r="DG253" s="237"/>
      <c r="DH253" s="237"/>
      <c r="DI253" s="237"/>
      <c r="DJ253" s="237"/>
      <c r="DK253" s="237"/>
      <c r="DL253" s="237"/>
      <c r="DM253" s="237"/>
      <c r="DN253" s="237"/>
      <c r="DO253" s="237"/>
      <c r="DP253" s="237"/>
      <c r="DQ253" s="237"/>
      <c r="DR253" s="237"/>
      <c r="DS253" s="237"/>
      <c r="DT253" s="237"/>
      <c r="DU253" s="237"/>
      <c r="DV253" s="237"/>
      <c r="DW253" s="237"/>
      <c r="DX253" s="237"/>
      <c r="DY253" s="237"/>
      <c r="DZ253" s="237"/>
      <c r="EA253" s="237"/>
      <c r="EB253" s="237"/>
      <c r="EC253" s="237"/>
      <c r="ED253" s="237"/>
      <c r="EE253" s="237"/>
      <c r="EF253" s="237"/>
      <c r="EG253" s="237"/>
      <c r="EH253" s="237"/>
      <c r="EI253" s="237"/>
      <c r="EJ253" s="237"/>
      <c r="EK253" s="237"/>
    </row>
    <row r="254" spans="1:141" s="5" customFormat="1" ht="12.75">
      <c r="A254" s="6"/>
      <c r="B254" s="6"/>
      <c r="C254" s="6"/>
      <c r="D254" s="6"/>
      <c r="E254" s="6"/>
      <c r="F254" s="6"/>
      <c r="G254" s="6"/>
      <c r="H254" s="6"/>
      <c r="I254" s="6"/>
      <c r="CJ254" s="237"/>
      <c r="CK254" s="237"/>
      <c r="CL254" s="237"/>
      <c r="CM254" s="237"/>
      <c r="CN254" s="237"/>
      <c r="CO254" s="237"/>
      <c r="CP254" s="237"/>
      <c r="CQ254" s="237"/>
      <c r="CR254" s="237"/>
      <c r="CS254" s="237"/>
      <c r="CT254" s="237"/>
      <c r="CU254" s="237"/>
      <c r="CV254" s="237"/>
      <c r="CW254" s="237"/>
      <c r="CX254" s="237"/>
      <c r="CY254" s="237"/>
      <c r="CZ254" s="237"/>
      <c r="DA254" s="237"/>
      <c r="DB254" s="237"/>
      <c r="DC254" s="237"/>
      <c r="DD254" s="237"/>
      <c r="DE254" s="237"/>
      <c r="DF254" s="237"/>
      <c r="DG254" s="237"/>
      <c r="DH254" s="237"/>
      <c r="DI254" s="237"/>
      <c r="DJ254" s="237"/>
      <c r="DK254" s="237"/>
      <c r="DL254" s="237"/>
      <c r="DM254" s="237"/>
      <c r="DN254" s="237"/>
      <c r="DO254" s="237"/>
      <c r="DP254" s="237"/>
      <c r="DQ254" s="237"/>
      <c r="DR254" s="237"/>
      <c r="DS254" s="237"/>
      <c r="DT254" s="237"/>
      <c r="DU254" s="237"/>
      <c r="DV254" s="237"/>
      <c r="DW254" s="237"/>
      <c r="DX254" s="237"/>
      <c r="DY254" s="237"/>
      <c r="DZ254" s="237"/>
      <c r="EA254" s="237"/>
      <c r="EB254" s="237"/>
      <c r="EC254" s="237"/>
      <c r="ED254" s="237"/>
      <c r="EE254" s="237"/>
      <c r="EF254" s="237"/>
      <c r="EG254" s="237"/>
      <c r="EH254" s="237"/>
      <c r="EI254" s="237"/>
      <c r="EJ254" s="237"/>
      <c r="EK254" s="237"/>
    </row>
    <row r="255" spans="1:141" s="5" customFormat="1" ht="12.75">
      <c r="A255" s="6"/>
      <c r="B255" s="6"/>
      <c r="C255" s="6"/>
      <c r="D255" s="6"/>
      <c r="E255" s="6"/>
      <c r="F255" s="6"/>
      <c r="G255" s="6"/>
      <c r="H255" s="6"/>
      <c r="I255" s="6"/>
      <c r="CJ255" s="237"/>
      <c r="CK255" s="237"/>
      <c r="CL255" s="237"/>
      <c r="CM255" s="237"/>
      <c r="CN255" s="237"/>
      <c r="CO255" s="237"/>
      <c r="CP255" s="237"/>
      <c r="CQ255" s="237"/>
      <c r="CR255" s="237"/>
      <c r="CS255" s="237"/>
      <c r="CT255" s="237"/>
      <c r="CU255" s="237"/>
      <c r="CV255" s="237"/>
      <c r="CW255" s="237"/>
      <c r="CX255" s="237"/>
      <c r="CY255" s="237"/>
      <c r="CZ255" s="237"/>
      <c r="DA255" s="237"/>
      <c r="DB255" s="237"/>
      <c r="DC255" s="237"/>
      <c r="DD255" s="237"/>
      <c r="DE255" s="237"/>
      <c r="DF255" s="237"/>
      <c r="DG255" s="237"/>
      <c r="DH255" s="237"/>
      <c r="DI255" s="237"/>
      <c r="DJ255" s="237"/>
      <c r="DK255" s="237"/>
      <c r="DL255" s="237"/>
      <c r="DM255" s="237"/>
      <c r="DN255" s="237"/>
      <c r="DO255" s="237"/>
      <c r="DP255" s="237"/>
      <c r="DQ255" s="237"/>
      <c r="DR255" s="237"/>
      <c r="DS255" s="237"/>
      <c r="DT255" s="237"/>
      <c r="DU255" s="237"/>
      <c r="DV255" s="237"/>
      <c r="DW255" s="237"/>
      <c r="DX255" s="237"/>
      <c r="DY255" s="237"/>
      <c r="DZ255" s="237"/>
      <c r="EA255" s="237"/>
      <c r="EB255" s="237"/>
      <c r="EC255" s="237"/>
      <c r="ED255" s="237"/>
      <c r="EE255" s="237"/>
      <c r="EF255" s="237"/>
      <c r="EG255" s="237"/>
      <c r="EH255" s="237"/>
      <c r="EI255" s="237"/>
      <c r="EJ255" s="237"/>
      <c r="EK255" s="237"/>
    </row>
    <row r="256" spans="1:141" s="5" customFormat="1" ht="12.75">
      <c r="A256" s="6"/>
      <c r="B256" s="6"/>
      <c r="C256" s="6"/>
      <c r="D256" s="6"/>
      <c r="E256" s="6"/>
      <c r="F256" s="6"/>
      <c r="G256" s="6"/>
      <c r="H256" s="6"/>
      <c r="I256" s="6"/>
      <c r="CJ256" s="237"/>
      <c r="CK256" s="237"/>
      <c r="CL256" s="237"/>
      <c r="CM256" s="237"/>
      <c r="CN256" s="237"/>
      <c r="CO256" s="237"/>
      <c r="CP256" s="237"/>
      <c r="CQ256" s="237"/>
      <c r="CR256" s="237"/>
      <c r="CS256" s="237"/>
      <c r="CT256" s="237"/>
      <c r="CU256" s="237"/>
      <c r="CV256" s="237"/>
      <c r="CW256" s="237"/>
      <c r="CX256" s="237"/>
      <c r="CY256" s="237"/>
      <c r="CZ256" s="237"/>
      <c r="DA256" s="237"/>
      <c r="DB256" s="237"/>
      <c r="DC256" s="237"/>
      <c r="DD256" s="237"/>
      <c r="DE256" s="237"/>
      <c r="DF256" s="237"/>
      <c r="DG256" s="237"/>
      <c r="DH256" s="237"/>
      <c r="DI256" s="237"/>
      <c r="DJ256" s="237"/>
      <c r="DK256" s="237"/>
      <c r="DL256" s="237"/>
      <c r="DM256" s="237"/>
      <c r="DN256" s="237"/>
      <c r="DO256" s="237"/>
      <c r="DP256" s="237"/>
      <c r="DQ256" s="237"/>
      <c r="DR256" s="237"/>
      <c r="DS256" s="237"/>
      <c r="DT256" s="237"/>
      <c r="DU256" s="237"/>
      <c r="DV256" s="237"/>
      <c r="DW256" s="237"/>
      <c r="DX256" s="237"/>
      <c r="DY256" s="237"/>
      <c r="DZ256" s="237"/>
      <c r="EA256" s="237"/>
      <c r="EB256" s="237"/>
      <c r="EC256" s="237"/>
      <c r="ED256" s="237"/>
      <c r="EE256" s="237"/>
      <c r="EF256" s="237"/>
      <c r="EG256" s="237"/>
      <c r="EH256" s="237"/>
      <c r="EI256" s="237"/>
      <c r="EJ256" s="237"/>
      <c r="EK256" s="237"/>
    </row>
    <row r="257" spans="1:141" s="5" customFormat="1" ht="12.75">
      <c r="A257" s="6"/>
      <c r="B257" s="6"/>
      <c r="C257" s="6"/>
      <c r="D257" s="6"/>
      <c r="E257" s="6"/>
      <c r="F257" s="6"/>
      <c r="G257" s="6"/>
      <c r="H257" s="6"/>
      <c r="I257" s="6"/>
      <c r="CJ257" s="237"/>
      <c r="CK257" s="237"/>
      <c r="CL257" s="237"/>
      <c r="CM257" s="237"/>
      <c r="CN257" s="237"/>
      <c r="CO257" s="237"/>
      <c r="CP257" s="237"/>
      <c r="CQ257" s="237"/>
      <c r="CR257" s="237"/>
      <c r="CS257" s="237"/>
      <c r="CT257" s="237"/>
      <c r="CU257" s="237"/>
      <c r="CV257" s="237"/>
      <c r="CW257" s="237"/>
      <c r="CX257" s="237"/>
      <c r="CY257" s="237"/>
      <c r="CZ257" s="237"/>
      <c r="DA257" s="237"/>
      <c r="DB257" s="237"/>
      <c r="DC257" s="237"/>
      <c r="DD257" s="237"/>
      <c r="DE257" s="237"/>
      <c r="DF257" s="237"/>
      <c r="DG257" s="237"/>
      <c r="DH257" s="237"/>
      <c r="DI257" s="237"/>
      <c r="DJ257" s="237"/>
      <c r="DK257" s="237"/>
      <c r="DL257" s="237"/>
      <c r="DM257" s="237"/>
      <c r="DN257" s="237"/>
      <c r="DO257" s="237"/>
      <c r="DP257" s="237"/>
      <c r="DQ257" s="237"/>
      <c r="DR257" s="237"/>
      <c r="DS257" s="237"/>
      <c r="DT257" s="237"/>
      <c r="DU257" s="237"/>
      <c r="DV257" s="237"/>
      <c r="DW257" s="237"/>
      <c r="DX257" s="237"/>
      <c r="DY257" s="237"/>
      <c r="DZ257" s="237"/>
      <c r="EA257" s="237"/>
      <c r="EB257" s="237"/>
      <c r="EC257" s="237"/>
      <c r="ED257" s="237"/>
      <c r="EE257" s="237"/>
      <c r="EF257" s="237"/>
      <c r="EG257" s="237"/>
      <c r="EH257" s="237"/>
      <c r="EI257" s="237"/>
      <c r="EJ257" s="237"/>
      <c r="EK257" s="237"/>
    </row>
    <row r="258" spans="1:141" s="5" customFormat="1" ht="12.75">
      <c r="A258" s="6"/>
      <c r="B258" s="6"/>
      <c r="C258" s="6"/>
      <c r="D258" s="6"/>
      <c r="E258" s="6"/>
      <c r="F258" s="6"/>
      <c r="G258" s="6"/>
      <c r="H258" s="6"/>
      <c r="I258" s="6"/>
      <c r="CJ258" s="237"/>
      <c r="CK258" s="237"/>
      <c r="CL258" s="237"/>
      <c r="CM258" s="237"/>
      <c r="CN258" s="237"/>
      <c r="CO258" s="237"/>
      <c r="CP258" s="237"/>
      <c r="CQ258" s="237"/>
      <c r="CR258" s="237"/>
      <c r="CS258" s="237"/>
      <c r="CT258" s="237"/>
      <c r="CU258" s="237"/>
      <c r="CV258" s="237"/>
      <c r="CW258" s="237"/>
      <c r="CX258" s="237"/>
      <c r="CY258" s="237"/>
      <c r="CZ258" s="237"/>
      <c r="DA258" s="237"/>
      <c r="DB258" s="237"/>
      <c r="DC258" s="237"/>
      <c r="DD258" s="237"/>
      <c r="DE258" s="237"/>
      <c r="DF258" s="237"/>
      <c r="DG258" s="237"/>
      <c r="DH258" s="237"/>
      <c r="DI258" s="237"/>
      <c r="DJ258" s="237"/>
      <c r="DK258" s="237"/>
      <c r="DL258" s="237"/>
      <c r="DM258" s="237"/>
      <c r="DN258" s="237"/>
      <c r="DO258" s="237"/>
      <c r="DP258" s="237"/>
      <c r="DQ258" s="237"/>
      <c r="DR258" s="237"/>
      <c r="DS258" s="237"/>
      <c r="DT258" s="237"/>
      <c r="DU258" s="237"/>
      <c r="DV258" s="237"/>
      <c r="DW258" s="237"/>
      <c r="DX258" s="237"/>
      <c r="DY258" s="237"/>
      <c r="DZ258" s="237"/>
      <c r="EA258" s="237"/>
      <c r="EB258" s="237"/>
      <c r="EC258" s="237"/>
      <c r="ED258" s="237"/>
      <c r="EE258" s="237"/>
      <c r="EF258" s="237"/>
      <c r="EG258" s="237"/>
      <c r="EH258" s="237"/>
      <c r="EI258" s="237"/>
      <c r="EJ258" s="237"/>
      <c r="EK258" s="237"/>
    </row>
    <row r="259" spans="1:141" s="5" customFormat="1" ht="12.75">
      <c r="A259" s="6"/>
      <c r="B259" s="6"/>
      <c r="C259" s="6"/>
      <c r="D259" s="6"/>
      <c r="E259" s="6"/>
      <c r="F259" s="6"/>
      <c r="G259" s="6"/>
      <c r="H259" s="6"/>
      <c r="I259" s="6"/>
      <c r="CJ259" s="237"/>
      <c r="CK259" s="237"/>
      <c r="CL259" s="237"/>
      <c r="CM259" s="237"/>
      <c r="CN259" s="237"/>
      <c r="CO259" s="237"/>
      <c r="CP259" s="237"/>
      <c r="CQ259" s="237"/>
      <c r="CR259" s="237"/>
      <c r="CS259" s="237"/>
      <c r="CT259" s="237"/>
      <c r="CU259" s="237"/>
      <c r="CV259" s="237"/>
      <c r="CW259" s="237"/>
      <c r="CX259" s="237"/>
      <c r="CY259" s="237"/>
      <c r="CZ259" s="237"/>
      <c r="DA259" s="237"/>
      <c r="DB259" s="237"/>
      <c r="DC259" s="237"/>
      <c r="DD259" s="237"/>
      <c r="DE259" s="237"/>
      <c r="DF259" s="237"/>
      <c r="DG259" s="237"/>
      <c r="DH259" s="237"/>
      <c r="DI259" s="237"/>
      <c r="DJ259" s="237"/>
      <c r="DK259" s="237"/>
      <c r="DL259" s="237"/>
      <c r="DM259" s="237"/>
      <c r="DN259" s="237"/>
      <c r="DO259" s="237"/>
      <c r="DP259" s="237"/>
      <c r="DQ259" s="237"/>
      <c r="DR259" s="237"/>
      <c r="DS259" s="237"/>
      <c r="DT259" s="237"/>
      <c r="DU259" s="237"/>
      <c r="DV259" s="237"/>
      <c r="DW259" s="237"/>
      <c r="DX259" s="237"/>
      <c r="DY259" s="237"/>
      <c r="DZ259" s="237"/>
      <c r="EA259" s="237"/>
      <c r="EB259" s="237"/>
      <c r="EC259" s="237"/>
      <c r="ED259" s="237"/>
      <c r="EE259" s="237"/>
      <c r="EF259" s="237"/>
      <c r="EG259" s="237"/>
      <c r="EH259" s="237"/>
      <c r="EI259" s="237"/>
      <c r="EJ259" s="237"/>
      <c r="EK259" s="237"/>
    </row>
    <row r="260" spans="1:141" s="5" customFormat="1" ht="12.75">
      <c r="A260" s="6"/>
      <c r="B260" s="6"/>
      <c r="C260" s="6"/>
      <c r="D260" s="6"/>
      <c r="E260" s="6"/>
      <c r="F260" s="6"/>
      <c r="G260" s="6"/>
      <c r="H260" s="6"/>
      <c r="I260" s="6"/>
      <c r="CJ260" s="237"/>
      <c r="CK260" s="237"/>
      <c r="CL260" s="237"/>
      <c r="CM260" s="237"/>
      <c r="CN260" s="237"/>
      <c r="CO260" s="237"/>
      <c r="CP260" s="237"/>
      <c r="CQ260" s="237"/>
      <c r="CR260" s="237"/>
      <c r="CS260" s="237"/>
      <c r="CT260" s="237"/>
      <c r="CU260" s="237"/>
      <c r="CV260" s="237"/>
      <c r="CW260" s="237"/>
      <c r="CX260" s="237"/>
      <c r="CY260" s="237"/>
      <c r="CZ260" s="237"/>
      <c r="DA260" s="237"/>
      <c r="DB260" s="237"/>
      <c r="DC260" s="237"/>
      <c r="DD260" s="237"/>
      <c r="DE260" s="237"/>
      <c r="DF260" s="237"/>
      <c r="DG260" s="237"/>
      <c r="DH260" s="237"/>
      <c r="DI260" s="237"/>
      <c r="DJ260" s="237"/>
      <c r="DK260" s="237"/>
      <c r="DL260" s="237"/>
      <c r="DM260" s="237"/>
      <c r="DN260" s="237"/>
      <c r="DO260" s="237"/>
      <c r="DP260" s="237"/>
      <c r="DQ260" s="237"/>
      <c r="DR260" s="237"/>
      <c r="DS260" s="237"/>
      <c r="DT260" s="237"/>
      <c r="DU260" s="237"/>
      <c r="DV260" s="237"/>
      <c r="DW260" s="237"/>
      <c r="DX260" s="237"/>
      <c r="DY260" s="237"/>
      <c r="DZ260" s="237"/>
      <c r="EA260" s="237"/>
      <c r="EB260" s="237"/>
      <c r="EC260" s="237"/>
      <c r="ED260" s="237"/>
      <c r="EE260" s="237"/>
      <c r="EF260" s="237"/>
      <c r="EG260" s="237"/>
      <c r="EH260" s="237"/>
      <c r="EI260" s="237"/>
      <c r="EJ260" s="237"/>
      <c r="EK260" s="237"/>
    </row>
    <row r="261" spans="1:141" s="5" customFormat="1" ht="12.75">
      <c r="A261" s="6"/>
      <c r="B261" s="6"/>
      <c r="C261" s="6"/>
      <c r="D261" s="6"/>
      <c r="E261" s="6"/>
      <c r="F261" s="6"/>
      <c r="G261" s="6"/>
      <c r="H261" s="6"/>
      <c r="I261" s="6"/>
      <c r="CJ261" s="237"/>
      <c r="CK261" s="237"/>
      <c r="CL261" s="237"/>
      <c r="CM261" s="237"/>
      <c r="CN261" s="237"/>
      <c r="CO261" s="237"/>
      <c r="CP261" s="237"/>
      <c r="CQ261" s="237"/>
      <c r="CR261" s="237"/>
      <c r="CS261" s="237"/>
      <c r="CT261" s="237"/>
      <c r="CU261" s="237"/>
      <c r="CV261" s="237"/>
      <c r="CW261" s="237"/>
      <c r="CX261" s="237"/>
      <c r="CY261" s="237"/>
      <c r="CZ261" s="237"/>
      <c r="DA261" s="237"/>
      <c r="DB261" s="237"/>
      <c r="DC261" s="237"/>
      <c r="DD261" s="237"/>
      <c r="DE261" s="237"/>
      <c r="DF261" s="237"/>
      <c r="DG261" s="237"/>
      <c r="DH261" s="237"/>
      <c r="DI261" s="237"/>
      <c r="DJ261" s="237"/>
      <c r="DK261" s="237"/>
      <c r="DL261" s="237"/>
      <c r="DM261" s="237"/>
      <c r="DN261" s="237"/>
      <c r="DO261" s="237"/>
      <c r="DP261" s="237"/>
      <c r="DQ261" s="237"/>
      <c r="DR261" s="237"/>
      <c r="DS261" s="237"/>
      <c r="DT261" s="237"/>
      <c r="DU261" s="237"/>
      <c r="DV261" s="237"/>
      <c r="DW261" s="237"/>
      <c r="DX261" s="237"/>
      <c r="DY261" s="237"/>
      <c r="DZ261" s="237"/>
      <c r="EA261" s="237"/>
      <c r="EB261" s="237"/>
      <c r="EC261" s="237"/>
      <c r="ED261" s="237"/>
      <c r="EE261" s="237"/>
      <c r="EF261" s="237"/>
      <c r="EG261" s="237"/>
      <c r="EH261" s="237"/>
      <c r="EI261" s="237"/>
      <c r="EJ261" s="237"/>
      <c r="EK261" s="237"/>
    </row>
    <row r="262" spans="1:141" s="5" customFormat="1" ht="12.75">
      <c r="A262" s="6"/>
      <c r="B262" s="6"/>
      <c r="C262" s="6"/>
      <c r="D262" s="6"/>
      <c r="E262" s="6"/>
      <c r="F262" s="6"/>
      <c r="G262" s="6"/>
      <c r="H262" s="6"/>
      <c r="I262" s="6"/>
      <c r="CJ262" s="237"/>
      <c r="CK262" s="237"/>
      <c r="CL262" s="237"/>
      <c r="CM262" s="237"/>
      <c r="CN262" s="237"/>
      <c r="CO262" s="237"/>
      <c r="CP262" s="237"/>
      <c r="CQ262" s="237"/>
      <c r="CR262" s="237"/>
      <c r="CS262" s="237"/>
      <c r="CT262" s="237"/>
      <c r="CU262" s="237"/>
      <c r="CV262" s="237"/>
      <c r="CW262" s="237"/>
      <c r="CX262" s="237"/>
      <c r="CY262" s="237"/>
      <c r="CZ262" s="237"/>
      <c r="DA262" s="237"/>
      <c r="DB262" s="237"/>
      <c r="DC262" s="237"/>
      <c r="DD262" s="237"/>
      <c r="DE262" s="237"/>
      <c r="DF262" s="237"/>
      <c r="DG262" s="237"/>
      <c r="DH262" s="237"/>
      <c r="DI262" s="237"/>
      <c r="DJ262" s="237"/>
      <c r="DK262" s="237"/>
      <c r="DL262" s="237"/>
      <c r="DM262" s="237"/>
      <c r="DN262" s="237"/>
      <c r="DO262" s="237"/>
      <c r="DP262" s="237"/>
      <c r="DQ262" s="237"/>
      <c r="DR262" s="237"/>
      <c r="DS262" s="237"/>
      <c r="DT262" s="237"/>
      <c r="DU262" s="237"/>
      <c r="DV262" s="237"/>
      <c r="DW262" s="237"/>
      <c r="DX262" s="237"/>
      <c r="DY262" s="237"/>
      <c r="DZ262" s="237"/>
      <c r="EA262" s="237"/>
      <c r="EB262" s="237"/>
      <c r="EC262" s="237"/>
      <c r="ED262" s="237"/>
      <c r="EE262" s="237"/>
      <c r="EF262" s="237"/>
      <c r="EG262" s="237"/>
      <c r="EH262" s="237"/>
      <c r="EI262" s="237"/>
      <c r="EJ262" s="237"/>
      <c r="EK262" s="237"/>
    </row>
    <row r="263" spans="1:141" s="5" customFormat="1" ht="12.75">
      <c r="A263" s="6"/>
      <c r="B263" s="6"/>
      <c r="C263" s="6"/>
      <c r="D263" s="6"/>
      <c r="E263" s="6"/>
      <c r="F263" s="6"/>
      <c r="G263" s="6"/>
      <c r="H263" s="6"/>
      <c r="I263" s="6"/>
      <c r="CJ263" s="237"/>
      <c r="CK263" s="237"/>
      <c r="CL263" s="237"/>
      <c r="CM263" s="237"/>
      <c r="CN263" s="237"/>
      <c r="CO263" s="237"/>
      <c r="CP263" s="237"/>
      <c r="CQ263" s="237"/>
      <c r="CR263" s="237"/>
      <c r="CS263" s="237"/>
      <c r="CT263" s="237"/>
      <c r="CU263" s="237"/>
      <c r="CV263" s="237"/>
      <c r="CW263" s="237"/>
      <c r="CX263" s="237"/>
      <c r="CY263" s="237"/>
      <c r="CZ263" s="237"/>
      <c r="DA263" s="237"/>
      <c r="DB263" s="237"/>
      <c r="DC263" s="237"/>
      <c r="DD263" s="237"/>
      <c r="DE263" s="237"/>
      <c r="DF263" s="237"/>
      <c r="DG263" s="237"/>
      <c r="DH263" s="237"/>
      <c r="DI263" s="237"/>
      <c r="DJ263" s="237"/>
      <c r="DK263" s="237"/>
      <c r="DL263" s="237"/>
      <c r="DM263" s="237"/>
      <c r="DN263" s="237"/>
      <c r="DO263" s="237"/>
      <c r="DP263" s="237"/>
      <c r="DQ263" s="237"/>
      <c r="DR263" s="237"/>
      <c r="DS263" s="237"/>
      <c r="DT263" s="237"/>
      <c r="DU263" s="237"/>
      <c r="DV263" s="237"/>
      <c r="DW263" s="237"/>
      <c r="DX263" s="237"/>
      <c r="DY263" s="237"/>
      <c r="DZ263" s="237"/>
      <c r="EA263" s="237"/>
      <c r="EB263" s="237"/>
      <c r="EC263" s="237"/>
      <c r="ED263" s="237"/>
      <c r="EE263" s="237"/>
      <c r="EF263" s="237"/>
      <c r="EG263" s="237"/>
      <c r="EH263" s="237"/>
      <c r="EI263" s="237"/>
      <c r="EJ263" s="237"/>
      <c r="EK263" s="237"/>
    </row>
    <row r="264" spans="1:141" s="5" customFormat="1" ht="12.75">
      <c r="A264" s="6"/>
      <c r="B264" s="6"/>
      <c r="C264" s="6"/>
      <c r="D264" s="6"/>
      <c r="E264" s="6"/>
      <c r="F264" s="6"/>
      <c r="G264" s="6"/>
      <c r="H264" s="6"/>
      <c r="I264" s="6"/>
      <c r="CJ264" s="237"/>
      <c r="CK264" s="237"/>
      <c r="CL264" s="237"/>
      <c r="CM264" s="237"/>
      <c r="CN264" s="237"/>
      <c r="CO264" s="237"/>
      <c r="CP264" s="237"/>
      <c r="CQ264" s="237"/>
      <c r="CR264" s="237"/>
      <c r="CS264" s="237"/>
      <c r="CT264" s="237"/>
      <c r="CU264" s="237"/>
      <c r="CV264" s="237"/>
      <c r="CW264" s="237"/>
      <c r="CX264" s="237"/>
      <c r="CY264" s="237"/>
      <c r="CZ264" s="237"/>
      <c r="DA264" s="237"/>
      <c r="DB264" s="237"/>
      <c r="DC264" s="237"/>
      <c r="DD264" s="237"/>
      <c r="DE264" s="237"/>
      <c r="DF264" s="237"/>
      <c r="DG264" s="237"/>
      <c r="DH264" s="237"/>
      <c r="DI264" s="237"/>
      <c r="DJ264" s="237"/>
      <c r="DK264" s="237"/>
      <c r="DL264" s="237"/>
      <c r="DM264" s="237"/>
      <c r="DN264" s="237"/>
      <c r="DO264" s="237"/>
      <c r="DP264" s="237"/>
      <c r="DQ264" s="237"/>
      <c r="DR264" s="237"/>
      <c r="DS264" s="237"/>
      <c r="DT264" s="237"/>
      <c r="DU264" s="237"/>
      <c r="DV264" s="237"/>
      <c r="DW264" s="237"/>
      <c r="DX264" s="237"/>
      <c r="DY264" s="237"/>
      <c r="DZ264" s="237"/>
      <c r="EA264" s="237"/>
      <c r="EB264" s="237"/>
      <c r="EC264" s="237"/>
      <c r="ED264" s="237"/>
      <c r="EE264" s="237"/>
      <c r="EF264" s="237"/>
      <c r="EG264" s="237"/>
      <c r="EH264" s="237"/>
      <c r="EI264" s="237"/>
      <c r="EJ264" s="237"/>
      <c r="EK264" s="237"/>
    </row>
    <row r="265" spans="1:141" s="5" customFormat="1" ht="12.75">
      <c r="A265" s="6"/>
      <c r="B265" s="6"/>
      <c r="C265" s="6"/>
      <c r="D265" s="6"/>
      <c r="E265" s="6"/>
      <c r="F265" s="6"/>
      <c r="G265" s="6"/>
      <c r="H265" s="6"/>
      <c r="I265" s="6"/>
      <c r="CJ265" s="237"/>
      <c r="CK265" s="237"/>
      <c r="CL265" s="237"/>
      <c r="CM265" s="237"/>
      <c r="CN265" s="237"/>
      <c r="CO265" s="237"/>
      <c r="CP265" s="237"/>
      <c r="CQ265" s="237"/>
      <c r="CR265" s="237"/>
      <c r="CS265" s="237"/>
      <c r="CT265" s="237"/>
      <c r="CU265" s="237"/>
      <c r="CV265" s="237"/>
      <c r="CW265" s="237"/>
      <c r="CX265" s="237"/>
      <c r="CY265" s="237"/>
      <c r="CZ265" s="237"/>
      <c r="DA265" s="237"/>
      <c r="DB265" s="237"/>
      <c r="DC265" s="237"/>
      <c r="DD265" s="237"/>
      <c r="DE265" s="237"/>
      <c r="DF265" s="237"/>
      <c r="DG265" s="237"/>
      <c r="DH265" s="237"/>
      <c r="DI265" s="237"/>
      <c r="DJ265" s="237"/>
      <c r="DK265" s="237"/>
      <c r="DL265" s="237"/>
      <c r="DM265" s="237"/>
      <c r="DN265" s="237"/>
      <c r="DO265" s="237"/>
      <c r="DP265" s="237"/>
      <c r="DQ265" s="237"/>
      <c r="DR265" s="237"/>
      <c r="DS265" s="237"/>
      <c r="DT265" s="237"/>
      <c r="DU265" s="237"/>
      <c r="DV265" s="237"/>
      <c r="DW265" s="237"/>
      <c r="DX265" s="237"/>
      <c r="DY265" s="237"/>
      <c r="DZ265" s="237"/>
      <c r="EA265" s="237"/>
      <c r="EB265" s="237"/>
      <c r="EC265" s="237"/>
      <c r="ED265" s="237"/>
      <c r="EE265" s="237"/>
      <c r="EF265" s="237"/>
      <c r="EG265" s="237"/>
      <c r="EH265" s="237"/>
      <c r="EI265" s="237"/>
      <c r="EJ265" s="237"/>
      <c r="EK265" s="237"/>
    </row>
    <row r="266" spans="1:141" s="5" customFormat="1" ht="12.75">
      <c r="A266" s="6"/>
      <c r="B266" s="6"/>
      <c r="C266" s="6"/>
      <c r="D266" s="6"/>
      <c r="E266" s="6"/>
      <c r="F266" s="6"/>
      <c r="G266" s="6"/>
      <c r="H266" s="6"/>
      <c r="I266" s="6"/>
      <c r="CJ266" s="237"/>
      <c r="CK266" s="237"/>
      <c r="CL266" s="237"/>
      <c r="CM266" s="237"/>
      <c r="CN266" s="237"/>
      <c r="CO266" s="237"/>
      <c r="CP266" s="237"/>
      <c r="CQ266" s="237"/>
      <c r="CR266" s="237"/>
      <c r="CS266" s="237"/>
      <c r="CT266" s="237"/>
      <c r="CU266" s="237"/>
      <c r="CV266" s="237"/>
      <c r="CW266" s="237"/>
      <c r="CX266" s="237"/>
      <c r="CY266" s="237"/>
      <c r="CZ266" s="237"/>
      <c r="DA266" s="237"/>
      <c r="DB266" s="237"/>
      <c r="DC266" s="237"/>
      <c r="DD266" s="237"/>
      <c r="DE266" s="237"/>
      <c r="DF266" s="237"/>
      <c r="DG266" s="237"/>
      <c r="DH266" s="237"/>
      <c r="DI266" s="237"/>
      <c r="DJ266" s="237"/>
      <c r="DK266" s="237"/>
      <c r="DL266" s="237"/>
      <c r="DM266" s="237"/>
      <c r="DN266" s="237"/>
      <c r="DO266" s="237"/>
      <c r="DP266" s="237"/>
      <c r="DQ266" s="237"/>
      <c r="DR266" s="237"/>
      <c r="DS266" s="237"/>
      <c r="DT266" s="237"/>
      <c r="DU266" s="237"/>
      <c r="DV266" s="237"/>
      <c r="DW266" s="237"/>
      <c r="DX266" s="237"/>
      <c r="DY266" s="237"/>
      <c r="DZ266" s="237"/>
      <c r="EA266" s="237"/>
      <c r="EB266" s="237"/>
      <c r="EC266" s="237"/>
      <c r="ED266" s="237"/>
      <c r="EE266" s="237"/>
      <c r="EF266" s="237"/>
      <c r="EG266" s="237"/>
      <c r="EH266" s="237"/>
      <c r="EI266" s="237"/>
      <c r="EJ266" s="237"/>
      <c r="EK266" s="237"/>
    </row>
    <row r="267" spans="1:141" s="5" customFormat="1" ht="12.75">
      <c r="A267" s="6"/>
      <c r="B267" s="6"/>
      <c r="C267" s="6"/>
      <c r="D267" s="6"/>
      <c r="E267" s="6"/>
      <c r="F267" s="6"/>
      <c r="G267" s="6"/>
      <c r="H267" s="6"/>
      <c r="I267" s="6"/>
      <c r="CJ267" s="237"/>
      <c r="CK267" s="237"/>
      <c r="CL267" s="237"/>
      <c r="CM267" s="237"/>
      <c r="CN267" s="237"/>
      <c r="CO267" s="237"/>
      <c r="CP267" s="237"/>
      <c r="CQ267" s="237"/>
      <c r="CR267" s="237"/>
      <c r="CS267" s="237"/>
      <c r="CT267" s="237"/>
      <c r="CU267" s="237"/>
      <c r="CV267" s="237"/>
      <c r="CW267" s="237"/>
      <c r="CX267" s="237"/>
      <c r="CY267" s="237"/>
      <c r="CZ267" s="237"/>
      <c r="DA267" s="237"/>
      <c r="DB267" s="237"/>
      <c r="DC267" s="237"/>
      <c r="DD267" s="237"/>
      <c r="DE267" s="237"/>
      <c r="DF267" s="237"/>
      <c r="DG267" s="237"/>
      <c r="DH267" s="237"/>
      <c r="DI267" s="237"/>
      <c r="DJ267" s="237"/>
      <c r="DK267" s="237"/>
      <c r="DL267" s="237"/>
      <c r="DM267" s="237"/>
      <c r="DN267" s="237"/>
      <c r="DO267" s="237"/>
      <c r="DP267" s="237"/>
      <c r="DQ267" s="237"/>
      <c r="DR267" s="237"/>
      <c r="DS267" s="237"/>
      <c r="DT267" s="237"/>
      <c r="DU267" s="237"/>
      <c r="DV267" s="237"/>
      <c r="DW267" s="237"/>
      <c r="DX267" s="237"/>
      <c r="DY267" s="237"/>
      <c r="DZ267" s="237"/>
      <c r="EA267" s="237"/>
      <c r="EB267" s="237"/>
      <c r="EC267" s="237"/>
      <c r="ED267" s="237"/>
      <c r="EE267" s="237"/>
      <c r="EF267" s="237"/>
      <c r="EG267" s="237"/>
      <c r="EH267" s="237"/>
      <c r="EI267" s="237"/>
      <c r="EJ267" s="237"/>
      <c r="EK267" s="237"/>
    </row>
    <row r="268" spans="1:141" s="5" customFormat="1" ht="12.75">
      <c r="A268" s="6"/>
      <c r="B268" s="6"/>
      <c r="C268" s="6"/>
      <c r="D268" s="6"/>
      <c r="E268" s="6"/>
      <c r="F268" s="6"/>
      <c r="G268" s="6"/>
      <c r="H268" s="6"/>
      <c r="I268" s="6"/>
      <c r="CJ268" s="237"/>
      <c r="CK268" s="237"/>
      <c r="CL268" s="237"/>
      <c r="CM268" s="237"/>
      <c r="CN268" s="237"/>
      <c r="CO268" s="237"/>
      <c r="CP268" s="237"/>
      <c r="CQ268" s="237"/>
      <c r="CR268" s="237"/>
      <c r="CS268" s="237"/>
      <c r="CT268" s="237"/>
      <c r="CU268" s="237"/>
      <c r="CV268" s="237"/>
      <c r="CW268" s="237"/>
      <c r="CX268" s="237"/>
      <c r="CY268" s="237"/>
      <c r="CZ268" s="237"/>
      <c r="DA268" s="237"/>
      <c r="DB268" s="237"/>
      <c r="DC268" s="237"/>
      <c r="DD268" s="237"/>
      <c r="DE268" s="237"/>
      <c r="DF268" s="237"/>
      <c r="DG268" s="237"/>
      <c r="DH268" s="237"/>
      <c r="DI268" s="237"/>
      <c r="DJ268" s="237"/>
      <c r="DK268" s="237"/>
      <c r="DL268" s="237"/>
      <c r="DM268" s="237"/>
      <c r="DN268" s="237"/>
      <c r="DO268" s="237"/>
      <c r="DP268" s="237"/>
      <c r="DQ268" s="237"/>
      <c r="DR268" s="237"/>
      <c r="DS268" s="237"/>
      <c r="DT268" s="237"/>
      <c r="DU268" s="237"/>
      <c r="DV268" s="237"/>
      <c r="DW268" s="237"/>
      <c r="DX268" s="237"/>
      <c r="DY268" s="237"/>
      <c r="DZ268" s="237"/>
      <c r="EA268" s="237"/>
      <c r="EB268" s="237"/>
      <c r="EC268" s="237"/>
      <c r="ED268" s="237"/>
      <c r="EE268" s="237"/>
      <c r="EF268" s="237"/>
      <c r="EG268" s="237"/>
      <c r="EH268" s="237"/>
      <c r="EI268" s="237"/>
      <c r="EJ268" s="237"/>
      <c r="EK268" s="237"/>
    </row>
    <row r="269" spans="1:141" s="5" customFormat="1" ht="12.75">
      <c r="A269" s="6"/>
      <c r="B269" s="6"/>
      <c r="C269" s="6"/>
      <c r="D269" s="6"/>
      <c r="E269" s="6"/>
      <c r="F269" s="6"/>
      <c r="G269" s="6"/>
      <c r="H269" s="6"/>
      <c r="I269" s="6"/>
      <c r="CJ269" s="237"/>
      <c r="CK269" s="237"/>
      <c r="CL269" s="237"/>
      <c r="CM269" s="237"/>
      <c r="CN269" s="237"/>
      <c r="CO269" s="237"/>
      <c r="CP269" s="237"/>
      <c r="CQ269" s="237"/>
      <c r="CR269" s="237"/>
      <c r="CS269" s="237"/>
      <c r="CT269" s="237"/>
      <c r="CU269" s="237"/>
      <c r="CV269" s="237"/>
      <c r="CW269" s="237"/>
      <c r="CX269" s="237"/>
      <c r="CY269" s="237"/>
      <c r="CZ269" s="237"/>
      <c r="DA269" s="237"/>
      <c r="DB269" s="237"/>
      <c r="DC269" s="237"/>
      <c r="DD269" s="237"/>
      <c r="DE269" s="237"/>
      <c r="DF269" s="237"/>
      <c r="DG269" s="237"/>
      <c r="DH269" s="237"/>
      <c r="DI269" s="237"/>
      <c r="DJ269" s="237"/>
      <c r="DK269" s="237"/>
      <c r="DL269" s="237"/>
      <c r="DM269" s="237"/>
      <c r="DN269" s="237"/>
      <c r="DO269" s="237"/>
      <c r="DP269" s="237"/>
      <c r="DQ269" s="237"/>
      <c r="DR269" s="237"/>
      <c r="DS269" s="237"/>
      <c r="DT269" s="237"/>
      <c r="DU269" s="237"/>
      <c r="DV269" s="237"/>
      <c r="DW269" s="237"/>
      <c r="DX269" s="237"/>
      <c r="DY269" s="237"/>
      <c r="DZ269" s="237"/>
      <c r="EA269" s="237"/>
      <c r="EB269" s="237"/>
      <c r="EC269" s="237"/>
      <c r="ED269" s="237"/>
      <c r="EE269" s="237"/>
      <c r="EF269" s="237"/>
      <c r="EG269" s="237"/>
      <c r="EH269" s="237"/>
      <c r="EI269" s="237"/>
      <c r="EJ269" s="237"/>
      <c r="EK269" s="237"/>
    </row>
    <row r="270" spans="1:141" s="5" customFormat="1" ht="12.75">
      <c r="A270" s="6"/>
      <c r="B270" s="6"/>
      <c r="C270" s="6"/>
      <c r="D270" s="6"/>
      <c r="E270" s="6"/>
      <c r="F270" s="6"/>
      <c r="G270" s="6"/>
      <c r="H270" s="6"/>
      <c r="I270" s="6"/>
      <c r="CJ270" s="237"/>
      <c r="CK270" s="237"/>
      <c r="CL270" s="237"/>
      <c r="CM270" s="237"/>
      <c r="CN270" s="237"/>
      <c r="CO270" s="237"/>
      <c r="CP270" s="237"/>
      <c r="CQ270" s="237"/>
      <c r="CR270" s="237"/>
      <c r="CS270" s="237"/>
      <c r="CT270" s="237"/>
      <c r="CU270" s="237"/>
      <c r="CV270" s="237"/>
      <c r="CW270" s="237"/>
      <c r="CX270" s="237"/>
      <c r="CY270" s="237"/>
      <c r="CZ270" s="237"/>
      <c r="DA270" s="237"/>
      <c r="DB270" s="237"/>
      <c r="DC270" s="237"/>
      <c r="DD270" s="237"/>
      <c r="DE270" s="237"/>
      <c r="DF270" s="237"/>
      <c r="DG270" s="237"/>
      <c r="DH270" s="237"/>
      <c r="DI270" s="237"/>
      <c r="DJ270" s="237"/>
      <c r="DK270" s="237"/>
      <c r="DL270" s="237"/>
      <c r="DM270" s="237"/>
      <c r="DN270" s="237"/>
      <c r="DO270" s="237"/>
      <c r="DP270" s="237"/>
      <c r="DQ270" s="237"/>
      <c r="DR270" s="237"/>
      <c r="DS270" s="237"/>
      <c r="DT270" s="237"/>
      <c r="DU270" s="237"/>
      <c r="DV270" s="237"/>
      <c r="DW270" s="237"/>
      <c r="DX270" s="237"/>
      <c r="DY270" s="237"/>
      <c r="DZ270" s="237"/>
      <c r="EA270" s="237"/>
      <c r="EB270" s="237"/>
      <c r="EC270" s="237"/>
      <c r="ED270" s="237"/>
      <c r="EE270" s="237"/>
      <c r="EF270" s="237"/>
      <c r="EG270" s="237"/>
      <c r="EH270" s="237"/>
      <c r="EI270" s="237"/>
      <c r="EJ270" s="237"/>
      <c r="EK270" s="237"/>
    </row>
    <row r="271" spans="1:141" s="5" customFormat="1" ht="12.75">
      <c r="A271" s="6"/>
      <c r="B271" s="6"/>
      <c r="C271" s="6"/>
      <c r="D271" s="6"/>
      <c r="E271" s="6"/>
      <c r="F271" s="6"/>
      <c r="G271" s="6"/>
      <c r="H271" s="6"/>
      <c r="I271" s="6"/>
      <c r="CJ271" s="237"/>
      <c r="CK271" s="237"/>
      <c r="CL271" s="237"/>
      <c r="CM271" s="237"/>
      <c r="CN271" s="237"/>
      <c r="CO271" s="237"/>
      <c r="CP271" s="237"/>
      <c r="CQ271" s="237"/>
      <c r="CR271" s="237"/>
      <c r="CS271" s="237"/>
      <c r="CT271" s="237"/>
      <c r="CU271" s="237"/>
      <c r="CV271" s="237"/>
      <c r="CW271" s="237"/>
      <c r="CX271" s="237"/>
      <c r="CY271" s="237"/>
      <c r="CZ271" s="237"/>
      <c r="DA271" s="237"/>
      <c r="DB271" s="237"/>
      <c r="DC271" s="237"/>
      <c r="DD271" s="237"/>
      <c r="DE271" s="237"/>
      <c r="DF271" s="237"/>
      <c r="DG271" s="237"/>
      <c r="DH271" s="237"/>
      <c r="DI271" s="237"/>
      <c r="DJ271" s="237"/>
      <c r="DK271" s="237"/>
      <c r="DL271" s="237"/>
      <c r="DM271" s="237"/>
      <c r="DN271" s="237"/>
      <c r="DO271" s="237"/>
      <c r="DP271" s="237"/>
      <c r="DQ271" s="237"/>
      <c r="DR271" s="237"/>
      <c r="DS271" s="237"/>
      <c r="DT271" s="237"/>
      <c r="DU271" s="237"/>
      <c r="DV271" s="237"/>
      <c r="DW271" s="237"/>
      <c r="DX271" s="237"/>
      <c r="DY271" s="237"/>
      <c r="DZ271" s="237"/>
      <c r="EA271" s="237"/>
      <c r="EB271" s="237"/>
      <c r="EC271" s="237"/>
      <c r="ED271" s="237"/>
      <c r="EE271" s="237"/>
      <c r="EF271" s="237"/>
      <c r="EG271" s="237"/>
      <c r="EH271" s="237"/>
      <c r="EI271" s="237"/>
      <c r="EJ271" s="237"/>
      <c r="EK271" s="237"/>
    </row>
    <row r="272" spans="1:141" s="5" customFormat="1" ht="12.75">
      <c r="A272" s="6"/>
      <c r="B272" s="6"/>
      <c r="C272" s="6"/>
      <c r="D272" s="6"/>
      <c r="E272" s="6"/>
      <c r="F272" s="6"/>
      <c r="G272" s="6"/>
      <c r="H272" s="6"/>
      <c r="I272" s="6"/>
      <c r="CJ272" s="237"/>
      <c r="CK272" s="237"/>
      <c r="CL272" s="237"/>
      <c r="CM272" s="237"/>
      <c r="CN272" s="237"/>
      <c r="CO272" s="237"/>
      <c r="CP272" s="237"/>
      <c r="CQ272" s="237"/>
      <c r="CR272" s="237"/>
      <c r="CS272" s="237"/>
      <c r="CT272" s="237"/>
      <c r="CU272" s="237"/>
      <c r="CV272" s="237"/>
      <c r="CW272" s="237"/>
      <c r="CX272" s="237"/>
      <c r="CY272" s="237"/>
      <c r="CZ272" s="237"/>
      <c r="DA272" s="237"/>
      <c r="DB272" s="237"/>
      <c r="DC272" s="237"/>
      <c r="DD272" s="237"/>
      <c r="DE272" s="237"/>
      <c r="DF272" s="237"/>
      <c r="DG272" s="237"/>
      <c r="DH272" s="237"/>
      <c r="DI272" s="237"/>
      <c r="DJ272" s="237"/>
      <c r="DK272" s="237"/>
      <c r="DL272" s="237"/>
      <c r="DM272" s="237"/>
      <c r="DN272" s="237"/>
      <c r="DO272" s="237"/>
      <c r="DP272" s="237"/>
      <c r="DQ272" s="237"/>
      <c r="DR272" s="237"/>
      <c r="DS272" s="237"/>
      <c r="DT272" s="237"/>
      <c r="DU272" s="237"/>
      <c r="DV272" s="237"/>
      <c r="DW272" s="237"/>
      <c r="DX272" s="237"/>
      <c r="DY272" s="237"/>
      <c r="DZ272" s="237"/>
      <c r="EA272" s="237"/>
      <c r="EB272" s="237"/>
      <c r="EC272" s="237"/>
      <c r="ED272" s="237"/>
      <c r="EE272" s="237"/>
      <c r="EF272" s="237"/>
      <c r="EG272" s="237"/>
      <c r="EH272" s="237"/>
      <c r="EI272" s="237"/>
      <c r="EJ272" s="237"/>
      <c r="EK272" s="237"/>
    </row>
    <row r="273" spans="1:141" s="5" customFormat="1" ht="12.75">
      <c r="A273" s="6"/>
      <c r="B273" s="6"/>
      <c r="C273" s="6"/>
      <c r="D273" s="6"/>
      <c r="E273" s="6"/>
      <c r="F273" s="6"/>
      <c r="G273" s="6"/>
      <c r="H273" s="6"/>
      <c r="I273" s="6"/>
      <c r="CJ273" s="237"/>
      <c r="CK273" s="237"/>
      <c r="CL273" s="237"/>
      <c r="CM273" s="237"/>
      <c r="CN273" s="237"/>
      <c r="CO273" s="237"/>
      <c r="CP273" s="237"/>
      <c r="CQ273" s="237"/>
      <c r="CR273" s="237"/>
      <c r="CS273" s="237"/>
      <c r="CT273" s="237"/>
      <c r="CU273" s="237"/>
      <c r="CV273" s="237"/>
      <c r="CW273" s="237"/>
      <c r="CX273" s="237"/>
      <c r="CY273" s="237"/>
      <c r="CZ273" s="237"/>
      <c r="DA273" s="237"/>
      <c r="DB273" s="237"/>
      <c r="DC273" s="237"/>
      <c r="DD273" s="237"/>
      <c r="DE273" s="237"/>
      <c r="DF273" s="237"/>
      <c r="DG273" s="237"/>
      <c r="DH273" s="237"/>
      <c r="DI273" s="237"/>
      <c r="DJ273" s="237"/>
      <c r="DK273" s="237"/>
      <c r="DL273" s="237"/>
      <c r="DM273" s="237"/>
      <c r="DN273" s="237"/>
      <c r="DO273" s="237"/>
      <c r="DP273" s="237"/>
      <c r="DQ273" s="237"/>
      <c r="DR273" s="237"/>
      <c r="DS273" s="237"/>
      <c r="DT273" s="237"/>
      <c r="DU273" s="237"/>
      <c r="DV273" s="237"/>
      <c r="DW273" s="237"/>
      <c r="DX273" s="237"/>
      <c r="DY273" s="237"/>
      <c r="DZ273" s="237"/>
      <c r="EA273" s="237"/>
      <c r="EB273" s="237"/>
      <c r="EC273" s="237"/>
      <c r="ED273" s="237"/>
      <c r="EE273" s="237"/>
      <c r="EF273" s="237"/>
      <c r="EG273" s="237"/>
      <c r="EH273" s="237"/>
      <c r="EI273" s="237"/>
      <c r="EJ273" s="237"/>
      <c r="EK273" s="237"/>
    </row>
    <row r="274" spans="1:141" s="5" customFormat="1" ht="12.75">
      <c r="A274" s="6"/>
      <c r="B274" s="6"/>
      <c r="C274" s="6"/>
      <c r="D274" s="6"/>
      <c r="E274" s="6"/>
      <c r="F274" s="6"/>
      <c r="G274" s="6"/>
      <c r="H274" s="6"/>
      <c r="I274" s="6"/>
      <c r="CJ274" s="237"/>
      <c r="CK274" s="237"/>
      <c r="CL274" s="237"/>
      <c r="CM274" s="237"/>
      <c r="CN274" s="237"/>
      <c r="CO274" s="237"/>
      <c r="CP274" s="237"/>
      <c r="CQ274" s="237"/>
      <c r="CR274" s="237"/>
      <c r="CS274" s="237"/>
      <c r="CT274" s="237"/>
      <c r="CU274" s="237"/>
      <c r="CV274" s="237"/>
      <c r="CW274" s="237"/>
      <c r="CX274" s="237"/>
      <c r="CY274" s="237"/>
      <c r="CZ274" s="237"/>
      <c r="DA274" s="237"/>
      <c r="DB274" s="237"/>
      <c r="DC274" s="237"/>
      <c r="DD274" s="237"/>
      <c r="DE274" s="237"/>
      <c r="DF274" s="237"/>
      <c r="DG274" s="237"/>
      <c r="DH274" s="237"/>
      <c r="DI274" s="237"/>
      <c r="DJ274" s="237"/>
      <c r="DK274" s="237"/>
      <c r="DL274" s="237"/>
      <c r="DM274" s="237"/>
      <c r="DN274" s="237"/>
      <c r="DO274" s="237"/>
      <c r="DP274" s="237"/>
      <c r="DQ274" s="237"/>
      <c r="DR274" s="237"/>
      <c r="DS274" s="237"/>
      <c r="DT274" s="237"/>
      <c r="DU274" s="237"/>
      <c r="DV274" s="237"/>
      <c r="DW274" s="237"/>
      <c r="DX274" s="237"/>
      <c r="DY274" s="237"/>
      <c r="DZ274" s="237"/>
      <c r="EA274" s="237"/>
      <c r="EB274" s="237"/>
      <c r="EC274" s="237"/>
      <c r="ED274" s="237"/>
      <c r="EE274" s="237"/>
      <c r="EF274" s="237"/>
      <c r="EG274" s="237"/>
      <c r="EH274" s="237"/>
      <c r="EI274" s="237"/>
      <c r="EJ274" s="237"/>
      <c r="EK274" s="237"/>
    </row>
    <row r="275" spans="1:141" s="5" customFormat="1" ht="12.75">
      <c r="A275" s="6"/>
      <c r="B275" s="6"/>
      <c r="C275" s="6"/>
      <c r="D275" s="6"/>
      <c r="E275" s="6"/>
      <c r="F275" s="6"/>
      <c r="G275" s="6"/>
      <c r="H275" s="6"/>
      <c r="I275" s="6"/>
      <c r="CJ275" s="237"/>
      <c r="CK275" s="237"/>
      <c r="CL275" s="237"/>
      <c r="CM275" s="237"/>
      <c r="CN275" s="237"/>
      <c r="CO275" s="237"/>
      <c r="CP275" s="237"/>
      <c r="CQ275" s="237"/>
      <c r="CR275" s="237"/>
      <c r="CS275" s="237"/>
      <c r="CT275" s="237"/>
      <c r="CU275" s="237"/>
      <c r="CV275" s="237"/>
      <c r="CW275" s="237"/>
      <c r="CX275" s="237"/>
      <c r="CY275" s="237"/>
      <c r="CZ275" s="237"/>
      <c r="DA275" s="237"/>
      <c r="DB275" s="237"/>
      <c r="DC275" s="237"/>
      <c r="DD275" s="237"/>
      <c r="DE275" s="237"/>
      <c r="DF275" s="237"/>
      <c r="DG275" s="237"/>
      <c r="DH275" s="237"/>
      <c r="DI275" s="237"/>
      <c r="DJ275" s="237"/>
      <c r="DK275" s="237"/>
      <c r="DL275" s="237"/>
      <c r="DM275" s="237"/>
      <c r="DN275" s="237"/>
      <c r="DO275" s="237"/>
      <c r="DP275" s="237"/>
      <c r="DQ275" s="237"/>
      <c r="DR275" s="237"/>
      <c r="DS275" s="237"/>
      <c r="DT275" s="237"/>
      <c r="DU275" s="237"/>
      <c r="DV275" s="237"/>
      <c r="DW275" s="237"/>
      <c r="DX275" s="237"/>
      <c r="DY275" s="237"/>
      <c r="DZ275" s="237"/>
      <c r="EA275" s="237"/>
      <c r="EB275" s="237"/>
      <c r="EC275" s="237"/>
      <c r="ED275" s="237"/>
      <c r="EE275" s="237"/>
      <c r="EF275" s="237"/>
      <c r="EG275" s="237"/>
      <c r="EH275" s="237"/>
      <c r="EI275" s="237"/>
      <c r="EJ275" s="237"/>
      <c r="EK275" s="237"/>
    </row>
    <row r="276" spans="1:141" s="5" customFormat="1" ht="12.75">
      <c r="A276" s="6"/>
      <c r="B276" s="6"/>
      <c r="C276" s="6"/>
      <c r="D276" s="6"/>
      <c r="E276" s="6"/>
      <c r="F276" s="6"/>
      <c r="G276" s="6"/>
      <c r="H276" s="6"/>
      <c r="I276" s="6"/>
      <c r="CJ276" s="237"/>
      <c r="CK276" s="237"/>
      <c r="CL276" s="237"/>
      <c r="CM276" s="237"/>
      <c r="CN276" s="237"/>
      <c r="CO276" s="237"/>
      <c r="CP276" s="237"/>
      <c r="CQ276" s="237"/>
      <c r="CR276" s="237"/>
      <c r="CS276" s="237"/>
      <c r="CT276" s="237"/>
      <c r="CU276" s="237"/>
      <c r="CV276" s="237"/>
      <c r="CW276" s="237"/>
      <c r="CX276" s="237"/>
      <c r="CY276" s="237"/>
      <c r="CZ276" s="237"/>
      <c r="DA276" s="237"/>
      <c r="DB276" s="237"/>
      <c r="DC276" s="237"/>
      <c r="DD276" s="237"/>
      <c r="DE276" s="237"/>
      <c r="DF276" s="237"/>
      <c r="DG276" s="237"/>
      <c r="DH276" s="237"/>
      <c r="DI276" s="237"/>
      <c r="DJ276" s="237"/>
      <c r="DK276" s="237"/>
      <c r="DL276" s="237"/>
      <c r="DM276" s="237"/>
      <c r="DN276" s="237"/>
      <c r="DO276" s="237"/>
      <c r="DP276" s="237"/>
      <c r="DQ276" s="237"/>
      <c r="DR276" s="237"/>
      <c r="DS276" s="237"/>
      <c r="DT276" s="237"/>
      <c r="DU276" s="237"/>
      <c r="DV276" s="237"/>
      <c r="DW276" s="237"/>
      <c r="DX276" s="237"/>
      <c r="DY276" s="237"/>
      <c r="DZ276" s="237"/>
      <c r="EA276" s="237"/>
      <c r="EB276" s="237"/>
      <c r="EC276" s="237"/>
      <c r="ED276" s="237"/>
      <c r="EE276" s="237"/>
      <c r="EF276" s="237"/>
      <c r="EG276" s="237"/>
      <c r="EH276" s="237"/>
      <c r="EI276" s="237"/>
      <c r="EJ276" s="237"/>
      <c r="EK276" s="237"/>
    </row>
    <row r="277" spans="1:141" s="5" customFormat="1" ht="12.75">
      <c r="A277" s="6"/>
      <c r="B277" s="6"/>
      <c r="C277" s="6"/>
      <c r="D277" s="6"/>
      <c r="E277" s="6"/>
      <c r="F277" s="6"/>
      <c r="G277" s="6"/>
      <c r="H277" s="6"/>
      <c r="I277" s="6"/>
      <c r="CJ277" s="237"/>
      <c r="CK277" s="237"/>
      <c r="CL277" s="237"/>
      <c r="CM277" s="237"/>
      <c r="CN277" s="237"/>
      <c r="CO277" s="237"/>
      <c r="CP277" s="237"/>
      <c r="CQ277" s="237"/>
      <c r="CR277" s="237"/>
      <c r="CS277" s="237"/>
      <c r="CT277" s="237"/>
      <c r="CU277" s="237"/>
      <c r="CV277" s="237"/>
      <c r="CW277" s="237"/>
      <c r="CX277" s="237"/>
      <c r="CY277" s="237"/>
      <c r="CZ277" s="237"/>
      <c r="DA277" s="237"/>
      <c r="DB277" s="237"/>
      <c r="DC277" s="237"/>
      <c r="DD277" s="237"/>
      <c r="DE277" s="237"/>
      <c r="DF277" s="237"/>
      <c r="DG277" s="237"/>
      <c r="DH277" s="237"/>
      <c r="DI277" s="237"/>
      <c r="DJ277" s="237"/>
      <c r="DK277" s="237"/>
      <c r="DL277" s="237"/>
      <c r="DM277" s="237"/>
      <c r="DN277" s="237"/>
      <c r="DO277" s="237"/>
      <c r="DP277" s="237"/>
      <c r="DQ277" s="237"/>
      <c r="DR277" s="237"/>
      <c r="DS277" s="237"/>
      <c r="DT277" s="237"/>
      <c r="DU277" s="237"/>
      <c r="DV277" s="237"/>
      <c r="DW277" s="237"/>
      <c r="DX277" s="237"/>
      <c r="DY277" s="237"/>
      <c r="DZ277" s="237"/>
      <c r="EA277" s="237"/>
      <c r="EB277" s="237"/>
      <c r="EC277" s="237"/>
      <c r="ED277" s="237"/>
      <c r="EE277" s="237"/>
      <c r="EF277" s="237"/>
      <c r="EG277" s="237"/>
      <c r="EH277" s="237"/>
      <c r="EI277" s="237"/>
      <c r="EJ277" s="237"/>
      <c r="EK277" s="237"/>
    </row>
    <row r="278" spans="1:141" s="5" customFormat="1" ht="12.75">
      <c r="A278" s="6"/>
      <c r="B278" s="6"/>
      <c r="C278" s="6"/>
      <c r="D278" s="6"/>
      <c r="E278" s="6"/>
      <c r="F278" s="6"/>
      <c r="G278" s="6"/>
      <c r="H278" s="6"/>
      <c r="I278" s="6"/>
      <c r="CJ278" s="237"/>
      <c r="CK278" s="237"/>
      <c r="CL278" s="237"/>
      <c r="CM278" s="237"/>
      <c r="CN278" s="237"/>
      <c r="CO278" s="237"/>
      <c r="CP278" s="237"/>
      <c r="CQ278" s="237"/>
      <c r="CR278" s="237"/>
      <c r="CS278" s="237"/>
      <c r="CT278" s="237"/>
      <c r="CU278" s="237"/>
      <c r="CV278" s="237"/>
      <c r="CW278" s="237"/>
      <c r="CX278" s="237"/>
      <c r="CY278" s="237"/>
      <c r="CZ278" s="237"/>
      <c r="DA278" s="237"/>
      <c r="DB278" s="237"/>
      <c r="DC278" s="237"/>
      <c r="DD278" s="237"/>
      <c r="DE278" s="237"/>
      <c r="DF278" s="237"/>
      <c r="DG278" s="237"/>
      <c r="DH278" s="237"/>
      <c r="DI278" s="237"/>
      <c r="DJ278" s="237"/>
      <c r="DK278" s="237"/>
      <c r="DL278" s="237"/>
      <c r="DM278" s="237"/>
      <c r="DN278" s="237"/>
      <c r="DO278" s="237"/>
      <c r="DP278" s="237"/>
      <c r="DQ278" s="237"/>
      <c r="DR278" s="237"/>
      <c r="DS278" s="237"/>
      <c r="DT278" s="237"/>
      <c r="DU278" s="237"/>
      <c r="DV278" s="237"/>
      <c r="DW278" s="237"/>
      <c r="DX278" s="237"/>
      <c r="DY278" s="237"/>
      <c r="DZ278" s="237"/>
      <c r="EA278" s="237"/>
      <c r="EB278" s="237"/>
      <c r="EC278" s="237"/>
      <c r="ED278" s="237"/>
      <c r="EE278" s="237"/>
      <c r="EF278" s="237"/>
      <c r="EG278" s="237"/>
      <c r="EH278" s="237"/>
      <c r="EI278" s="237"/>
      <c r="EJ278" s="237"/>
      <c r="EK278" s="237"/>
    </row>
    <row r="279" spans="1:141" s="5" customFormat="1" ht="12.75">
      <c r="A279" s="6"/>
      <c r="B279" s="6"/>
      <c r="C279" s="6"/>
      <c r="D279" s="6"/>
      <c r="E279" s="6"/>
      <c r="F279" s="6"/>
      <c r="G279" s="6"/>
      <c r="H279" s="6"/>
      <c r="I279" s="6"/>
      <c r="CJ279" s="237"/>
      <c r="CK279" s="237"/>
      <c r="CL279" s="237"/>
      <c r="CM279" s="237"/>
      <c r="CN279" s="237"/>
      <c r="CO279" s="237"/>
      <c r="CP279" s="237"/>
      <c r="CQ279" s="237"/>
      <c r="CR279" s="237"/>
      <c r="CS279" s="237"/>
      <c r="CT279" s="237"/>
      <c r="CU279" s="237"/>
      <c r="CV279" s="237"/>
      <c r="CW279" s="237"/>
      <c r="CX279" s="237"/>
      <c r="CY279" s="237"/>
      <c r="CZ279" s="237"/>
      <c r="DA279" s="237"/>
      <c r="DB279" s="237"/>
      <c r="DC279" s="237"/>
      <c r="DD279" s="237"/>
      <c r="DE279" s="237"/>
      <c r="DF279" s="237"/>
      <c r="DG279" s="237"/>
      <c r="DH279" s="237"/>
      <c r="DI279" s="237"/>
      <c r="DJ279" s="237"/>
      <c r="DK279" s="237"/>
      <c r="DL279" s="237"/>
      <c r="DM279" s="237"/>
      <c r="DN279" s="237"/>
      <c r="DO279" s="237"/>
      <c r="DP279" s="237"/>
      <c r="DQ279" s="237"/>
      <c r="DR279" s="237"/>
      <c r="DS279" s="237"/>
      <c r="DT279" s="237"/>
      <c r="DU279" s="237"/>
      <c r="DV279" s="237"/>
      <c r="DW279" s="237"/>
      <c r="DX279" s="237"/>
      <c r="DY279" s="237"/>
      <c r="DZ279" s="237"/>
      <c r="EA279" s="237"/>
      <c r="EB279" s="237"/>
      <c r="EC279" s="237"/>
      <c r="ED279" s="237"/>
      <c r="EE279" s="237"/>
      <c r="EF279" s="237"/>
      <c r="EG279" s="237"/>
      <c r="EH279" s="237"/>
      <c r="EI279" s="237"/>
      <c r="EJ279" s="237"/>
      <c r="EK279" s="237"/>
    </row>
    <row r="280" spans="1:141" s="5" customFormat="1" ht="12.75">
      <c r="A280" s="6"/>
      <c r="B280" s="6"/>
      <c r="C280" s="6"/>
      <c r="D280" s="6"/>
      <c r="E280" s="6"/>
      <c r="F280" s="6"/>
      <c r="G280" s="6"/>
      <c r="H280" s="6"/>
      <c r="I280" s="6"/>
      <c r="CJ280" s="237"/>
      <c r="CK280" s="237"/>
      <c r="CL280" s="237"/>
      <c r="CM280" s="237"/>
      <c r="CN280" s="237"/>
      <c r="CO280" s="237"/>
      <c r="CP280" s="237"/>
      <c r="CQ280" s="237"/>
      <c r="CR280" s="237"/>
      <c r="CS280" s="237"/>
      <c r="CT280" s="237"/>
      <c r="CU280" s="237"/>
      <c r="CV280" s="237"/>
      <c r="CW280" s="237"/>
      <c r="CX280" s="237"/>
      <c r="CY280" s="237"/>
      <c r="CZ280" s="237"/>
      <c r="DA280" s="237"/>
      <c r="DB280" s="237"/>
      <c r="DC280" s="237"/>
      <c r="DD280" s="237"/>
      <c r="DE280" s="237"/>
      <c r="DF280" s="237"/>
      <c r="DG280" s="237"/>
      <c r="DH280" s="237"/>
      <c r="DI280" s="237"/>
      <c r="DJ280" s="237"/>
      <c r="DK280" s="237"/>
      <c r="DL280" s="237"/>
      <c r="DM280" s="237"/>
      <c r="DN280" s="237"/>
      <c r="DO280" s="237"/>
      <c r="DP280" s="237"/>
      <c r="DQ280" s="237"/>
      <c r="DR280" s="237"/>
      <c r="DS280" s="237"/>
      <c r="DT280" s="237"/>
      <c r="DU280" s="237"/>
      <c r="DV280" s="237"/>
      <c r="DW280" s="237"/>
      <c r="DX280" s="237"/>
      <c r="DY280" s="237"/>
      <c r="DZ280" s="237"/>
      <c r="EA280" s="237"/>
      <c r="EB280" s="237"/>
      <c r="EC280" s="237"/>
      <c r="ED280" s="237"/>
      <c r="EE280" s="237"/>
      <c r="EF280" s="237"/>
      <c r="EG280" s="237"/>
      <c r="EH280" s="237"/>
      <c r="EI280" s="237"/>
      <c r="EJ280" s="237"/>
      <c r="EK280" s="237"/>
    </row>
    <row r="281" spans="1:141" s="5" customFormat="1" ht="12.75">
      <c r="A281" s="6"/>
      <c r="B281" s="6"/>
      <c r="C281" s="6"/>
      <c r="D281" s="6"/>
      <c r="E281" s="6"/>
      <c r="F281" s="6"/>
      <c r="G281" s="6"/>
      <c r="H281" s="6"/>
      <c r="I281" s="6"/>
      <c r="CJ281" s="237"/>
      <c r="CK281" s="237"/>
      <c r="CL281" s="237"/>
      <c r="CM281" s="237"/>
      <c r="CN281" s="237"/>
      <c r="CO281" s="237"/>
      <c r="CP281" s="237"/>
      <c r="CQ281" s="237"/>
      <c r="CR281" s="237"/>
      <c r="CS281" s="237"/>
      <c r="CT281" s="237"/>
      <c r="CU281" s="237"/>
      <c r="CV281" s="237"/>
      <c r="CW281" s="237"/>
      <c r="CX281" s="237"/>
      <c r="CY281" s="237"/>
      <c r="CZ281" s="237"/>
      <c r="DA281" s="237"/>
      <c r="DB281" s="237"/>
      <c r="DC281" s="237"/>
      <c r="DD281" s="237"/>
      <c r="DE281" s="237"/>
      <c r="DF281" s="237"/>
      <c r="DG281" s="237"/>
      <c r="DH281" s="237"/>
      <c r="DI281" s="237"/>
      <c r="DJ281" s="237"/>
      <c r="DK281" s="237"/>
      <c r="DL281" s="237"/>
      <c r="DM281" s="237"/>
      <c r="DN281" s="237"/>
      <c r="DO281" s="237"/>
      <c r="DP281" s="237"/>
      <c r="DQ281" s="237"/>
      <c r="DR281" s="237"/>
      <c r="DS281" s="237"/>
      <c r="DT281" s="237"/>
      <c r="DU281" s="237"/>
      <c r="DV281" s="237"/>
      <c r="DW281" s="237"/>
      <c r="DX281" s="237"/>
      <c r="DY281" s="237"/>
      <c r="DZ281" s="237"/>
      <c r="EA281" s="237"/>
      <c r="EB281" s="237"/>
      <c r="EC281" s="237"/>
      <c r="ED281" s="237"/>
      <c r="EE281" s="237"/>
      <c r="EF281" s="237"/>
      <c r="EG281" s="237"/>
      <c r="EH281" s="237"/>
      <c r="EI281" s="237"/>
      <c r="EJ281" s="237"/>
      <c r="EK281" s="237"/>
    </row>
    <row r="282" spans="1:141" s="5" customFormat="1" ht="12.75">
      <c r="A282" s="6"/>
      <c r="B282" s="6"/>
      <c r="C282" s="6"/>
      <c r="D282" s="6"/>
      <c r="E282" s="6"/>
      <c r="F282" s="6"/>
      <c r="G282" s="6"/>
      <c r="H282" s="6"/>
      <c r="I282" s="6"/>
      <c r="CJ282" s="237"/>
      <c r="CK282" s="237"/>
      <c r="CL282" s="237"/>
      <c r="CM282" s="237"/>
      <c r="CN282" s="237"/>
      <c r="CO282" s="237"/>
      <c r="CP282" s="237"/>
      <c r="CQ282" s="237"/>
      <c r="CR282" s="237"/>
      <c r="CS282" s="237"/>
      <c r="CT282" s="237"/>
      <c r="CU282" s="237"/>
      <c r="CV282" s="237"/>
      <c r="CW282" s="237"/>
      <c r="CX282" s="237"/>
      <c r="CY282" s="237"/>
      <c r="CZ282" s="237"/>
      <c r="DA282" s="237"/>
      <c r="DB282" s="237"/>
      <c r="DC282" s="237"/>
      <c r="DD282" s="237"/>
      <c r="DE282" s="237"/>
      <c r="DF282" s="237"/>
      <c r="DG282" s="237"/>
      <c r="DH282" s="237"/>
      <c r="DI282" s="237"/>
      <c r="DJ282" s="237"/>
      <c r="DK282" s="237"/>
      <c r="DL282" s="237"/>
      <c r="DM282" s="237"/>
      <c r="DN282" s="237"/>
      <c r="DO282" s="237"/>
      <c r="DP282" s="237"/>
      <c r="DQ282" s="237"/>
      <c r="DR282" s="237"/>
      <c r="DS282" s="237"/>
      <c r="DT282" s="237"/>
      <c r="DU282" s="237"/>
      <c r="DV282" s="237"/>
      <c r="DW282" s="237"/>
      <c r="DX282" s="237"/>
      <c r="DY282" s="237"/>
      <c r="DZ282" s="237"/>
      <c r="EA282" s="237"/>
      <c r="EB282" s="237"/>
      <c r="EC282" s="237"/>
      <c r="ED282" s="237"/>
      <c r="EE282" s="237"/>
      <c r="EF282" s="237"/>
      <c r="EG282" s="237"/>
      <c r="EH282" s="237"/>
      <c r="EI282" s="237"/>
      <c r="EJ282" s="237"/>
      <c r="EK282" s="237"/>
    </row>
    <row r="283" spans="1:141" s="5" customFormat="1" ht="12.75">
      <c r="A283" s="6"/>
      <c r="B283" s="6"/>
      <c r="C283" s="6"/>
      <c r="D283" s="6"/>
      <c r="E283" s="6"/>
      <c r="F283" s="6"/>
      <c r="G283" s="6"/>
      <c r="H283" s="6"/>
      <c r="I283" s="6"/>
      <c r="CJ283" s="237"/>
      <c r="CK283" s="237"/>
      <c r="CL283" s="237"/>
      <c r="CM283" s="237"/>
      <c r="CN283" s="237"/>
      <c r="CO283" s="237"/>
      <c r="CP283" s="237"/>
      <c r="CQ283" s="237"/>
      <c r="CR283" s="237"/>
      <c r="CS283" s="237"/>
      <c r="CT283" s="237"/>
      <c r="CU283" s="237"/>
      <c r="CV283" s="237"/>
      <c r="CW283" s="237"/>
      <c r="CX283" s="237"/>
      <c r="CY283" s="237"/>
      <c r="CZ283" s="237"/>
      <c r="DA283" s="237"/>
      <c r="DB283" s="237"/>
      <c r="DC283" s="237"/>
      <c r="DD283" s="237"/>
      <c r="DE283" s="237"/>
      <c r="DF283" s="237"/>
      <c r="DG283" s="237"/>
      <c r="DH283" s="237"/>
      <c r="DI283" s="237"/>
      <c r="DJ283" s="237"/>
      <c r="DK283" s="237"/>
      <c r="DL283" s="237"/>
      <c r="DM283" s="237"/>
      <c r="DN283" s="237"/>
      <c r="DO283" s="237"/>
      <c r="DP283" s="237"/>
      <c r="DQ283" s="237"/>
      <c r="DR283" s="237"/>
      <c r="DS283" s="237"/>
      <c r="DT283" s="237"/>
      <c r="DU283" s="237"/>
      <c r="DV283" s="237"/>
      <c r="DW283" s="237"/>
      <c r="DX283" s="237"/>
      <c r="DY283" s="237"/>
      <c r="DZ283" s="237"/>
      <c r="EA283" s="237"/>
      <c r="EB283" s="237"/>
      <c r="EC283" s="237"/>
      <c r="ED283" s="237"/>
      <c r="EE283" s="237"/>
      <c r="EF283" s="237"/>
      <c r="EG283" s="237"/>
      <c r="EH283" s="237"/>
      <c r="EI283" s="237"/>
      <c r="EJ283" s="237"/>
      <c r="EK283" s="237"/>
    </row>
    <row r="284" spans="1:141" s="5" customFormat="1" ht="12.75">
      <c r="A284" s="6"/>
      <c r="B284" s="6"/>
      <c r="C284" s="6"/>
      <c r="D284" s="6"/>
      <c r="E284" s="6"/>
      <c r="F284" s="6"/>
      <c r="G284" s="6"/>
      <c r="H284" s="6"/>
      <c r="I284" s="6"/>
      <c r="CJ284" s="237"/>
      <c r="CK284" s="237"/>
      <c r="CL284" s="237"/>
      <c r="CM284" s="237"/>
      <c r="CN284" s="237"/>
      <c r="CO284" s="237"/>
      <c r="CP284" s="237"/>
      <c r="CQ284" s="237"/>
      <c r="CR284" s="237"/>
      <c r="CS284" s="237"/>
      <c r="CT284" s="237"/>
      <c r="CU284" s="237"/>
      <c r="CV284" s="237"/>
      <c r="CW284" s="237"/>
      <c r="CX284" s="237"/>
      <c r="CY284" s="237"/>
      <c r="CZ284" s="237"/>
      <c r="DA284" s="237"/>
      <c r="DB284" s="237"/>
      <c r="DC284" s="237"/>
      <c r="DD284" s="237"/>
      <c r="DE284" s="237"/>
      <c r="DF284" s="237"/>
      <c r="DG284" s="237"/>
      <c r="DH284" s="237"/>
      <c r="DI284" s="237"/>
      <c r="DJ284" s="237"/>
      <c r="DK284" s="237"/>
      <c r="DL284" s="237"/>
      <c r="DM284" s="237"/>
      <c r="DN284" s="237"/>
      <c r="DO284" s="237"/>
      <c r="DP284" s="237"/>
      <c r="DQ284" s="237"/>
      <c r="DR284" s="237"/>
      <c r="DS284" s="237"/>
      <c r="DT284" s="237"/>
      <c r="DU284" s="237"/>
      <c r="DV284" s="237"/>
      <c r="DW284" s="237"/>
      <c r="DX284" s="237"/>
      <c r="DY284" s="237"/>
      <c r="DZ284" s="237"/>
      <c r="EA284" s="237"/>
      <c r="EB284" s="237"/>
      <c r="EC284" s="237"/>
      <c r="ED284" s="237"/>
      <c r="EE284" s="237"/>
      <c r="EF284" s="237"/>
      <c r="EG284" s="237"/>
      <c r="EH284" s="237"/>
      <c r="EI284" s="237"/>
      <c r="EJ284" s="237"/>
      <c r="EK284" s="237"/>
    </row>
    <row r="285" spans="1:141" s="5" customFormat="1" ht="12.75">
      <c r="A285" s="6"/>
      <c r="B285" s="6"/>
      <c r="C285" s="6"/>
      <c r="D285" s="6"/>
      <c r="E285" s="6"/>
      <c r="F285" s="6"/>
      <c r="G285" s="6"/>
      <c r="H285" s="6"/>
      <c r="I285" s="6"/>
      <c r="CJ285" s="237"/>
      <c r="CK285" s="237"/>
      <c r="CL285" s="237"/>
      <c r="CM285" s="237"/>
      <c r="CN285" s="237"/>
      <c r="CO285" s="237"/>
      <c r="CP285" s="237"/>
      <c r="CQ285" s="237"/>
      <c r="CR285" s="237"/>
      <c r="CS285" s="237"/>
      <c r="CT285" s="237"/>
      <c r="CU285" s="237"/>
      <c r="CV285" s="237"/>
      <c r="CW285" s="237"/>
      <c r="CX285" s="237"/>
      <c r="CY285" s="237"/>
      <c r="CZ285" s="237"/>
      <c r="DA285" s="237"/>
      <c r="DB285" s="237"/>
      <c r="DC285" s="237"/>
      <c r="DD285" s="237"/>
      <c r="DE285" s="237"/>
      <c r="DF285" s="237"/>
      <c r="DG285" s="237"/>
      <c r="DH285" s="237"/>
      <c r="DI285" s="237"/>
      <c r="DJ285" s="237"/>
      <c r="DK285" s="237"/>
      <c r="DL285" s="237"/>
      <c r="DM285" s="237"/>
      <c r="DN285" s="237"/>
      <c r="DO285" s="237"/>
      <c r="DP285" s="237"/>
      <c r="DQ285" s="237"/>
      <c r="DR285" s="237"/>
      <c r="DS285" s="237"/>
      <c r="DT285" s="237"/>
      <c r="DU285" s="237"/>
      <c r="DV285" s="237"/>
      <c r="DW285" s="237"/>
      <c r="DX285" s="237"/>
      <c r="DY285" s="237"/>
      <c r="DZ285" s="237"/>
      <c r="EA285" s="237"/>
      <c r="EB285" s="237"/>
      <c r="EC285" s="237"/>
      <c r="ED285" s="237"/>
      <c r="EE285" s="237"/>
      <c r="EF285" s="237"/>
      <c r="EG285" s="237"/>
      <c r="EH285" s="237"/>
      <c r="EI285" s="237"/>
      <c r="EJ285" s="237"/>
      <c r="EK285" s="237"/>
    </row>
    <row r="286" spans="1:141" s="5" customFormat="1" ht="12.75">
      <c r="A286" s="6"/>
      <c r="B286" s="6"/>
      <c r="C286" s="6"/>
      <c r="D286" s="6"/>
      <c r="E286" s="6"/>
      <c r="F286" s="6"/>
      <c r="G286" s="6"/>
      <c r="H286" s="6"/>
      <c r="I286" s="6"/>
      <c r="CJ286" s="237"/>
      <c r="CK286" s="237"/>
      <c r="CL286" s="237"/>
      <c r="CM286" s="237"/>
      <c r="CN286" s="237"/>
      <c r="CO286" s="237"/>
      <c r="CP286" s="237"/>
      <c r="CQ286" s="237"/>
      <c r="CR286" s="237"/>
      <c r="CS286" s="237"/>
      <c r="CT286" s="237"/>
      <c r="CU286" s="237"/>
      <c r="CV286" s="237"/>
      <c r="CW286" s="237"/>
      <c r="CX286" s="237"/>
      <c r="CY286" s="237"/>
      <c r="CZ286" s="237"/>
      <c r="DA286" s="237"/>
      <c r="DB286" s="237"/>
      <c r="DC286" s="237"/>
      <c r="DD286" s="237"/>
      <c r="DE286" s="237"/>
      <c r="DF286" s="237"/>
      <c r="DG286" s="237"/>
      <c r="DH286" s="237"/>
      <c r="DI286" s="237"/>
      <c r="DJ286" s="237"/>
      <c r="DK286" s="237"/>
      <c r="DL286" s="237"/>
      <c r="DM286" s="237"/>
      <c r="DN286" s="237"/>
      <c r="DO286" s="237"/>
      <c r="DP286" s="237"/>
      <c r="DQ286" s="237"/>
      <c r="DR286" s="237"/>
      <c r="DS286" s="237"/>
      <c r="DT286" s="237"/>
      <c r="DU286" s="237"/>
      <c r="DV286" s="237"/>
      <c r="DW286" s="237"/>
      <c r="DX286" s="237"/>
      <c r="DY286" s="237"/>
      <c r="DZ286" s="237"/>
      <c r="EA286" s="237"/>
      <c r="EB286" s="237"/>
      <c r="EC286" s="237"/>
      <c r="ED286" s="237"/>
      <c r="EE286" s="237"/>
      <c r="EF286" s="237"/>
      <c r="EG286" s="237"/>
      <c r="EH286" s="237"/>
      <c r="EI286" s="237"/>
      <c r="EJ286" s="237"/>
      <c r="EK286" s="237"/>
    </row>
    <row r="287" spans="1:141" s="5" customFormat="1" ht="12.75">
      <c r="A287" s="6"/>
      <c r="B287" s="6"/>
      <c r="C287" s="6"/>
      <c r="D287" s="6"/>
      <c r="E287" s="6"/>
      <c r="F287" s="6"/>
      <c r="G287" s="6"/>
      <c r="H287" s="6"/>
      <c r="I287" s="6"/>
      <c r="CJ287" s="237"/>
      <c r="CK287" s="237"/>
      <c r="CL287" s="237"/>
      <c r="CM287" s="237"/>
      <c r="CN287" s="237"/>
      <c r="CO287" s="237"/>
      <c r="CP287" s="237"/>
      <c r="CQ287" s="237"/>
      <c r="CR287" s="237"/>
      <c r="CS287" s="237"/>
      <c r="CT287" s="237"/>
      <c r="CU287" s="237"/>
      <c r="CV287" s="237"/>
      <c r="CW287" s="237"/>
      <c r="CX287" s="237"/>
      <c r="CY287" s="237"/>
      <c r="CZ287" s="237"/>
      <c r="DA287" s="237"/>
      <c r="DB287" s="237"/>
      <c r="DC287" s="237"/>
      <c r="DD287" s="237"/>
      <c r="DE287" s="237"/>
      <c r="DF287" s="237"/>
      <c r="DG287" s="237"/>
      <c r="DH287" s="237"/>
      <c r="DI287" s="237"/>
      <c r="DJ287" s="237"/>
      <c r="DK287" s="237"/>
      <c r="DL287" s="237"/>
      <c r="DM287" s="237"/>
      <c r="DN287" s="237"/>
      <c r="DO287" s="237"/>
      <c r="DP287" s="237"/>
      <c r="DQ287" s="237"/>
      <c r="DR287" s="237"/>
      <c r="DS287" s="237"/>
      <c r="DT287" s="237"/>
      <c r="DU287" s="237"/>
      <c r="DV287" s="237"/>
      <c r="DW287" s="237"/>
      <c r="DX287" s="237"/>
      <c r="DY287" s="237"/>
      <c r="DZ287" s="237"/>
      <c r="EA287" s="237"/>
      <c r="EB287" s="237"/>
      <c r="EC287" s="237"/>
      <c r="ED287" s="237"/>
      <c r="EE287" s="237"/>
      <c r="EF287" s="237"/>
      <c r="EG287" s="237"/>
      <c r="EH287" s="237"/>
      <c r="EI287" s="237"/>
      <c r="EJ287" s="237"/>
      <c r="EK287" s="237"/>
    </row>
    <row r="288" spans="1:141" s="5" customFormat="1" ht="12.75">
      <c r="A288" s="6"/>
      <c r="B288" s="6"/>
      <c r="C288" s="6"/>
      <c r="D288" s="6"/>
      <c r="E288" s="6"/>
      <c r="F288" s="6"/>
      <c r="G288" s="6"/>
      <c r="H288" s="6"/>
      <c r="I288" s="6"/>
      <c r="CJ288" s="237"/>
      <c r="CK288" s="237"/>
      <c r="CL288" s="237"/>
      <c r="CM288" s="237"/>
      <c r="CN288" s="237"/>
      <c r="CO288" s="237"/>
      <c r="CP288" s="237"/>
      <c r="CQ288" s="237"/>
      <c r="CR288" s="237"/>
      <c r="CS288" s="237"/>
      <c r="CT288" s="237"/>
      <c r="CU288" s="237"/>
      <c r="CV288" s="237"/>
      <c r="CW288" s="237"/>
      <c r="CX288" s="237"/>
      <c r="CY288" s="237"/>
      <c r="CZ288" s="237"/>
      <c r="DA288" s="237"/>
      <c r="DB288" s="237"/>
      <c r="DC288" s="237"/>
      <c r="DD288" s="237"/>
      <c r="DE288" s="237"/>
      <c r="DF288" s="237"/>
      <c r="DG288" s="237"/>
      <c r="DH288" s="237"/>
      <c r="DI288" s="237"/>
      <c r="DJ288" s="237"/>
      <c r="DK288" s="237"/>
      <c r="DL288" s="237"/>
      <c r="DM288" s="237"/>
      <c r="DN288" s="237"/>
      <c r="DO288" s="237"/>
      <c r="DP288" s="237"/>
      <c r="DQ288" s="237"/>
      <c r="DR288" s="237"/>
      <c r="DS288" s="237"/>
      <c r="DT288" s="237"/>
      <c r="DU288" s="237"/>
      <c r="DV288" s="237"/>
      <c r="DW288" s="237"/>
      <c r="DX288" s="237"/>
      <c r="DY288" s="237"/>
      <c r="DZ288" s="237"/>
      <c r="EA288" s="237"/>
      <c r="EB288" s="237"/>
      <c r="EC288" s="237"/>
      <c r="ED288" s="237"/>
      <c r="EE288" s="237"/>
      <c r="EF288" s="237"/>
      <c r="EG288" s="237"/>
      <c r="EH288" s="237"/>
      <c r="EI288" s="237"/>
      <c r="EJ288" s="237"/>
      <c r="EK288" s="237"/>
    </row>
    <row r="289" spans="1:141" s="5" customFormat="1" ht="12.75">
      <c r="A289" s="6"/>
      <c r="B289" s="6"/>
      <c r="C289" s="6"/>
      <c r="D289" s="6"/>
      <c r="E289" s="6"/>
      <c r="F289" s="6"/>
      <c r="G289" s="6"/>
      <c r="H289" s="6"/>
      <c r="I289" s="6"/>
      <c r="CJ289" s="237"/>
      <c r="CK289" s="237"/>
      <c r="CL289" s="237"/>
      <c r="CM289" s="237"/>
      <c r="CN289" s="237"/>
      <c r="CO289" s="237"/>
      <c r="CP289" s="237"/>
      <c r="CQ289" s="237"/>
      <c r="CR289" s="237"/>
      <c r="CS289" s="237"/>
      <c r="CT289" s="237"/>
      <c r="CU289" s="237"/>
      <c r="CV289" s="237"/>
      <c r="CW289" s="237"/>
      <c r="CX289" s="237"/>
      <c r="CY289" s="237"/>
      <c r="CZ289" s="237"/>
      <c r="DA289" s="237"/>
      <c r="DB289" s="237"/>
      <c r="DC289" s="237"/>
      <c r="DD289" s="237"/>
      <c r="DE289" s="237"/>
      <c r="DF289" s="237"/>
      <c r="DG289" s="237"/>
      <c r="DH289" s="237"/>
      <c r="DI289" s="237"/>
      <c r="DJ289" s="237"/>
      <c r="DK289" s="237"/>
      <c r="DL289" s="237"/>
      <c r="DM289" s="237"/>
      <c r="DN289" s="237"/>
      <c r="DO289" s="237"/>
      <c r="DP289" s="237"/>
      <c r="DQ289" s="237"/>
      <c r="DR289" s="237"/>
      <c r="DS289" s="237"/>
      <c r="DT289" s="237"/>
      <c r="DU289" s="237"/>
      <c r="DV289" s="237"/>
      <c r="DW289" s="237"/>
      <c r="DX289" s="237"/>
      <c r="DY289" s="237"/>
      <c r="DZ289" s="237"/>
      <c r="EA289" s="237"/>
      <c r="EB289" s="237"/>
      <c r="EC289" s="237"/>
      <c r="ED289" s="237"/>
      <c r="EE289" s="237"/>
      <c r="EF289" s="237"/>
      <c r="EG289" s="237"/>
      <c r="EH289" s="237"/>
      <c r="EI289" s="237"/>
      <c r="EJ289" s="237"/>
      <c r="EK289" s="237"/>
    </row>
    <row r="290" spans="1:141" s="5" customFormat="1" ht="12.75">
      <c r="A290" s="6"/>
      <c r="B290" s="6"/>
      <c r="C290" s="6"/>
      <c r="D290" s="6"/>
      <c r="E290" s="6"/>
      <c r="F290" s="6"/>
      <c r="G290" s="6"/>
      <c r="H290" s="6"/>
      <c r="I290" s="6"/>
      <c r="CJ290" s="237"/>
      <c r="CK290" s="237"/>
      <c r="CL290" s="237"/>
      <c r="CM290" s="237"/>
      <c r="CN290" s="237"/>
      <c r="CO290" s="237"/>
      <c r="CP290" s="237"/>
      <c r="CQ290" s="237"/>
      <c r="CR290" s="237"/>
      <c r="CS290" s="237"/>
      <c r="CT290" s="237"/>
      <c r="CU290" s="237"/>
      <c r="CV290" s="237"/>
      <c r="CW290" s="237"/>
      <c r="CX290" s="237"/>
      <c r="CY290" s="237"/>
      <c r="CZ290" s="237"/>
      <c r="DA290" s="237"/>
      <c r="DB290" s="237"/>
      <c r="DC290" s="237"/>
      <c r="DD290" s="237"/>
      <c r="DE290" s="237"/>
      <c r="DF290" s="237"/>
      <c r="DG290" s="237"/>
      <c r="DH290" s="237"/>
      <c r="DI290" s="237"/>
      <c r="DJ290" s="237"/>
      <c r="DK290" s="237"/>
      <c r="DL290" s="237"/>
      <c r="DM290" s="237"/>
      <c r="DN290" s="237"/>
      <c r="DO290" s="237"/>
      <c r="DP290" s="237"/>
      <c r="DQ290" s="237"/>
      <c r="DR290" s="237"/>
      <c r="DS290" s="237"/>
      <c r="DT290" s="237"/>
      <c r="DU290" s="237"/>
      <c r="DV290" s="237"/>
      <c r="DW290" s="237"/>
      <c r="DX290" s="237"/>
      <c r="DY290" s="237"/>
      <c r="DZ290" s="237"/>
      <c r="EA290" s="237"/>
      <c r="EB290" s="237"/>
      <c r="EC290" s="237"/>
      <c r="ED290" s="237"/>
      <c r="EE290" s="237"/>
      <c r="EF290" s="237"/>
      <c r="EG290" s="237"/>
      <c r="EH290" s="237"/>
      <c r="EI290" s="237"/>
      <c r="EJ290" s="237"/>
      <c r="EK290" s="237"/>
    </row>
    <row r="291" spans="1:141" s="5" customFormat="1" ht="12.75">
      <c r="A291" s="6"/>
      <c r="B291" s="6"/>
      <c r="C291" s="6"/>
      <c r="D291" s="6"/>
      <c r="E291" s="6"/>
      <c r="F291" s="6"/>
      <c r="G291" s="6"/>
      <c r="H291" s="6"/>
      <c r="I291" s="6"/>
      <c r="CJ291" s="237"/>
      <c r="CK291" s="237"/>
      <c r="CL291" s="237"/>
      <c r="CM291" s="237"/>
      <c r="CN291" s="237"/>
      <c r="CO291" s="237"/>
      <c r="CP291" s="237"/>
      <c r="CQ291" s="237"/>
      <c r="CR291" s="237"/>
      <c r="CS291" s="237"/>
      <c r="CT291" s="237"/>
      <c r="CU291" s="237"/>
      <c r="CV291" s="237"/>
      <c r="CW291" s="237"/>
      <c r="CX291" s="237"/>
      <c r="CY291" s="237"/>
      <c r="CZ291" s="237"/>
      <c r="DA291" s="237"/>
      <c r="DB291" s="237"/>
      <c r="DC291" s="237"/>
      <c r="DD291" s="237"/>
      <c r="DE291" s="237"/>
      <c r="DF291" s="237"/>
      <c r="DG291" s="237"/>
      <c r="DH291" s="237"/>
      <c r="DI291" s="237"/>
      <c r="DJ291" s="237"/>
      <c r="DK291" s="237"/>
      <c r="DL291" s="237"/>
      <c r="DM291" s="237"/>
      <c r="DN291" s="237"/>
      <c r="DO291" s="237"/>
      <c r="DP291" s="237"/>
      <c r="DQ291" s="237"/>
      <c r="DR291" s="237"/>
      <c r="DS291" s="237"/>
      <c r="DT291" s="237"/>
      <c r="DU291" s="237"/>
      <c r="DV291" s="237"/>
      <c r="DW291" s="237"/>
      <c r="DX291" s="237"/>
      <c r="DY291" s="237"/>
      <c r="DZ291" s="237"/>
      <c r="EA291" s="237"/>
      <c r="EB291" s="237"/>
      <c r="EC291" s="237"/>
      <c r="ED291" s="237"/>
      <c r="EE291" s="237"/>
      <c r="EF291" s="237"/>
      <c r="EG291" s="237"/>
      <c r="EH291" s="237"/>
      <c r="EI291" s="237"/>
      <c r="EJ291" s="237"/>
      <c r="EK291" s="237"/>
    </row>
    <row r="292" spans="1:141" s="5" customFormat="1" ht="12.75">
      <c r="A292" s="6"/>
      <c r="B292" s="6"/>
      <c r="C292" s="6"/>
      <c r="D292" s="6"/>
      <c r="E292" s="6"/>
      <c r="F292" s="6"/>
      <c r="G292" s="6"/>
      <c r="H292" s="6"/>
      <c r="I292" s="6"/>
      <c r="CJ292" s="237"/>
      <c r="CK292" s="237"/>
      <c r="CL292" s="237"/>
      <c r="CM292" s="237"/>
      <c r="CN292" s="237"/>
      <c r="CO292" s="237"/>
      <c r="CP292" s="237"/>
      <c r="CQ292" s="237"/>
      <c r="CR292" s="237"/>
      <c r="CS292" s="237"/>
      <c r="CT292" s="237"/>
      <c r="CU292" s="237"/>
      <c r="CV292" s="237"/>
      <c r="CW292" s="237"/>
      <c r="CX292" s="237"/>
      <c r="CY292" s="237"/>
      <c r="CZ292" s="237"/>
      <c r="DA292" s="237"/>
      <c r="DB292" s="237"/>
      <c r="DC292" s="237"/>
      <c r="DD292" s="237"/>
      <c r="DE292" s="237"/>
      <c r="DF292" s="237"/>
      <c r="DG292" s="237"/>
      <c r="DH292" s="237"/>
      <c r="DI292" s="237"/>
      <c r="DJ292" s="237"/>
      <c r="DK292" s="237"/>
      <c r="DL292" s="237"/>
      <c r="DM292" s="237"/>
      <c r="DN292" s="237"/>
      <c r="DO292" s="237"/>
      <c r="DP292" s="237"/>
      <c r="DQ292" s="237"/>
      <c r="DR292" s="237"/>
      <c r="DS292" s="237"/>
      <c r="DT292" s="237"/>
      <c r="DU292" s="237"/>
      <c r="DV292" s="237"/>
      <c r="DW292" s="237"/>
      <c r="DX292" s="237"/>
      <c r="DY292" s="237"/>
      <c r="DZ292" s="237"/>
      <c r="EA292" s="237"/>
      <c r="EB292" s="237"/>
      <c r="EC292" s="237"/>
      <c r="ED292" s="237"/>
      <c r="EE292" s="237"/>
      <c r="EF292" s="237"/>
      <c r="EG292" s="237"/>
      <c r="EH292" s="237"/>
      <c r="EI292" s="237"/>
      <c r="EJ292" s="237"/>
      <c r="EK292" s="237"/>
    </row>
    <row r="293" spans="1:141" s="5" customFormat="1" ht="12.75">
      <c r="A293" s="6"/>
      <c r="B293" s="6"/>
      <c r="C293" s="6"/>
      <c r="D293" s="6"/>
      <c r="E293" s="6"/>
      <c r="F293" s="6"/>
      <c r="G293" s="6"/>
      <c r="H293" s="6"/>
      <c r="I293" s="6"/>
      <c r="CJ293" s="237"/>
      <c r="CK293" s="237"/>
      <c r="CL293" s="237"/>
      <c r="CM293" s="237"/>
      <c r="CN293" s="237"/>
      <c r="CO293" s="237"/>
      <c r="CP293" s="237"/>
      <c r="CQ293" s="237"/>
      <c r="CR293" s="237"/>
      <c r="CS293" s="237"/>
      <c r="CT293" s="237"/>
      <c r="CU293" s="237"/>
      <c r="CV293" s="237"/>
      <c r="CW293" s="237"/>
      <c r="CX293" s="237"/>
      <c r="CY293" s="237"/>
      <c r="CZ293" s="237"/>
      <c r="DA293" s="237"/>
      <c r="DB293" s="237"/>
      <c r="DC293" s="237"/>
      <c r="DD293" s="237"/>
      <c r="DE293" s="237"/>
      <c r="DF293" s="237"/>
      <c r="DG293" s="237"/>
      <c r="DH293" s="237"/>
      <c r="DI293" s="237"/>
      <c r="DJ293" s="237"/>
      <c r="DK293" s="237"/>
      <c r="DL293" s="237"/>
      <c r="DM293" s="237"/>
      <c r="DN293" s="237"/>
      <c r="DO293" s="237"/>
      <c r="DP293" s="237"/>
      <c r="DQ293" s="237"/>
      <c r="DR293" s="237"/>
      <c r="DS293" s="237"/>
      <c r="DT293" s="237"/>
      <c r="DU293" s="237"/>
      <c r="DV293" s="237"/>
      <c r="DW293" s="237"/>
      <c r="DX293" s="237"/>
      <c r="DY293" s="237"/>
      <c r="DZ293" s="237"/>
      <c r="EA293" s="237"/>
      <c r="EB293" s="237"/>
      <c r="EC293" s="237"/>
      <c r="ED293" s="237"/>
      <c r="EE293" s="237"/>
      <c r="EF293" s="237"/>
      <c r="EG293" s="237"/>
      <c r="EH293" s="237"/>
      <c r="EI293" s="237"/>
      <c r="EJ293" s="237"/>
      <c r="EK293" s="237"/>
    </row>
    <row r="294" spans="1:141" s="5" customFormat="1" ht="12.75">
      <c r="A294" s="6"/>
      <c r="B294" s="6"/>
      <c r="C294" s="6"/>
      <c r="D294" s="6"/>
      <c r="E294" s="6"/>
      <c r="F294" s="6"/>
      <c r="G294" s="6"/>
      <c r="H294" s="6"/>
      <c r="I294" s="6"/>
      <c r="CJ294" s="237"/>
      <c r="CK294" s="237"/>
      <c r="CL294" s="237"/>
      <c r="CM294" s="237"/>
      <c r="CN294" s="237"/>
      <c r="CO294" s="237"/>
      <c r="CP294" s="237"/>
      <c r="CQ294" s="237"/>
      <c r="CR294" s="237"/>
      <c r="CS294" s="237"/>
      <c r="CT294" s="237"/>
      <c r="CU294" s="237"/>
      <c r="CV294" s="237"/>
      <c r="CW294" s="237"/>
      <c r="CX294" s="237"/>
      <c r="CY294" s="237"/>
      <c r="CZ294" s="237"/>
      <c r="DA294" s="237"/>
      <c r="DB294" s="237"/>
      <c r="DC294" s="237"/>
      <c r="DD294" s="237"/>
      <c r="DE294" s="237"/>
      <c r="DF294" s="237"/>
      <c r="DG294" s="237"/>
      <c r="DH294" s="237"/>
      <c r="DI294" s="237"/>
      <c r="DJ294" s="237"/>
      <c r="DK294" s="237"/>
      <c r="DL294" s="237"/>
      <c r="DM294" s="237"/>
      <c r="DN294" s="237"/>
      <c r="DO294" s="237"/>
      <c r="DP294" s="237"/>
      <c r="DQ294" s="237"/>
      <c r="DR294" s="237"/>
      <c r="DS294" s="237"/>
      <c r="DT294" s="237"/>
      <c r="DU294" s="237"/>
      <c r="DV294" s="237"/>
      <c r="DW294" s="237"/>
      <c r="DX294" s="237"/>
      <c r="DY294" s="237"/>
      <c r="DZ294" s="237"/>
      <c r="EA294" s="237"/>
      <c r="EB294" s="237"/>
      <c r="EC294" s="237"/>
      <c r="ED294" s="237"/>
      <c r="EE294" s="237"/>
      <c r="EF294" s="237"/>
      <c r="EG294" s="237"/>
      <c r="EH294" s="237"/>
      <c r="EI294" s="237"/>
      <c r="EJ294" s="237"/>
      <c r="EK294" s="237"/>
    </row>
    <row r="295" spans="1:141" s="5" customFormat="1" ht="12.75">
      <c r="A295" s="6"/>
      <c r="B295" s="6"/>
      <c r="C295" s="6"/>
      <c r="D295" s="6"/>
      <c r="E295" s="6"/>
      <c r="F295" s="6"/>
      <c r="G295" s="6"/>
      <c r="H295" s="6"/>
      <c r="I295" s="6"/>
      <c r="CJ295" s="237"/>
      <c r="CK295" s="237"/>
      <c r="CL295" s="237"/>
      <c r="CM295" s="237"/>
      <c r="CN295" s="237"/>
      <c r="CO295" s="237"/>
      <c r="CP295" s="237"/>
      <c r="CQ295" s="237"/>
      <c r="CR295" s="237"/>
      <c r="CS295" s="237"/>
      <c r="CT295" s="237"/>
      <c r="CU295" s="237"/>
      <c r="CV295" s="237"/>
      <c r="CW295" s="237"/>
      <c r="CX295" s="237"/>
      <c r="CY295" s="237"/>
      <c r="CZ295" s="237"/>
      <c r="DA295" s="237"/>
      <c r="DB295" s="237"/>
      <c r="DC295" s="237"/>
      <c r="DD295" s="237"/>
      <c r="DE295" s="237"/>
      <c r="DF295" s="237"/>
      <c r="DG295" s="237"/>
      <c r="DH295" s="237"/>
      <c r="DI295" s="237"/>
      <c r="DJ295" s="237"/>
      <c r="DK295" s="237"/>
      <c r="DL295" s="237"/>
      <c r="DM295" s="237"/>
      <c r="DN295" s="237"/>
      <c r="DO295" s="237"/>
      <c r="DP295" s="237"/>
      <c r="DQ295" s="237"/>
      <c r="DR295" s="237"/>
      <c r="DS295" s="237"/>
      <c r="DT295" s="237"/>
      <c r="DU295" s="237"/>
      <c r="DV295" s="237"/>
      <c r="DW295" s="237"/>
      <c r="DX295" s="237"/>
      <c r="DY295" s="237"/>
      <c r="DZ295" s="237"/>
      <c r="EA295" s="237"/>
      <c r="EB295" s="237"/>
      <c r="EC295" s="237"/>
      <c r="ED295" s="237"/>
      <c r="EE295" s="237"/>
      <c r="EF295" s="237"/>
      <c r="EG295" s="237"/>
      <c r="EH295" s="237"/>
      <c r="EI295" s="237"/>
      <c r="EJ295" s="237"/>
      <c r="EK295" s="237"/>
    </row>
    <row r="296" spans="1:141" s="5" customFormat="1" ht="12.75">
      <c r="A296" s="6"/>
      <c r="B296" s="6"/>
      <c r="C296" s="6"/>
      <c r="D296" s="6"/>
      <c r="E296" s="6"/>
      <c r="F296" s="6"/>
      <c r="G296" s="6"/>
      <c r="H296" s="6"/>
      <c r="I296" s="6"/>
      <c r="CJ296" s="237"/>
      <c r="CK296" s="237"/>
      <c r="CL296" s="237"/>
      <c r="CM296" s="237"/>
      <c r="CN296" s="237"/>
      <c r="CO296" s="237"/>
      <c r="CP296" s="237"/>
      <c r="CQ296" s="237"/>
      <c r="CR296" s="237"/>
      <c r="CS296" s="237"/>
      <c r="CT296" s="237"/>
      <c r="CU296" s="237"/>
      <c r="CV296" s="237"/>
      <c r="CW296" s="237"/>
      <c r="CX296" s="237"/>
      <c r="CY296" s="237"/>
      <c r="CZ296" s="237"/>
      <c r="DA296" s="237"/>
      <c r="DB296" s="237"/>
      <c r="DC296" s="237"/>
      <c r="DD296" s="237"/>
      <c r="DE296" s="237"/>
      <c r="DF296" s="237"/>
      <c r="DG296" s="237"/>
      <c r="DH296" s="237"/>
      <c r="DI296" s="237"/>
      <c r="DJ296" s="237"/>
      <c r="DK296" s="237"/>
      <c r="DL296" s="237"/>
      <c r="DM296" s="237"/>
      <c r="DN296" s="237"/>
      <c r="DO296" s="237"/>
      <c r="DP296" s="237"/>
      <c r="DQ296" s="237"/>
      <c r="DR296" s="237"/>
      <c r="DS296" s="237"/>
      <c r="DT296" s="237"/>
      <c r="DU296" s="237"/>
      <c r="DV296" s="237"/>
      <c r="DW296" s="237"/>
      <c r="DX296" s="237"/>
      <c r="DY296" s="237"/>
      <c r="DZ296" s="237"/>
      <c r="EA296" s="237"/>
      <c r="EB296" s="237"/>
      <c r="EC296" s="237"/>
      <c r="ED296" s="237"/>
      <c r="EE296" s="237"/>
      <c r="EF296" s="237"/>
      <c r="EG296" s="237"/>
      <c r="EH296" s="237"/>
      <c r="EI296" s="237"/>
      <c r="EJ296" s="237"/>
      <c r="EK296" s="237"/>
    </row>
    <row r="297" spans="1:141" s="5" customFormat="1" ht="12.75">
      <c r="A297" s="6"/>
      <c r="B297" s="6"/>
      <c r="C297" s="6"/>
      <c r="D297" s="6"/>
      <c r="E297" s="6"/>
      <c r="F297" s="6"/>
      <c r="G297" s="6"/>
      <c r="H297" s="6"/>
      <c r="I297" s="6"/>
      <c r="CJ297" s="237"/>
      <c r="CK297" s="237"/>
      <c r="CL297" s="237"/>
      <c r="CM297" s="237"/>
      <c r="CN297" s="237"/>
      <c r="CO297" s="237"/>
      <c r="CP297" s="237"/>
      <c r="CQ297" s="237"/>
      <c r="CR297" s="237"/>
      <c r="CS297" s="237"/>
      <c r="CT297" s="237"/>
      <c r="CU297" s="237"/>
      <c r="CV297" s="237"/>
      <c r="CW297" s="237"/>
      <c r="CX297" s="237"/>
      <c r="CY297" s="237"/>
      <c r="CZ297" s="237"/>
      <c r="DA297" s="237"/>
      <c r="DB297" s="237"/>
      <c r="DC297" s="237"/>
      <c r="DD297" s="237"/>
      <c r="DE297" s="237"/>
      <c r="DF297" s="237"/>
      <c r="DG297" s="237"/>
      <c r="DH297" s="237"/>
      <c r="DI297" s="237"/>
      <c r="DJ297" s="237"/>
      <c r="DK297" s="237"/>
      <c r="DL297" s="237"/>
      <c r="DM297" s="237"/>
      <c r="DN297" s="237"/>
      <c r="DO297" s="237"/>
      <c r="DP297" s="237"/>
      <c r="DQ297" s="237"/>
      <c r="DR297" s="237"/>
      <c r="DS297" s="237"/>
      <c r="DT297" s="237"/>
      <c r="DU297" s="237"/>
      <c r="DV297" s="237"/>
      <c r="DW297" s="237"/>
      <c r="DX297" s="237"/>
      <c r="DY297" s="237"/>
      <c r="DZ297" s="237"/>
      <c r="EA297" s="237"/>
      <c r="EB297" s="237"/>
      <c r="EC297" s="237"/>
      <c r="ED297" s="237"/>
      <c r="EE297" s="237"/>
      <c r="EF297" s="237"/>
      <c r="EG297" s="237"/>
      <c r="EH297" s="237"/>
      <c r="EI297" s="237"/>
      <c r="EJ297" s="237"/>
      <c r="EK297" s="237"/>
    </row>
    <row r="298" spans="1:141" s="5" customFormat="1" ht="12.75">
      <c r="A298" s="6"/>
      <c r="B298" s="6"/>
      <c r="C298" s="6"/>
      <c r="D298" s="6"/>
      <c r="E298" s="6"/>
      <c r="F298" s="6"/>
      <c r="G298" s="6"/>
      <c r="H298" s="6"/>
      <c r="I298" s="6"/>
      <c r="CJ298" s="237"/>
      <c r="CK298" s="237"/>
      <c r="CL298" s="237"/>
      <c r="CM298" s="237"/>
      <c r="CN298" s="237"/>
      <c r="CO298" s="237"/>
      <c r="CP298" s="237"/>
      <c r="CQ298" s="237"/>
      <c r="CR298" s="237"/>
      <c r="CS298" s="237"/>
      <c r="CT298" s="237"/>
      <c r="CU298" s="237"/>
      <c r="CV298" s="237"/>
      <c r="CW298" s="237"/>
      <c r="CX298" s="237"/>
      <c r="CY298" s="237"/>
      <c r="CZ298" s="237"/>
      <c r="DA298" s="237"/>
      <c r="DB298" s="237"/>
      <c r="DC298" s="237"/>
      <c r="DD298" s="237"/>
      <c r="DE298" s="237"/>
      <c r="DF298" s="237"/>
      <c r="DG298" s="237"/>
      <c r="DH298" s="237"/>
      <c r="DI298" s="237"/>
      <c r="DJ298" s="237"/>
      <c r="DK298" s="237"/>
      <c r="DL298" s="237"/>
      <c r="DM298" s="237"/>
      <c r="DN298" s="237"/>
      <c r="DO298" s="237"/>
      <c r="DP298" s="237"/>
      <c r="DQ298" s="237"/>
      <c r="DR298" s="237"/>
      <c r="DS298" s="237"/>
      <c r="DT298" s="237"/>
      <c r="DU298" s="237"/>
      <c r="DV298" s="237"/>
      <c r="DW298" s="237"/>
      <c r="DX298" s="237"/>
      <c r="DY298" s="237"/>
      <c r="DZ298" s="237"/>
      <c r="EA298" s="237"/>
      <c r="EB298" s="237"/>
      <c r="EC298" s="237"/>
      <c r="ED298" s="237"/>
      <c r="EE298" s="237"/>
      <c r="EF298" s="237"/>
      <c r="EG298" s="237"/>
      <c r="EH298" s="237"/>
      <c r="EI298" s="237"/>
      <c r="EJ298" s="237"/>
      <c r="EK298" s="237"/>
    </row>
    <row r="299" spans="1:141" s="5" customFormat="1" ht="12.75">
      <c r="A299" s="6"/>
      <c r="B299" s="6"/>
      <c r="C299" s="6"/>
      <c r="D299" s="6"/>
      <c r="E299" s="6"/>
      <c r="F299" s="6"/>
      <c r="G299" s="6"/>
      <c r="H299" s="6"/>
      <c r="I299" s="6"/>
      <c r="CJ299" s="237"/>
      <c r="CK299" s="237"/>
      <c r="CL299" s="237"/>
      <c r="CM299" s="237"/>
      <c r="CN299" s="237"/>
      <c r="CO299" s="237"/>
      <c r="CP299" s="237"/>
      <c r="CQ299" s="237"/>
      <c r="CR299" s="237"/>
      <c r="CS299" s="237"/>
      <c r="CT299" s="237"/>
      <c r="CU299" s="237"/>
      <c r="CV299" s="237"/>
      <c r="CW299" s="237"/>
      <c r="CX299" s="237"/>
      <c r="CY299" s="237"/>
      <c r="CZ299" s="237"/>
      <c r="DA299" s="237"/>
      <c r="DB299" s="237"/>
      <c r="DC299" s="237"/>
      <c r="DD299" s="237"/>
      <c r="DE299" s="237"/>
      <c r="DF299" s="237"/>
      <c r="DG299" s="237"/>
      <c r="DH299" s="237"/>
      <c r="DI299" s="237"/>
      <c r="DJ299" s="237"/>
      <c r="DK299" s="237"/>
      <c r="DL299" s="237"/>
      <c r="DM299" s="237"/>
      <c r="DN299" s="237"/>
      <c r="DO299" s="237"/>
      <c r="DP299" s="237"/>
      <c r="DQ299" s="237"/>
      <c r="DR299" s="237"/>
      <c r="DS299" s="237"/>
      <c r="DT299" s="237"/>
      <c r="DU299" s="237"/>
      <c r="DV299" s="237"/>
      <c r="DW299" s="237"/>
      <c r="DX299" s="237"/>
      <c r="DY299" s="237"/>
      <c r="DZ299" s="237"/>
      <c r="EA299" s="237"/>
      <c r="EB299" s="237"/>
      <c r="EC299" s="237"/>
      <c r="ED299" s="237"/>
      <c r="EE299" s="237"/>
      <c r="EF299" s="237"/>
      <c r="EG299" s="237"/>
      <c r="EH299" s="237"/>
      <c r="EI299" s="237"/>
      <c r="EJ299" s="237"/>
      <c r="EK299" s="237"/>
    </row>
    <row r="300" spans="1:141" s="5" customFormat="1" ht="12.75">
      <c r="A300" s="6"/>
      <c r="B300" s="6"/>
      <c r="C300" s="6"/>
      <c r="D300" s="6"/>
      <c r="E300" s="6"/>
      <c r="F300" s="6"/>
      <c r="G300" s="6"/>
      <c r="H300" s="6"/>
      <c r="I300" s="6"/>
      <c r="CJ300" s="237"/>
      <c r="CK300" s="237"/>
      <c r="CL300" s="237"/>
      <c r="CM300" s="237"/>
      <c r="CN300" s="237"/>
      <c r="CO300" s="237"/>
      <c r="CP300" s="237"/>
      <c r="CQ300" s="237"/>
      <c r="CR300" s="237"/>
      <c r="CS300" s="237"/>
      <c r="CT300" s="237"/>
      <c r="CU300" s="237"/>
      <c r="CV300" s="237"/>
      <c r="CW300" s="237"/>
      <c r="CX300" s="237"/>
      <c r="CY300" s="237"/>
      <c r="CZ300" s="237"/>
      <c r="DA300" s="237"/>
      <c r="DB300" s="237"/>
      <c r="DC300" s="237"/>
      <c r="DD300" s="237"/>
      <c r="DE300" s="237"/>
      <c r="DF300" s="237"/>
      <c r="DG300" s="237"/>
      <c r="DH300" s="237"/>
      <c r="DI300" s="237"/>
      <c r="DJ300" s="237"/>
      <c r="DK300" s="237"/>
      <c r="DL300" s="237"/>
      <c r="DM300" s="237"/>
      <c r="DN300" s="237"/>
      <c r="DO300" s="237"/>
      <c r="DP300" s="237"/>
      <c r="DQ300" s="237"/>
      <c r="DR300" s="237"/>
      <c r="DS300" s="237"/>
      <c r="DT300" s="237"/>
      <c r="DU300" s="237"/>
      <c r="DV300" s="237"/>
      <c r="DW300" s="237"/>
      <c r="DX300" s="237"/>
      <c r="DY300" s="237"/>
      <c r="DZ300" s="237"/>
      <c r="EA300" s="237"/>
      <c r="EB300" s="237"/>
      <c r="EC300" s="237"/>
      <c r="ED300" s="237"/>
      <c r="EE300" s="237"/>
      <c r="EF300" s="237"/>
      <c r="EG300" s="237"/>
      <c r="EH300" s="237"/>
      <c r="EI300" s="237"/>
      <c r="EJ300" s="237"/>
      <c r="EK300" s="237"/>
    </row>
    <row r="301" spans="1:141" s="5" customFormat="1" ht="12.75">
      <c r="A301" s="6"/>
      <c r="B301" s="6"/>
      <c r="C301" s="6"/>
      <c r="D301" s="6"/>
      <c r="E301" s="6"/>
      <c r="F301" s="6"/>
      <c r="G301" s="6"/>
      <c r="H301" s="6"/>
      <c r="I301" s="6"/>
      <c r="CJ301" s="237"/>
      <c r="CK301" s="237"/>
      <c r="CL301" s="237"/>
      <c r="CM301" s="237"/>
      <c r="CN301" s="237"/>
      <c r="CO301" s="237"/>
      <c r="CP301" s="237"/>
      <c r="CQ301" s="237"/>
      <c r="CR301" s="237"/>
      <c r="CS301" s="237"/>
      <c r="CT301" s="237"/>
      <c r="CU301" s="237"/>
      <c r="CV301" s="237"/>
      <c r="CW301" s="237"/>
      <c r="CX301" s="237"/>
      <c r="CY301" s="237"/>
      <c r="CZ301" s="237"/>
      <c r="DA301" s="237"/>
      <c r="DB301" s="237"/>
      <c r="DC301" s="237"/>
      <c r="DD301" s="237"/>
      <c r="DE301" s="237"/>
      <c r="DF301" s="237"/>
      <c r="DG301" s="237"/>
      <c r="DH301" s="237"/>
      <c r="DI301" s="237"/>
      <c r="DJ301" s="237"/>
      <c r="DK301" s="237"/>
      <c r="DL301" s="237"/>
      <c r="DM301" s="237"/>
      <c r="DN301" s="237"/>
      <c r="DO301" s="237"/>
      <c r="DP301" s="237"/>
      <c r="DQ301" s="237"/>
      <c r="DR301" s="237"/>
      <c r="DS301" s="237"/>
      <c r="DT301" s="237"/>
      <c r="DU301" s="237"/>
      <c r="DV301" s="237"/>
      <c r="DW301" s="237"/>
      <c r="DX301" s="237"/>
      <c r="DY301" s="237"/>
      <c r="DZ301" s="237"/>
      <c r="EA301" s="237"/>
      <c r="EB301" s="237"/>
      <c r="EC301" s="237"/>
      <c r="ED301" s="237"/>
      <c r="EE301" s="237"/>
      <c r="EF301" s="237"/>
      <c r="EG301" s="237"/>
      <c r="EH301" s="237"/>
      <c r="EI301" s="237"/>
      <c r="EJ301" s="237"/>
      <c r="EK301" s="237"/>
    </row>
    <row r="302" spans="1:141" s="5" customFormat="1" ht="12.75">
      <c r="A302" s="6"/>
      <c r="B302" s="6"/>
      <c r="C302" s="6"/>
      <c r="D302" s="6"/>
      <c r="E302" s="6"/>
      <c r="F302" s="6"/>
      <c r="G302" s="6"/>
      <c r="H302" s="6"/>
      <c r="I302" s="6"/>
      <c r="CJ302" s="237"/>
      <c r="CK302" s="237"/>
      <c r="CL302" s="237"/>
      <c r="CM302" s="237"/>
      <c r="CN302" s="237"/>
      <c r="CO302" s="237"/>
      <c r="CP302" s="237"/>
      <c r="CQ302" s="237"/>
      <c r="CR302" s="237"/>
      <c r="CS302" s="237"/>
      <c r="CT302" s="237"/>
      <c r="CU302" s="237"/>
      <c r="CV302" s="237"/>
      <c r="CW302" s="237"/>
      <c r="CX302" s="237"/>
      <c r="CY302" s="237"/>
      <c r="CZ302" s="237"/>
      <c r="DA302" s="237"/>
      <c r="DB302" s="237"/>
      <c r="DC302" s="237"/>
      <c r="DD302" s="237"/>
      <c r="DE302" s="237"/>
      <c r="DF302" s="237"/>
      <c r="DG302" s="237"/>
      <c r="DH302" s="237"/>
      <c r="DI302" s="237"/>
      <c r="DJ302" s="237"/>
      <c r="DK302" s="237"/>
      <c r="DL302" s="237"/>
      <c r="DM302" s="237"/>
      <c r="DN302" s="237"/>
      <c r="DO302" s="237"/>
      <c r="DP302" s="237"/>
      <c r="DQ302" s="237"/>
      <c r="DR302" s="237"/>
      <c r="DS302" s="237"/>
      <c r="DT302" s="237"/>
      <c r="DU302" s="237"/>
      <c r="DV302" s="237"/>
      <c r="DW302" s="237"/>
      <c r="DX302" s="237"/>
      <c r="DY302" s="237"/>
      <c r="DZ302" s="237"/>
      <c r="EA302" s="237"/>
      <c r="EB302" s="237"/>
      <c r="EC302" s="237"/>
      <c r="ED302" s="237"/>
      <c r="EE302" s="237"/>
      <c r="EF302" s="237"/>
      <c r="EG302" s="237"/>
      <c r="EH302" s="237"/>
      <c r="EI302" s="237"/>
      <c r="EJ302" s="237"/>
      <c r="EK302" s="237"/>
    </row>
    <row r="303" spans="1:141" s="5" customFormat="1" ht="12.75">
      <c r="A303" s="6"/>
      <c r="B303" s="6"/>
      <c r="C303" s="6"/>
      <c r="D303" s="6"/>
      <c r="E303" s="6"/>
      <c r="F303" s="6"/>
      <c r="G303" s="6"/>
      <c r="H303" s="6"/>
      <c r="I303" s="6"/>
      <c r="CJ303" s="237"/>
      <c r="CK303" s="237"/>
      <c r="CL303" s="237"/>
      <c r="CM303" s="237"/>
      <c r="CN303" s="237"/>
      <c r="CO303" s="237"/>
      <c r="CP303" s="237"/>
      <c r="CQ303" s="237"/>
      <c r="CR303" s="237"/>
      <c r="CS303" s="237"/>
      <c r="CT303" s="237"/>
      <c r="CU303" s="237"/>
      <c r="CV303" s="237"/>
      <c r="CW303" s="237"/>
      <c r="CX303" s="237"/>
      <c r="CY303" s="237"/>
      <c r="CZ303" s="237"/>
      <c r="DA303" s="237"/>
      <c r="DB303" s="237"/>
      <c r="DC303" s="237"/>
      <c r="DD303" s="237"/>
      <c r="DE303" s="237"/>
      <c r="DF303" s="237"/>
      <c r="DG303" s="237"/>
      <c r="DH303" s="237"/>
      <c r="DI303" s="237"/>
      <c r="DJ303" s="237"/>
      <c r="DK303" s="237"/>
      <c r="DL303" s="237"/>
      <c r="DM303" s="237"/>
      <c r="DN303" s="237"/>
      <c r="DO303" s="237"/>
      <c r="DP303" s="237"/>
      <c r="DQ303" s="237"/>
      <c r="DR303" s="237"/>
      <c r="DS303" s="237"/>
      <c r="DT303" s="237"/>
      <c r="DU303" s="237"/>
      <c r="DV303" s="237"/>
      <c r="DW303" s="237"/>
      <c r="DX303" s="237"/>
      <c r="DY303" s="237"/>
      <c r="DZ303" s="237"/>
      <c r="EA303" s="237"/>
      <c r="EB303" s="237"/>
      <c r="EC303" s="237"/>
      <c r="ED303" s="237"/>
      <c r="EE303" s="237"/>
      <c r="EF303" s="237"/>
      <c r="EG303" s="237"/>
      <c r="EH303" s="237"/>
      <c r="EI303" s="237"/>
      <c r="EJ303" s="237"/>
      <c r="EK303" s="237"/>
    </row>
    <row r="304" spans="1:141" s="5" customFormat="1" ht="12.75">
      <c r="A304" s="6"/>
      <c r="B304" s="6"/>
      <c r="C304" s="6"/>
      <c r="D304" s="6"/>
      <c r="E304" s="6"/>
      <c r="F304" s="6"/>
      <c r="G304" s="6"/>
      <c r="H304" s="6"/>
      <c r="I304" s="6"/>
      <c r="CJ304" s="237"/>
      <c r="CK304" s="237"/>
      <c r="CL304" s="237"/>
      <c r="CM304" s="237"/>
      <c r="CN304" s="237"/>
      <c r="CO304" s="237"/>
      <c r="CP304" s="237"/>
      <c r="CQ304" s="237"/>
      <c r="CR304" s="237"/>
      <c r="CS304" s="237"/>
      <c r="CT304" s="237"/>
      <c r="CU304" s="237"/>
      <c r="CV304" s="237"/>
      <c r="CW304" s="237"/>
      <c r="CX304" s="237"/>
      <c r="CY304" s="237"/>
      <c r="CZ304" s="237"/>
      <c r="DA304" s="237"/>
      <c r="DB304" s="237"/>
      <c r="DC304" s="237"/>
      <c r="DD304" s="237"/>
      <c r="DE304" s="237"/>
      <c r="DF304" s="237"/>
      <c r="DG304" s="237"/>
      <c r="DH304" s="237"/>
      <c r="DI304" s="237"/>
      <c r="DJ304" s="237"/>
      <c r="DK304" s="237"/>
      <c r="DL304" s="237"/>
      <c r="DM304" s="237"/>
      <c r="DN304" s="237"/>
      <c r="DO304" s="237"/>
      <c r="DP304" s="237"/>
      <c r="DQ304" s="237"/>
      <c r="DR304" s="237"/>
      <c r="DS304" s="237"/>
      <c r="DT304" s="237"/>
      <c r="DU304" s="237"/>
      <c r="DV304" s="237"/>
      <c r="DW304" s="237"/>
      <c r="DX304" s="237"/>
      <c r="DY304" s="237"/>
      <c r="DZ304" s="237"/>
      <c r="EA304" s="237"/>
      <c r="EB304" s="237"/>
      <c r="EC304" s="237"/>
      <c r="ED304" s="237"/>
      <c r="EE304" s="237"/>
      <c r="EF304" s="237"/>
      <c r="EG304" s="237"/>
      <c r="EH304" s="237"/>
      <c r="EI304" s="237"/>
      <c r="EJ304" s="237"/>
      <c r="EK304" s="237"/>
    </row>
    <row r="305" spans="1:141" s="5" customFormat="1" ht="12.75">
      <c r="A305" s="6"/>
      <c r="B305" s="6"/>
      <c r="C305" s="6"/>
      <c r="D305" s="6"/>
      <c r="E305" s="6"/>
      <c r="F305" s="6"/>
      <c r="G305" s="6"/>
      <c r="H305" s="6"/>
      <c r="I305" s="6"/>
      <c r="CJ305" s="237"/>
      <c r="CK305" s="237"/>
      <c r="CL305" s="237"/>
      <c r="CM305" s="237"/>
      <c r="CN305" s="237"/>
      <c r="CO305" s="237"/>
      <c r="CP305" s="237"/>
      <c r="CQ305" s="237"/>
      <c r="CR305" s="237"/>
      <c r="CS305" s="237"/>
      <c r="CT305" s="237"/>
      <c r="CU305" s="237"/>
      <c r="CV305" s="237"/>
      <c r="CW305" s="237"/>
      <c r="CX305" s="237"/>
      <c r="CY305" s="237"/>
      <c r="CZ305" s="237"/>
      <c r="DA305" s="237"/>
      <c r="DB305" s="237"/>
      <c r="DC305" s="237"/>
      <c r="DD305" s="237"/>
      <c r="DE305" s="237"/>
      <c r="DF305" s="237"/>
      <c r="DG305" s="237"/>
      <c r="DH305" s="237"/>
      <c r="DI305" s="237"/>
      <c r="DJ305" s="237"/>
      <c r="DK305" s="237"/>
      <c r="DL305" s="237"/>
      <c r="DM305" s="237"/>
      <c r="DN305" s="237"/>
      <c r="DO305" s="237"/>
      <c r="DP305" s="237"/>
      <c r="DQ305" s="237"/>
      <c r="DR305" s="237"/>
      <c r="DS305" s="237"/>
      <c r="DT305" s="237"/>
      <c r="DU305" s="237"/>
      <c r="DV305" s="237"/>
      <c r="DW305" s="237"/>
      <c r="DX305" s="237"/>
      <c r="DY305" s="237"/>
      <c r="DZ305" s="237"/>
      <c r="EA305" s="237"/>
      <c r="EB305" s="237"/>
      <c r="EC305" s="237"/>
      <c r="ED305" s="237"/>
      <c r="EE305" s="237"/>
      <c r="EF305" s="237"/>
      <c r="EG305" s="237"/>
      <c r="EH305" s="237"/>
      <c r="EI305" s="237"/>
      <c r="EJ305" s="237"/>
      <c r="EK305" s="237"/>
    </row>
    <row r="306" spans="1:141" s="5" customFormat="1" ht="12.75">
      <c r="A306" s="6"/>
      <c r="B306" s="6"/>
      <c r="C306" s="6"/>
      <c r="D306" s="6"/>
      <c r="E306" s="6"/>
      <c r="F306" s="6"/>
      <c r="G306" s="6"/>
      <c r="H306" s="6"/>
      <c r="I306" s="6"/>
      <c r="CJ306" s="237"/>
      <c r="CK306" s="237"/>
      <c r="CL306" s="237"/>
      <c r="CM306" s="237"/>
      <c r="CN306" s="237"/>
      <c r="CO306" s="237"/>
      <c r="CP306" s="237"/>
      <c r="CQ306" s="237"/>
      <c r="CR306" s="237"/>
      <c r="CS306" s="237"/>
      <c r="CT306" s="237"/>
      <c r="CU306" s="237"/>
      <c r="CV306" s="237"/>
      <c r="CW306" s="237"/>
      <c r="CX306" s="237"/>
      <c r="CY306" s="237"/>
      <c r="CZ306" s="237"/>
      <c r="DA306" s="237"/>
      <c r="DB306" s="237"/>
      <c r="DC306" s="237"/>
      <c r="DD306" s="237"/>
      <c r="DE306" s="237"/>
      <c r="DF306" s="237"/>
      <c r="DG306" s="237"/>
      <c r="DH306" s="237"/>
      <c r="DI306" s="237"/>
      <c r="DJ306" s="237"/>
      <c r="DK306" s="237"/>
      <c r="DL306" s="237"/>
      <c r="DM306" s="237"/>
      <c r="DN306" s="237"/>
      <c r="DO306" s="237"/>
      <c r="DP306" s="237"/>
      <c r="DQ306" s="237"/>
      <c r="DR306" s="237"/>
      <c r="DS306" s="237"/>
      <c r="DT306" s="237"/>
      <c r="DU306" s="237"/>
      <c r="DV306" s="237"/>
      <c r="DW306" s="237"/>
      <c r="DX306" s="237"/>
      <c r="DY306" s="237"/>
      <c r="DZ306" s="237"/>
      <c r="EA306" s="237"/>
      <c r="EB306" s="237"/>
      <c r="EC306" s="237"/>
      <c r="ED306" s="237"/>
      <c r="EE306" s="237"/>
      <c r="EF306" s="237"/>
      <c r="EG306" s="237"/>
      <c r="EH306" s="237"/>
      <c r="EI306" s="237"/>
      <c r="EJ306" s="237"/>
      <c r="EK306" s="237"/>
    </row>
    <row r="307" spans="1:141" s="5" customFormat="1" ht="12.75">
      <c r="A307" s="6"/>
      <c r="B307" s="6"/>
      <c r="C307" s="6"/>
      <c r="D307" s="6"/>
      <c r="E307" s="6"/>
      <c r="F307" s="6"/>
      <c r="G307" s="6"/>
      <c r="H307" s="6"/>
      <c r="I307" s="6"/>
      <c r="CJ307" s="237"/>
      <c r="CK307" s="237"/>
      <c r="CL307" s="237"/>
      <c r="CM307" s="237"/>
      <c r="CN307" s="237"/>
      <c r="CO307" s="237"/>
      <c r="CP307" s="237"/>
      <c r="CQ307" s="237"/>
      <c r="CR307" s="237"/>
      <c r="CS307" s="237"/>
      <c r="CT307" s="237"/>
      <c r="CU307" s="237"/>
      <c r="CV307" s="237"/>
      <c r="CW307" s="237"/>
      <c r="CX307" s="237"/>
      <c r="CY307" s="237"/>
      <c r="CZ307" s="237"/>
      <c r="DA307" s="237"/>
      <c r="DB307" s="237"/>
      <c r="DC307" s="237"/>
      <c r="DD307" s="237"/>
      <c r="DE307" s="237"/>
      <c r="DF307" s="237"/>
      <c r="DG307" s="237"/>
      <c r="DH307" s="237"/>
      <c r="DI307" s="237"/>
      <c r="DJ307" s="237"/>
      <c r="DK307" s="237"/>
      <c r="DL307" s="237"/>
      <c r="DM307" s="237"/>
      <c r="DN307" s="237"/>
      <c r="DO307" s="237"/>
      <c r="DP307" s="237"/>
      <c r="DQ307" s="237"/>
      <c r="DR307" s="237"/>
      <c r="DS307" s="237"/>
      <c r="DT307" s="237"/>
      <c r="DU307" s="237"/>
      <c r="DV307" s="237"/>
      <c r="DW307" s="237"/>
      <c r="DX307" s="237"/>
      <c r="DY307" s="237"/>
      <c r="DZ307" s="237"/>
      <c r="EA307" s="237"/>
      <c r="EB307" s="237"/>
      <c r="EC307" s="237"/>
      <c r="ED307" s="237"/>
      <c r="EE307" s="237"/>
      <c r="EF307" s="237"/>
      <c r="EG307" s="237"/>
      <c r="EH307" s="237"/>
      <c r="EI307" s="237"/>
      <c r="EJ307" s="237"/>
      <c r="EK307" s="237"/>
    </row>
    <row r="308" spans="1:141" s="5" customFormat="1" ht="12.75">
      <c r="A308" s="6"/>
      <c r="B308" s="6"/>
      <c r="C308" s="6"/>
      <c r="D308" s="6"/>
      <c r="E308" s="6"/>
      <c r="F308" s="6"/>
      <c r="G308" s="6"/>
      <c r="H308" s="6"/>
      <c r="I308" s="6"/>
      <c r="CJ308" s="237"/>
      <c r="CK308" s="237"/>
      <c r="CL308" s="237"/>
      <c r="CM308" s="237"/>
      <c r="CN308" s="237"/>
      <c r="CO308" s="237"/>
      <c r="CP308" s="237"/>
      <c r="CQ308" s="237"/>
      <c r="CR308" s="237"/>
      <c r="CS308" s="237"/>
      <c r="CT308" s="237"/>
      <c r="CU308" s="237"/>
      <c r="CV308" s="237"/>
      <c r="CW308" s="237"/>
      <c r="CX308" s="237"/>
      <c r="CY308" s="237"/>
      <c r="CZ308" s="237"/>
      <c r="DA308" s="237"/>
      <c r="DB308" s="237"/>
      <c r="DC308" s="237"/>
      <c r="DD308" s="237"/>
      <c r="DE308" s="237"/>
      <c r="DF308" s="237"/>
      <c r="DG308" s="237"/>
      <c r="DH308" s="237"/>
      <c r="DI308" s="237"/>
      <c r="DJ308" s="237"/>
      <c r="DK308" s="237"/>
      <c r="DL308" s="237"/>
      <c r="DM308" s="237"/>
      <c r="DN308" s="237"/>
      <c r="DO308" s="237"/>
      <c r="DP308" s="237"/>
      <c r="DQ308" s="237"/>
      <c r="DR308" s="237"/>
      <c r="DS308" s="237"/>
      <c r="DT308" s="237"/>
      <c r="DU308" s="237"/>
      <c r="DV308" s="237"/>
      <c r="DW308" s="237"/>
      <c r="DX308" s="237"/>
      <c r="DY308" s="237"/>
      <c r="DZ308" s="237"/>
      <c r="EA308" s="237"/>
      <c r="EB308" s="237"/>
      <c r="EC308" s="237"/>
      <c r="ED308" s="237"/>
      <c r="EE308" s="237"/>
      <c r="EF308" s="237"/>
      <c r="EG308" s="237"/>
      <c r="EH308" s="237"/>
      <c r="EI308" s="237"/>
      <c r="EJ308" s="237"/>
      <c r="EK308" s="237"/>
    </row>
    <row r="309" spans="1:141" s="5" customFormat="1" ht="12.75">
      <c r="A309" s="6"/>
      <c r="B309" s="6"/>
      <c r="C309" s="6"/>
      <c r="D309" s="6"/>
      <c r="E309" s="6"/>
      <c r="F309" s="6"/>
      <c r="G309" s="6"/>
      <c r="H309" s="6"/>
      <c r="I309" s="6"/>
      <c r="CJ309" s="237"/>
      <c r="CK309" s="237"/>
      <c r="CL309" s="237"/>
      <c r="CM309" s="237"/>
      <c r="CN309" s="237"/>
      <c r="CO309" s="237"/>
      <c r="CP309" s="237"/>
      <c r="CQ309" s="237"/>
      <c r="CR309" s="237"/>
      <c r="CS309" s="237"/>
      <c r="CT309" s="237"/>
      <c r="CU309" s="237"/>
      <c r="CV309" s="237"/>
      <c r="CW309" s="237"/>
      <c r="CX309" s="237"/>
      <c r="CY309" s="237"/>
      <c r="CZ309" s="237"/>
      <c r="DA309" s="237"/>
      <c r="DB309" s="237"/>
      <c r="DC309" s="237"/>
      <c r="DD309" s="237"/>
      <c r="DE309" s="237"/>
      <c r="DF309" s="237"/>
      <c r="DG309" s="237"/>
      <c r="DH309" s="237"/>
      <c r="DI309" s="237"/>
      <c r="DJ309" s="237"/>
      <c r="DK309" s="237"/>
      <c r="DL309" s="237"/>
      <c r="DM309" s="237"/>
      <c r="DN309" s="237"/>
      <c r="DO309" s="237"/>
      <c r="DP309" s="237"/>
      <c r="DQ309" s="237"/>
      <c r="DR309" s="237"/>
      <c r="DS309" s="237"/>
      <c r="DT309" s="237"/>
      <c r="DU309" s="237"/>
      <c r="DV309" s="237"/>
      <c r="DW309" s="237"/>
      <c r="DX309" s="237"/>
      <c r="DY309" s="237"/>
      <c r="DZ309" s="237"/>
      <c r="EA309" s="237"/>
      <c r="EB309" s="237"/>
      <c r="EC309" s="237"/>
      <c r="ED309" s="237"/>
      <c r="EE309" s="237"/>
      <c r="EF309" s="237"/>
      <c r="EG309" s="237"/>
      <c r="EH309" s="237"/>
      <c r="EI309" s="237"/>
      <c r="EJ309" s="237"/>
      <c r="EK309" s="237"/>
    </row>
    <row r="310" spans="1:141" s="5" customFormat="1" ht="12.75">
      <c r="A310" s="6"/>
      <c r="B310" s="6"/>
      <c r="C310" s="6"/>
      <c r="D310" s="6"/>
      <c r="E310" s="6"/>
      <c r="F310" s="6"/>
      <c r="G310" s="6"/>
      <c r="H310" s="6"/>
      <c r="I310" s="6"/>
      <c r="CJ310" s="237"/>
      <c r="CK310" s="237"/>
      <c r="CL310" s="237"/>
      <c r="CM310" s="237"/>
      <c r="CN310" s="237"/>
      <c r="CO310" s="237"/>
      <c r="CP310" s="237"/>
      <c r="CQ310" s="237"/>
      <c r="CR310" s="237"/>
      <c r="CS310" s="237"/>
      <c r="CT310" s="237"/>
      <c r="CU310" s="237"/>
      <c r="CV310" s="237"/>
      <c r="CW310" s="237"/>
      <c r="CX310" s="237"/>
      <c r="CY310" s="237"/>
      <c r="CZ310" s="237"/>
      <c r="DA310" s="237"/>
      <c r="DB310" s="237"/>
      <c r="DC310" s="237"/>
      <c r="DD310" s="237"/>
      <c r="DE310" s="237"/>
      <c r="DF310" s="237"/>
      <c r="DG310" s="237"/>
      <c r="DH310" s="237"/>
      <c r="DI310" s="237"/>
      <c r="DJ310" s="237"/>
      <c r="DK310" s="237"/>
      <c r="DL310" s="237"/>
      <c r="DM310" s="237"/>
      <c r="DN310" s="237"/>
      <c r="DO310" s="237"/>
      <c r="DP310" s="237"/>
      <c r="DQ310" s="237"/>
      <c r="DR310" s="237"/>
      <c r="DS310" s="237"/>
      <c r="DT310" s="237"/>
      <c r="DU310" s="237"/>
      <c r="DV310" s="237"/>
      <c r="DW310" s="237"/>
      <c r="DX310" s="237"/>
      <c r="DY310" s="237"/>
      <c r="DZ310" s="237"/>
      <c r="EA310" s="237"/>
      <c r="EB310" s="237"/>
      <c r="EC310" s="237"/>
      <c r="ED310" s="237"/>
      <c r="EE310" s="237"/>
      <c r="EF310" s="237"/>
      <c r="EG310" s="237"/>
      <c r="EH310" s="237"/>
      <c r="EI310" s="237"/>
      <c r="EJ310" s="237"/>
      <c r="EK310" s="237"/>
    </row>
    <row r="311" spans="1:141" s="5" customFormat="1" ht="12.75">
      <c r="A311" s="6"/>
      <c r="B311" s="6"/>
      <c r="C311" s="6"/>
      <c r="D311" s="6"/>
      <c r="E311" s="6"/>
      <c r="F311" s="6"/>
      <c r="G311" s="6"/>
      <c r="H311" s="6"/>
      <c r="I311" s="6"/>
      <c r="CJ311" s="237"/>
      <c r="CK311" s="237"/>
      <c r="CL311" s="237"/>
      <c r="CM311" s="237"/>
      <c r="CN311" s="237"/>
      <c r="CO311" s="237"/>
      <c r="CP311" s="237"/>
      <c r="CQ311" s="237"/>
      <c r="CR311" s="237"/>
      <c r="CS311" s="237"/>
      <c r="CT311" s="237"/>
      <c r="CU311" s="237"/>
      <c r="CV311" s="237"/>
      <c r="CW311" s="237"/>
      <c r="CX311" s="237"/>
      <c r="CY311" s="237"/>
      <c r="CZ311" s="237"/>
      <c r="DA311" s="237"/>
      <c r="DB311" s="237"/>
      <c r="DC311" s="237"/>
      <c r="DD311" s="237"/>
      <c r="DE311" s="237"/>
      <c r="DF311" s="237"/>
      <c r="DG311" s="237"/>
      <c r="DH311" s="237"/>
      <c r="DI311" s="237"/>
      <c r="DJ311" s="237"/>
      <c r="DK311" s="237"/>
      <c r="DL311" s="237"/>
      <c r="DM311" s="237"/>
      <c r="DN311" s="237"/>
      <c r="DO311" s="237"/>
      <c r="DP311" s="237"/>
      <c r="DQ311" s="237"/>
      <c r="DR311" s="237"/>
      <c r="DS311" s="237"/>
      <c r="DT311" s="237"/>
      <c r="DU311" s="237"/>
      <c r="DV311" s="237"/>
      <c r="DW311" s="237"/>
      <c r="DX311" s="237"/>
      <c r="DY311" s="237"/>
      <c r="DZ311" s="237"/>
      <c r="EA311" s="237"/>
      <c r="EB311" s="237"/>
      <c r="EC311" s="237"/>
      <c r="ED311" s="237"/>
      <c r="EE311" s="237"/>
      <c r="EF311" s="237"/>
      <c r="EG311" s="237"/>
      <c r="EH311" s="237"/>
      <c r="EI311" s="237"/>
      <c r="EJ311" s="237"/>
      <c r="EK311" s="237"/>
    </row>
    <row r="312" spans="1:141" s="5" customFormat="1" ht="12.75">
      <c r="A312" s="6"/>
      <c r="B312" s="6"/>
      <c r="C312" s="6"/>
      <c r="D312" s="6"/>
      <c r="E312" s="6"/>
      <c r="F312" s="6"/>
      <c r="G312" s="6"/>
      <c r="H312" s="6"/>
      <c r="I312" s="6"/>
      <c r="CJ312" s="237"/>
      <c r="CK312" s="237"/>
      <c r="CL312" s="237"/>
      <c r="CM312" s="237"/>
      <c r="CN312" s="237"/>
      <c r="CO312" s="237"/>
      <c r="CP312" s="237"/>
      <c r="CQ312" s="237"/>
      <c r="CR312" s="237"/>
      <c r="CS312" s="237"/>
      <c r="CT312" s="237"/>
      <c r="CU312" s="237"/>
      <c r="CV312" s="237"/>
      <c r="CW312" s="237"/>
      <c r="CX312" s="237"/>
      <c r="CY312" s="237"/>
      <c r="CZ312" s="237"/>
      <c r="DA312" s="237"/>
      <c r="DB312" s="237"/>
      <c r="DC312" s="237"/>
      <c r="DD312" s="237"/>
      <c r="DE312" s="237"/>
      <c r="DF312" s="237"/>
      <c r="DG312" s="237"/>
      <c r="DH312" s="237"/>
      <c r="DI312" s="237"/>
      <c r="DJ312" s="237"/>
      <c r="DK312" s="237"/>
      <c r="DL312" s="237"/>
      <c r="DM312" s="237"/>
      <c r="DN312" s="237"/>
      <c r="DO312" s="237"/>
      <c r="DP312" s="237"/>
      <c r="DQ312" s="237"/>
      <c r="DR312" s="237"/>
      <c r="DS312" s="237"/>
      <c r="DT312" s="237"/>
      <c r="DU312" s="237"/>
      <c r="DV312" s="237"/>
      <c r="DW312" s="237"/>
      <c r="DX312" s="237"/>
      <c r="DY312" s="237"/>
      <c r="DZ312" s="237"/>
      <c r="EA312" s="237"/>
      <c r="EB312" s="237"/>
      <c r="EC312" s="237"/>
      <c r="ED312" s="237"/>
      <c r="EE312" s="237"/>
      <c r="EF312" s="237"/>
      <c r="EG312" s="237"/>
      <c r="EH312" s="237"/>
      <c r="EI312" s="237"/>
      <c r="EJ312" s="237"/>
      <c r="EK312" s="237"/>
    </row>
    <row r="313" spans="1:141" s="5" customFormat="1" ht="12.75">
      <c r="A313" s="6"/>
      <c r="B313" s="6"/>
      <c r="C313" s="6"/>
      <c r="D313" s="6"/>
      <c r="E313" s="6"/>
      <c r="F313" s="6"/>
      <c r="G313" s="6"/>
      <c r="H313" s="6"/>
      <c r="I313" s="6"/>
      <c r="CJ313" s="237"/>
      <c r="CK313" s="237"/>
      <c r="CL313" s="237"/>
      <c r="CM313" s="237"/>
      <c r="CN313" s="237"/>
      <c r="CO313" s="237"/>
      <c r="CP313" s="237"/>
      <c r="CQ313" s="237"/>
      <c r="CR313" s="237"/>
      <c r="CS313" s="237"/>
      <c r="CT313" s="237"/>
      <c r="CU313" s="237"/>
      <c r="CV313" s="237"/>
      <c r="CW313" s="237"/>
      <c r="CX313" s="237"/>
      <c r="CY313" s="237"/>
      <c r="CZ313" s="237"/>
      <c r="DA313" s="237"/>
      <c r="DB313" s="237"/>
      <c r="DC313" s="237"/>
      <c r="DD313" s="237"/>
      <c r="DE313" s="237"/>
      <c r="DF313" s="237"/>
      <c r="DG313" s="237"/>
      <c r="DH313" s="237"/>
      <c r="DI313" s="237"/>
      <c r="DJ313" s="237"/>
      <c r="DK313" s="237"/>
      <c r="DL313" s="237"/>
      <c r="DM313" s="237"/>
      <c r="DN313" s="237"/>
      <c r="DO313" s="237"/>
      <c r="DP313" s="237"/>
      <c r="DQ313" s="237"/>
      <c r="DR313" s="237"/>
      <c r="DS313" s="237"/>
      <c r="DT313" s="237"/>
      <c r="DU313" s="237"/>
      <c r="DV313" s="237"/>
      <c r="DW313" s="237"/>
      <c r="DX313" s="237"/>
      <c r="DY313" s="237"/>
      <c r="DZ313" s="237"/>
      <c r="EA313" s="237"/>
      <c r="EB313" s="237"/>
      <c r="EC313" s="237"/>
      <c r="ED313" s="237"/>
      <c r="EE313" s="237"/>
      <c r="EF313" s="237"/>
      <c r="EG313" s="237"/>
      <c r="EH313" s="237"/>
      <c r="EI313" s="237"/>
      <c r="EJ313" s="237"/>
      <c r="EK313" s="237"/>
    </row>
    <row r="314" spans="1:141" s="5" customFormat="1" ht="12.75">
      <c r="A314" s="6"/>
      <c r="B314" s="6"/>
      <c r="C314" s="6"/>
      <c r="D314" s="6"/>
      <c r="E314" s="6"/>
      <c r="F314" s="6"/>
      <c r="G314" s="6"/>
      <c r="H314" s="6"/>
      <c r="I314" s="6"/>
      <c r="CJ314" s="237"/>
      <c r="CK314" s="237"/>
      <c r="CL314" s="237"/>
      <c r="CM314" s="237"/>
      <c r="CN314" s="237"/>
      <c r="CO314" s="237"/>
      <c r="CP314" s="237"/>
      <c r="CQ314" s="237"/>
      <c r="CR314" s="237"/>
      <c r="CS314" s="237"/>
      <c r="CT314" s="237"/>
      <c r="CU314" s="237"/>
      <c r="CV314" s="237"/>
      <c r="CW314" s="237"/>
      <c r="CX314" s="237"/>
      <c r="CY314" s="237"/>
      <c r="CZ314" s="237"/>
      <c r="DA314" s="237"/>
      <c r="DB314" s="237"/>
      <c r="DC314" s="237"/>
      <c r="DD314" s="237"/>
      <c r="DE314" s="237"/>
      <c r="DF314" s="237"/>
      <c r="DG314" s="237"/>
      <c r="DH314" s="237"/>
      <c r="DI314" s="237"/>
      <c r="DJ314" s="237"/>
      <c r="DK314" s="237"/>
      <c r="DL314" s="237"/>
      <c r="DM314" s="237"/>
      <c r="DN314" s="237"/>
      <c r="DO314" s="237"/>
      <c r="DP314" s="237"/>
      <c r="DQ314" s="237"/>
      <c r="DR314" s="237"/>
      <c r="DS314" s="237"/>
      <c r="DT314" s="237"/>
      <c r="DU314" s="237"/>
      <c r="DV314" s="237"/>
      <c r="DW314" s="237"/>
      <c r="DX314" s="237"/>
      <c r="DY314" s="237"/>
      <c r="DZ314" s="237"/>
      <c r="EA314" s="237"/>
      <c r="EB314" s="237"/>
      <c r="EC314" s="237"/>
      <c r="ED314" s="237"/>
      <c r="EE314" s="237"/>
      <c r="EF314" s="237"/>
      <c r="EG314" s="237"/>
      <c r="EH314" s="237"/>
      <c r="EI314" s="237"/>
      <c r="EJ314" s="237"/>
      <c r="EK314" s="237"/>
    </row>
    <row r="315" spans="1:141" s="5" customFormat="1" ht="12.75">
      <c r="A315" s="6"/>
      <c r="B315" s="6"/>
      <c r="C315" s="6"/>
      <c r="D315" s="6"/>
      <c r="E315" s="6"/>
      <c r="F315" s="6"/>
      <c r="G315" s="6"/>
      <c r="H315" s="6"/>
      <c r="I315" s="6"/>
      <c r="CJ315" s="237"/>
      <c r="CK315" s="237"/>
      <c r="CL315" s="237"/>
      <c r="CM315" s="237"/>
      <c r="CN315" s="237"/>
      <c r="CO315" s="237"/>
      <c r="CP315" s="237"/>
      <c r="CQ315" s="237"/>
      <c r="CR315" s="237"/>
      <c r="CS315" s="237"/>
      <c r="CT315" s="237"/>
      <c r="CU315" s="237"/>
      <c r="CV315" s="237"/>
      <c r="CW315" s="237"/>
      <c r="CX315" s="237"/>
      <c r="CY315" s="237"/>
      <c r="CZ315" s="237"/>
      <c r="DA315" s="237"/>
      <c r="DB315" s="237"/>
      <c r="DC315" s="237"/>
      <c r="DD315" s="237"/>
      <c r="DE315" s="237"/>
      <c r="DF315" s="237"/>
      <c r="DG315" s="237"/>
      <c r="DH315" s="237"/>
      <c r="DI315" s="237"/>
      <c r="DJ315" s="237"/>
      <c r="DK315" s="237"/>
      <c r="DL315" s="237"/>
      <c r="DM315" s="237"/>
      <c r="DN315" s="237"/>
      <c r="DO315" s="237"/>
      <c r="DP315" s="237"/>
      <c r="DQ315" s="237"/>
      <c r="DR315" s="237"/>
      <c r="DS315" s="237"/>
      <c r="DT315" s="237"/>
      <c r="DU315" s="237"/>
      <c r="DV315" s="237"/>
      <c r="DW315" s="237"/>
      <c r="DX315" s="237"/>
      <c r="DY315" s="237"/>
      <c r="DZ315" s="237"/>
      <c r="EA315" s="237"/>
      <c r="EB315" s="237"/>
      <c r="EC315" s="237"/>
      <c r="ED315" s="237"/>
      <c r="EE315" s="237"/>
      <c r="EF315" s="237"/>
      <c r="EG315" s="237"/>
      <c r="EH315" s="237"/>
      <c r="EI315" s="237"/>
      <c r="EJ315" s="237"/>
      <c r="EK315" s="237"/>
    </row>
    <row r="316" spans="1:141" s="5" customFormat="1" ht="12.75">
      <c r="A316" s="6"/>
      <c r="B316" s="6"/>
      <c r="C316" s="6"/>
      <c r="D316" s="6"/>
      <c r="E316" s="6"/>
      <c r="F316" s="6"/>
      <c r="G316" s="6"/>
      <c r="H316" s="6"/>
      <c r="I316" s="6"/>
      <c r="CJ316" s="237"/>
      <c r="CK316" s="237"/>
      <c r="CL316" s="237"/>
      <c r="CM316" s="237"/>
      <c r="CN316" s="237"/>
      <c r="CO316" s="237"/>
      <c r="CP316" s="237"/>
      <c r="CQ316" s="237"/>
      <c r="CR316" s="237"/>
      <c r="CS316" s="237"/>
      <c r="CT316" s="237"/>
      <c r="CU316" s="237"/>
      <c r="CV316" s="237"/>
      <c r="CW316" s="237"/>
      <c r="CX316" s="237"/>
      <c r="CY316" s="237"/>
      <c r="CZ316" s="237"/>
      <c r="DA316" s="237"/>
      <c r="DB316" s="237"/>
      <c r="DC316" s="237"/>
      <c r="DD316" s="237"/>
      <c r="DE316" s="237"/>
      <c r="DF316" s="237"/>
      <c r="DG316" s="237"/>
      <c r="DH316" s="237"/>
      <c r="DI316" s="237"/>
      <c r="DJ316" s="237"/>
      <c r="DK316" s="237"/>
      <c r="DL316" s="237"/>
      <c r="DM316" s="237"/>
      <c r="DN316" s="237"/>
      <c r="DO316" s="237"/>
      <c r="DP316" s="237"/>
      <c r="DQ316" s="237"/>
      <c r="DR316" s="237"/>
      <c r="DS316" s="237"/>
      <c r="DT316" s="237"/>
      <c r="DU316" s="237"/>
      <c r="DV316" s="237"/>
      <c r="DW316" s="237"/>
      <c r="DX316" s="237"/>
      <c r="DY316" s="237"/>
      <c r="DZ316" s="237"/>
      <c r="EA316" s="237"/>
      <c r="EB316" s="237"/>
      <c r="EC316" s="237"/>
      <c r="ED316" s="237"/>
      <c r="EE316" s="237"/>
      <c r="EF316" s="237"/>
      <c r="EG316" s="237"/>
      <c r="EH316" s="237"/>
      <c r="EI316" s="237"/>
      <c r="EJ316" s="237"/>
      <c r="EK316" s="237"/>
    </row>
    <row r="317" spans="1:141" s="5" customFormat="1" ht="12.75">
      <c r="A317" s="6"/>
      <c r="B317" s="6"/>
      <c r="C317" s="6"/>
      <c r="D317" s="6"/>
      <c r="E317" s="6"/>
      <c r="F317" s="6"/>
      <c r="G317" s="6"/>
      <c r="H317" s="6"/>
      <c r="I317" s="6"/>
      <c r="CJ317" s="237"/>
      <c r="CK317" s="237"/>
      <c r="CL317" s="237"/>
      <c r="CM317" s="237"/>
      <c r="CN317" s="237"/>
      <c r="CO317" s="237"/>
      <c r="CP317" s="237"/>
      <c r="CQ317" s="237"/>
      <c r="CR317" s="237"/>
      <c r="CS317" s="237"/>
      <c r="CT317" s="237"/>
      <c r="CU317" s="237"/>
      <c r="CV317" s="237"/>
      <c r="CW317" s="237"/>
      <c r="CX317" s="237"/>
      <c r="CY317" s="237"/>
      <c r="CZ317" s="237"/>
      <c r="DA317" s="237"/>
      <c r="DB317" s="237"/>
      <c r="DC317" s="237"/>
      <c r="DD317" s="237"/>
      <c r="DE317" s="237"/>
      <c r="DF317" s="237"/>
      <c r="DG317" s="237"/>
      <c r="DH317" s="237"/>
      <c r="DI317" s="237"/>
      <c r="DJ317" s="237"/>
      <c r="DK317" s="237"/>
      <c r="DL317" s="237"/>
      <c r="DM317" s="237"/>
      <c r="DN317" s="237"/>
      <c r="DO317" s="237"/>
      <c r="DP317" s="237"/>
      <c r="DQ317" s="237"/>
      <c r="DR317" s="237"/>
      <c r="DS317" s="237"/>
      <c r="DT317" s="237"/>
      <c r="DU317" s="237"/>
      <c r="DV317" s="237"/>
      <c r="DW317" s="237"/>
      <c r="DX317" s="237"/>
      <c r="DY317" s="237"/>
      <c r="DZ317" s="237"/>
      <c r="EA317" s="237"/>
      <c r="EB317" s="237"/>
      <c r="EC317" s="237"/>
      <c r="ED317" s="237"/>
      <c r="EE317" s="237"/>
      <c r="EF317" s="237"/>
      <c r="EG317" s="237"/>
      <c r="EH317" s="237"/>
      <c r="EI317" s="237"/>
      <c r="EJ317" s="237"/>
      <c r="EK317" s="237"/>
    </row>
    <row r="318" spans="1:141" s="5" customFormat="1" ht="12.75">
      <c r="A318" s="6"/>
      <c r="B318" s="6"/>
      <c r="C318" s="6"/>
      <c r="D318" s="6"/>
      <c r="E318" s="6"/>
      <c r="F318" s="6"/>
      <c r="G318" s="6"/>
      <c r="H318" s="6"/>
      <c r="I318" s="6"/>
      <c r="CJ318" s="237"/>
      <c r="CK318" s="237"/>
      <c r="CL318" s="237"/>
      <c r="CM318" s="237"/>
      <c r="CN318" s="237"/>
      <c r="CO318" s="237"/>
      <c r="CP318" s="237"/>
      <c r="CQ318" s="237"/>
      <c r="CR318" s="237"/>
      <c r="CS318" s="237"/>
      <c r="CT318" s="237"/>
      <c r="CU318" s="237"/>
      <c r="CV318" s="237"/>
      <c r="CW318" s="237"/>
      <c r="CX318" s="237"/>
      <c r="CY318" s="237"/>
      <c r="CZ318" s="237"/>
      <c r="DA318" s="237"/>
      <c r="DB318" s="237"/>
      <c r="DC318" s="237"/>
      <c r="DD318" s="237"/>
      <c r="DE318" s="237"/>
      <c r="DF318" s="237"/>
      <c r="DG318" s="237"/>
      <c r="DH318" s="237"/>
      <c r="DI318" s="237"/>
      <c r="DJ318" s="237"/>
      <c r="DK318" s="237"/>
      <c r="DL318" s="237"/>
      <c r="DM318" s="237"/>
      <c r="DN318" s="237"/>
      <c r="DO318" s="237"/>
      <c r="DP318" s="237"/>
      <c r="DQ318" s="237"/>
      <c r="DR318" s="237"/>
      <c r="DS318" s="237"/>
      <c r="DT318" s="237"/>
      <c r="DU318" s="237"/>
      <c r="DV318" s="237"/>
      <c r="DW318" s="237"/>
      <c r="DX318" s="237"/>
      <c r="DY318" s="237"/>
      <c r="DZ318" s="237"/>
      <c r="EA318" s="237"/>
      <c r="EB318" s="237"/>
      <c r="EC318" s="237"/>
      <c r="ED318" s="237"/>
      <c r="EE318" s="237"/>
      <c r="EF318" s="237"/>
      <c r="EG318" s="237"/>
      <c r="EH318" s="237"/>
      <c r="EI318" s="237"/>
      <c r="EJ318" s="237"/>
      <c r="EK318" s="237"/>
    </row>
    <row r="319" spans="1:141" s="5" customFormat="1" ht="12.75">
      <c r="A319" s="6"/>
      <c r="B319" s="6"/>
      <c r="C319" s="6"/>
      <c r="D319" s="6"/>
      <c r="E319" s="6"/>
      <c r="F319" s="6"/>
      <c r="G319" s="6"/>
      <c r="H319" s="6"/>
      <c r="I319" s="6"/>
      <c r="CJ319" s="237"/>
      <c r="CK319" s="237"/>
      <c r="CL319" s="237"/>
      <c r="CM319" s="237"/>
      <c r="CN319" s="237"/>
      <c r="CO319" s="237"/>
      <c r="CP319" s="237"/>
      <c r="CQ319" s="237"/>
      <c r="CR319" s="237"/>
      <c r="CS319" s="237"/>
      <c r="CT319" s="237"/>
      <c r="CU319" s="237"/>
      <c r="CV319" s="237"/>
      <c r="CW319" s="237"/>
      <c r="CX319" s="237"/>
      <c r="CY319" s="237"/>
      <c r="CZ319" s="237"/>
      <c r="DA319" s="237"/>
      <c r="DB319" s="237"/>
      <c r="DC319" s="237"/>
      <c r="DD319" s="237"/>
      <c r="DE319" s="237"/>
      <c r="DF319" s="237"/>
      <c r="DG319" s="237"/>
      <c r="DH319" s="237"/>
      <c r="DI319" s="237"/>
      <c r="DJ319" s="237"/>
      <c r="DK319" s="237"/>
      <c r="DL319" s="237"/>
      <c r="DM319" s="237"/>
      <c r="DN319" s="237"/>
      <c r="DO319" s="237"/>
      <c r="DP319" s="237"/>
      <c r="DQ319" s="237"/>
      <c r="DR319" s="237"/>
      <c r="DS319" s="237"/>
      <c r="DT319" s="237"/>
      <c r="DU319" s="237"/>
      <c r="DV319" s="237"/>
      <c r="DW319" s="237"/>
      <c r="DX319" s="237"/>
      <c r="DY319" s="237"/>
      <c r="DZ319" s="237"/>
      <c r="EA319" s="237"/>
      <c r="EB319" s="237"/>
      <c r="EC319" s="237"/>
      <c r="ED319" s="237"/>
      <c r="EE319" s="237"/>
      <c r="EF319" s="237"/>
      <c r="EG319" s="237"/>
      <c r="EH319" s="237"/>
      <c r="EI319" s="237"/>
      <c r="EJ319" s="237"/>
      <c r="EK319" s="237"/>
    </row>
    <row r="320" spans="1:141" s="5" customFormat="1" ht="12.75">
      <c r="A320" s="6"/>
      <c r="B320" s="6"/>
      <c r="C320" s="6"/>
      <c r="D320" s="6"/>
      <c r="E320" s="6"/>
      <c r="F320" s="6"/>
      <c r="G320" s="6"/>
      <c r="H320" s="6"/>
      <c r="I320" s="6"/>
      <c r="CJ320" s="237"/>
      <c r="CK320" s="237"/>
      <c r="CL320" s="237"/>
      <c r="CM320" s="237"/>
      <c r="CN320" s="237"/>
      <c r="CO320" s="237"/>
      <c r="CP320" s="237"/>
      <c r="CQ320" s="237"/>
      <c r="CR320" s="237"/>
      <c r="CS320" s="237"/>
      <c r="CT320" s="237"/>
      <c r="CU320" s="237"/>
      <c r="CV320" s="237"/>
      <c r="CW320" s="237"/>
      <c r="CX320" s="237"/>
      <c r="CY320" s="237"/>
      <c r="CZ320" s="237"/>
      <c r="DA320" s="237"/>
      <c r="DB320" s="237"/>
      <c r="DC320" s="237"/>
      <c r="DD320" s="237"/>
      <c r="DE320" s="237"/>
      <c r="DF320" s="237"/>
      <c r="DG320" s="237"/>
      <c r="DH320" s="237"/>
      <c r="DI320" s="237"/>
      <c r="DJ320" s="237"/>
      <c r="DK320" s="237"/>
      <c r="DL320" s="237"/>
      <c r="DM320" s="237"/>
      <c r="DN320" s="237"/>
      <c r="DO320" s="237"/>
      <c r="DP320" s="237"/>
      <c r="DQ320" s="237"/>
      <c r="DR320" s="237"/>
      <c r="DS320" s="237"/>
      <c r="DT320" s="237"/>
      <c r="DU320" s="237"/>
      <c r="DV320" s="237"/>
      <c r="DW320" s="237"/>
      <c r="DX320" s="237"/>
      <c r="DY320" s="237"/>
      <c r="DZ320" s="237"/>
      <c r="EA320" s="237"/>
      <c r="EB320" s="237"/>
      <c r="EC320" s="237"/>
      <c r="ED320" s="237"/>
      <c r="EE320" s="237"/>
      <c r="EF320" s="237"/>
      <c r="EG320" s="237"/>
      <c r="EH320" s="237"/>
      <c r="EI320" s="237"/>
      <c r="EJ320" s="237"/>
      <c r="EK320" s="237"/>
    </row>
    <row r="321" spans="1:141" s="5" customFormat="1" ht="12.75">
      <c r="A321" s="6"/>
      <c r="B321" s="6"/>
      <c r="C321" s="6"/>
      <c r="D321" s="6"/>
      <c r="E321" s="6"/>
      <c r="F321" s="6"/>
      <c r="G321" s="6"/>
      <c r="H321" s="6"/>
      <c r="I321" s="6"/>
      <c r="CJ321" s="237"/>
      <c r="CK321" s="237"/>
      <c r="CL321" s="237"/>
      <c r="CM321" s="237"/>
      <c r="CN321" s="237"/>
      <c r="CO321" s="237"/>
      <c r="CP321" s="237"/>
      <c r="CQ321" s="237"/>
      <c r="CR321" s="237"/>
      <c r="CS321" s="237"/>
      <c r="CT321" s="237"/>
      <c r="CU321" s="237"/>
      <c r="CV321" s="237"/>
      <c r="CW321" s="237"/>
      <c r="CX321" s="237"/>
      <c r="CY321" s="237"/>
      <c r="CZ321" s="237"/>
      <c r="DA321" s="237"/>
      <c r="DB321" s="237"/>
      <c r="DC321" s="237"/>
      <c r="DD321" s="237"/>
      <c r="DE321" s="237"/>
      <c r="DF321" s="237"/>
      <c r="DG321" s="237"/>
      <c r="DH321" s="237"/>
      <c r="DI321" s="237"/>
      <c r="DJ321" s="237"/>
      <c r="DK321" s="237"/>
      <c r="DL321" s="237"/>
      <c r="DM321" s="237"/>
      <c r="DN321" s="237"/>
      <c r="DO321" s="237"/>
      <c r="DP321" s="237"/>
      <c r="DQ321" s="237"/>
      <c r="DR321" s="237"/>
      <c r="DS321" s="237"/>
      <c r="DT321" s="237"/>
      <c r="DU321" s="237"/>
      <c r="DV321" s="237"/>
      <c r="DW321" s="237"/>
      <c r="DX321" s="237"/>
      <c r="DY321" s="237"/>
      <c r="DZ321" s="237"/>
      <c r="EA321" s="237"/>
      <c r="EB321" s="237"/>
      <c r="EC321" s="237"/>
      <c r="ED321" s="237"/>
      <c r="EE321" s="237"/>
      <c r="EF321" s="237"/>
      <c r="EG321" s="237"/>
      <c r="EH321" s="237"/>
      <c r="EI321" s="237"/>
      <c r="EJ321" s="237"/>
      <c r="EK321" s="237"/>
    </row>
    <row r="322" spans="1:141" s="5" customFormat="1" ht="12.75">
      <c r="A322" s="6"/>
      <c r="B322" s="6"/>
      <c r="C322" s="6"/>
      <c r="D322" s="6"/>
      <c r="E322" s="6"/>
      <c r="F322" s="6"/>
      <c r="G322" s="6"/>
      <c r="H322" s="6"/>
      <c r="I322" s="6"/>
      <c r="CJ322" s="237"/>
      <c r="CK322" s="237"/>
      <c r="CL322" s="237"/>
      <c r="CM322" s="237"/>
      <c r="CN322" s="237"/>
      <c r="CO322" s="237"/>
      <c r="CP322" s="237"/>
      <c r="CQ322" s="237"/>
      <c r="CR322" s="237"/>
      <c r="CS322" s="237"/>
      <c r="CT322" s="237"/>
      <c r="CU322" s="237"/>
      <c r="CV322" s="237"/>
      <c r="CW322" s="237"/>
      <c r="CX322" s="237"/>
      <c r="CY322" s="237"/>
      <c r="CZ322" s="237"/>
      <c r="DA322" s="237"/>
      <c r="DB322" s="237"/>
      <c r="DC322" s="237"/>
      <c r="DD322" s="237"/>
      <c r="DE322" s="237"/>
      <c r="DF322" s="237"/>
      <c r="DG322" s="237"/>
      <c r="DH322" s="237"/>
      <c r="DI322" s="237"/>
      <c r="DJ322" s="237"/>
      <c r="DK322" s="237"/>
      <c r="DL322" s="237"/>
      <c r="DM322" s="237"/>
      <c r="DN322" s="237"/>
      <c r="DO322" s="237"/>
      <c r="DP322" s="237"/>
      <c r="DQ322" s="237"/>
      <c r="DR322" s="237"/>
      <c r="DS322" s="237"/>
      <c r="DT322" s="237"/>
      <c r="DU322" s="237"/>
      <c r="DV322" s="237"/>
      <c r="DW322" s="237"/>
      <c r="DX322" s="237"/>
      <c r="DY322" s="237"/>
      <c r="DZ322" s="237"/>
      <c r="EA322" s="237"/>
      <c r="EB322" s="237"/>
      <c r="EC322" s="237"/>
      <c r="ED322" s="237"/>
      <c r="EE322" s="237"/>
      <c r="EF322" s="237"/>
      <c r="EG322" s="237"/>
      <c r="EH322" s="237"/>
      <c r="EI322" s="237"/>
      <c r="EJ322" s="237"/>
      <c r="EK322" s="237"/>
    </row>
    <row r="323" spans="1:141" s="5" customFormat="1" ht="12.75">
      <c r="A323" s="6"/>
      <c r="B323" s="6"/>
      <c r="C323" s="6"/>
      <c r="D323" s="6"/>
      <c r="E323" s="6"/>
      <c r="F323" s="6"/>
      <c r="G323" s="6"/>
      <c r="H323" s="6"/>
      <c r="I323" s="6"/>
      <c r="CJ323" s="237"/>
      <c r="CK323" s="237"/>
      <c r="CL323" s="237"/>
      <c r="CM323" s="237"/>
      <c r="CN323" s="237"/>
      <c r="CO323" s="237"/>
      <c r="CP323" s="237"/>
      <c r="CQ323" s="237"/>
      <c r="CR323" s="237"/>
      <c r="CS323" s="237"/>
      <c r="CT323" s="237"/>
      <c r="CU323" s="237"/>
      <c r="CV323" s="237"/>
      <c r="CW323" s="237"/>
      <c r="CX323" s="237"/>
      <c r="CY323" s="237"/>
      <c r="CZ323" s="237"/>
      <c r="DA323" s="237"/>
      <c r="DB323" s="237"/>
      <c r="DC323" s="237"/>
      <c r="DD323" s="237"/>
      <c r="DE323" s="237"/>
      <c r="DF323" s="237"/>
      <c r="DG323" s="237"/>
      <c r="DH323" s="237"/>
      <c r="DI323" s="237"/>
      <c r="DJ323" s="237"/>
      <c r="DK323" s="237"/>
      <c r="DL323" s="237"/>
      <c r="DM323" s="237"/>
      <c r="DN323" s="237"/>
      <c r="DO323" s="237"/>
      <c r="DP323" s="237"/>
      <c r="DQ323" s="237"/>
      <c r="DR323" s="237"/>
      <c r="DS323" s="237"/>
      <c r="DT323" s="237"/>
      <c r="DU323" s="237"/>
      <c r="DV323" s="237"/>
      <c r="DW323" s="237"/>
      <c r="DX323" s="237"/>
      <c r="DY323" s="237"/>
      <c r="DZ323" s="237"/>
      <c r="EA323" s="237"/>
      <c r="EB323" s="237"/>
      <c r="EC323" s="237"/>
      <c r="ED323" s="237"/>
      <c r="EE323" s="237"/>
      <c r="EF323" s="237"/>
      <c r="EG323" s="237"/>
      <c r="EH323" s="237"/>
      <c r="EI323" s="237"/>
      <c r="EJ323" s="237"/>
      <c r="EK323" s="237"/>
    </row>
    <row r="324" spans="1:141" s="5" customFormat="1" ht="12.75">
      <c r="A324" s="6"/>
      <c r="B324" s="6"/>
      <c r="C324" s="6"/>
      <c r="D324" s="6"/>
      <c r="E324" s="6"/>
      <c r="F324" s="6"/>
      <c r="G324" s="6"/>
      <c r="H324" s="6"/>
      <c r="I324" s="6"/>
      <c r="CJ324" s="237"/>
      <c r="CK324" s="237"/>
      <c r="CL324" s="237"/>
      <c r="CM324" s="237"/>
      <c r="CN324" s="237"/>
      <c r="CO324" s="237"/>
      <c r="CP324" s="237"/>
      <c r="CQ324" s="237"/>
      <c r="CR324" s="237"/>
      <c r="CS324" s="237"/>
      <c r="CT324" s="237"/>
      <c r="CU324" s="237"/>
      <c r="CV324" s="237"/>
      <c r="CW324" s="237"/>
      <c r="CX324" s="237"/>
      <c r="CY324" s="237"/>
      <c r="CZ324" s="237"/>
      <c r="DA324" s="237"/>
      <c r="DB324" s="237"/>
      <c r="DC324" s="237"/>
      <c r="DD324" s="237"/>
      <c r="DE324" s="237"/>
      <c r="DF324" s="237"/>
      <c r="DG324" s="237"/>
      <c r="DH324" s="237"/>
      <c r="DI324" s="237"/>
      <c r="DJ324" s="237"/>
      <c r="DK324" s="237"/>
      <c r="DL324" s="237"/>
      <c r="DM324" s="237"/>
      <c r="DN324" s="237"/>
      <c r="DO324" s="237"/>
      <c r="DP324" s="237"/>
      <c r="DQ324" s="237"/>
      <c r="DR324" s="237"/>
      <c r="DS324" s="237"/>
      <c r="DT324" s="237"/>
      <c r="DU324" s="237"/>
      <c r="DV324" s="237"/>
      <c r="DW324" s="237"/>
      <c r="DX324" s="237"/>
      <c r="DY324" s="237"/>
      <c r="DZ324" s="237"/>
      <c r="EA324" s="237"/>
      <c r="EB324" s="237"/>
      <c r="EC324" s="237"/>
      <c r="ED324" s="237"/>
      <c r="EE324" s="237"/>
      <c r="EF324" s="237"/>
      <c r="EG324" s="237"/>
      <c r="EH324" s="237"/>
      <c r="EI324" s="237"/>
      <c r="EJ324" s="237"/>
      <c r="EK324" s="237"/>
    </row>
    <row r="325" spans="1:141" s="5" customFormat="1" ht="12.75">
      <c r="A325" s="6"/>
      <c r="B325" s="6"/>
      <c r="C325" s="6"/>
      <c r="D325" s="6"/>
      <c r="E325" s="6"/>
      <c r="F325" s="6"/>
      <c r="G325" s="6"/>
      <c r="H325" s="6"/>
      <c r="I325" s="6"/>
      <c r="CJ325" s="237"/>
      <c r="CK325" s="237"/>
      <c r="CL325" s="237"/>
      <c r="CM325" s="237"/>
      <c r="CN325" s="237"/>
      <c r="CO325" s="237"/>
      <c r="CP325" s="237"/>
      <c r="CQ325" s="237"/>
      <c r="CR325" s="237"/>
      <c r="CS325" s="237"/>
      <c r="CT325" s="237"/>
      <c r="CU325" s="237"/>
      <c r="CV325" s="237"/>
      <c r="CW325" s="237"/>
      <c r="CX325" s="237"/>
      <c r="CY325" s="237"/>
      <c r="CZ325" s="237"/>
      <c r="DA325" s="237"/>
      <c r="DB325" s="237"/>
      <c r="DC325" s="237"/>
      <c r="DD325" s="237"/>
      <c r="DE325" s="237"/>
      <c r="DF325" s="237"/>
      <c r="DG325" s="237"/>
      <c r="DH325" s="237"/>
      <c r="DI325" s="237"/>
      <c r="DJ325" s="237"/>
      <c r="DK325" s="237"/>
      <c r="DL325" s="237"/>
      <c r="DM325" s="237"/>
      <c r="DN325" s="237"/>
      <c r="DO325" s="237"/>
      <c r="DP325" s="237"/>
      <c r="DQ325" s="237"/>
      <c r="DR325" s="237"/>
      <c r="DS325" s="237"/>
      <c r="DT325" s="237"/>
      <c r="DU325" s="237"/>
      <c r="DV325" s="237"/>
      <c r="DW325" s="237"/>
      <c r="DX325" s="237"/>
      <c r="DY325" s="237"/>
      <c r="DZ325" s="237"/>
      <c r="EA325" s="237"/>
      <c r="EB325" s="237"/>
      <c r="EC325" s="237"/>
      <c r="ED325" s="237"/>
      <c r="EE325" s="237"/>
      <c r="EF325" s="237"/>
      <c r="EG325" s="237"/>
      <c r="EH325" s="237"/>
      <c r="EI325" s="237"/>
      <c r="EJ325" s="237"/>
      <c r="EK325" s="237"/>
    </row>
    <row r="326" spans="1:141" s="5" customFormat="1" ht="12.75">
      <c r="A326" s="6"/>
      <c r="B326" s="6"/>
      <c r="C326" s="6"/>
      <c r="D326" s="6"/>
      <c r="E326" s="6"/>
      <c r="F326" s="6"/>
      <c r="G326" s="6"/>
      <c r="H326" s="6"/>
      <c r="I326" s="6"/>
      <c r="CJ326" s="237"/>
      <c r="CK326" s="237"/>
      <c r="CL326" s="237"/>
      <c r="CM326" s="237"/>
      <c r="CN326" s="237"/>
      <c r="CO326" s="237"/>
      <c r="CP326" s="237"/>
      <c r="CQ326" s="237"/>
      <c r="CR326" s="237"/>
      <c r="CS326" s="237"/>
      <c r="CT326" s="237"/>
      <c r="CU326" s="237"/>
      <c r="CV326" s="237"/>
      <c r="CW326" s="237"/>
      <c r="CX326" s="237"/>
      <c r="CY326" s="237"/>
      <c r="CZ326" s="237"/>
      <c r="DA326" s="237"/>
      <c r="DB326" s="237"/>
      <c r="DC326" s="237"/>
      <c r="DD326" s="237"/>
      <c r="DE326" s="237"/>
      <c r="DF326" s="237"/>
      <c r="DG326" s="237"/>
      <c r="DH326" s="237"/>
      <c r="DI326" s="237"/>
      <c r="DJ326" s="237"/>
      <c r="DK326" s="237"/>
      <c r="DL326" s="237"/>
      <c r="DM326" s="237"/>
      <c r="DN326" s="237"/>
      <c r="DO326" s="237"/>
      <c r="DP326" s="237"/>
      <c r="DQ326" s="237"/>
      <c r="DR326" s="237"/>
      <c r="DS326" s="237"/>
      <c r="DT326" s="237"/>
      <c r="DU326" s="237"/>
      <c r="DV326" s="237"/>
      <c r="DW326" s="237"/>
      <c r="DX326" s="237"/>
      <c r="DY326" s="237"/>
      <c r="DZ326" s="237"/>
      <c r="EA326" s="237"/>
      <c r="EB326" s="237"/>
      <c r="EC326" s="237"/>
      <c r="ED326" s="237"/>
      <c r="EE326" s="237"/>
      <c r="EF326" s="237"/>
      <c r="EG326" s="237"/>
      <c r="EH326" s="237"/>
      <c r="EI326" s="237"/>
      <c r="EJ326" s="237"/>
      <c r="EK326" s="237"/>
    </row>
    <row r="327" spans="1:141" s="5" customFormat="1" ht="12.75">
      <c r="A327" s="6"/>
      <c r="B327" s="6"/>
      <c r="C327" s="6"/>
      <c r="D327" s="6"/>
      <c r="E327" s="6"/>
      <c r="F327" s="6"/>
      <c r="G327" s="6"/>
      <c r="H327" s="6"/>
      <c r="I327" s="6"/>
      <c r="CJ327" s="237"/>
      <c r="CK327" s="237"/>
      <c r="CL327" s="237"/>
      <c r="CM327" s="237"/>
      <c r="CN327" s="237"/>
      <c r="CO327" s="237"/>
      <c r="CP327" s="237"/>
      <c r="CQ327" s="237"/>
      <c r="CR327" s="237"/>
      <c r="CS327" s="237"/>
      <c r="CT327" s="237"/>
      <c r="CU327" s="237"/>
      <c r="CV327" s="237"/>
      <c r="CW327" s="237"/>
      <c r="CX327" s="237"/>
      <c r="CY327" s="237"/>
      <c r="CZ327" s="237"/>
      <c r="DA327" s="237"/>
      <c r="DB327" s="237"/>
      <c r="DC327" s="237"/>
      <c r="DD327" s="237"/>
      <c r="DE327" s="237"/>
      <c r="DF327" s="237"/>
      <c r="DG327" s="237"/>
      <c r="DH327" s="237"/>
      <c r="DI327" s="237"/>
      <c r="DJ327" s="237"/>
      <c r="DK327" s="237"/>
      <c r="DL327" s="237"/>
      <c r="DM327" s="237"/>
      <c r="DN327" s="237"/>
      <c r="DO327" s="237"/>
      <c r="DP327" s="237"/>
      <c r="DQ327" s="237"/>
      <c r="DR327" s="237"/>
      <c r="DS327" s="237"/>
      <c r="DT327" s="237"/>
      <c r="DU327" s="237"/>
      <c r="DV327" s="237"/>
      <c r="DW327" s="237"/>
      <c r="DX327" s="237"/>
      <c r="DY327" s="237"/>
      <c r="DZ327" s="237"/>
      <c r="EA327" s="237"/>
      <c r="EB327" s="237"/>
      <c r="EC327" s="237"/>
      <c r="ED327" s="237"/>
      <c r="EE327" s="237"/>
      <c r="EF327" s="237"/>
      <c r="EG327" s="237"/>
      <c r="EH327" s="237"/>
      <c r="EI327" s="237"/>
      <c r="EJ327" s="237"/>
      <c r="EK327" s="237"/>
    </row>
    <row r="328" spans="1:141" s="5" customFormat="1" ht="12.75">
      <c r="A328" s="6"/>
      <c r="B328" s="6"/>
      <c r="C328" s="6"/>
      <c r="D328" s="6"/>
      <c r="E328" s="6"/>
      <c r="F328" s="6"/>
      <c r="G328" s="6"/>
      <c r="H328" s="6"/>
      <c r="I328" s="6"/>
      <c r="CJ328" s="237"/>
      <c r="CK328" s="237"/>
      <c r="CL328" s="237"/>
      <c r="CM328" s="237"/>
      <c r="CN328" s="237"/>
      <c r="CO328" s="237"/>
      <c r="CP328" s="237"/>
      <c r="CQ328" s="237"/>
      <c r="CR328" s="237"/>
      <c r="CS328" s="237"/>
      <c r="CT328" s="237"/>
      <c r="CU328" s="237"/>
      <c r="CV328" s="237"/>
      <c r="CW328" s="237"/>
      <c r="CX328" s="237"/>
      <c r="CY328" s="237"/>
      <c r="CZ328" s="237"/>
      <c r="DA328" s="237"/>
      <c r="DB328" s="237"/>
      <c r="DC328" s="237"/>
      <c r="DD328" s="237"/>
      <c r="DE328" s="237"/>
      <c r="DF328" s="237"/>
      <c r="DG328" s="237"/>
      <c r="DH328" s="237"/>
      <c r="DI328" s="237"/>
      <c r="DJ328" s="237"/>
      <c r="DK328" s="237"/>
      <c r="DL328" s="237"/>
      <c r="DM328" s="237"/>
      <c r="DN328" s="237"/>
      <c r="DO328" s="237"/>
      <c r="DP328" s="237"/>
      <c r="DQ328" s="237"/>
      <c r="DR328" s="237"/>
      <c r="DS328" s="237"/>
      <c r="DT328" s="237"/>
      <c r="DU328" s="237"/>
      <c r="DV328" s="237"/>
      <c r="DW328" s="237"/>
      <c r="DX328" s="237"/>
      <c r="DY328" s="237"/>
      <c r="DZ328" s="237"/>
      <c r="EA328" s="237"/>
      <c r="EB328" s="237"/>
      <c r="EC328" s="237"/>
      <c r="ED328" s="237"/>
      <c r="EE328" s="237"/>
      <c r="EF328" s="237"/>
      <c r="EG328" s="237"/>
      <c r="EH328" s="237"/>
      <c r="EI328" s="237"/>
      <c r="EJ328" s="237"/>
      <c r="EK328" s="237"/>
    </row>
    <row r="329" spans="1:141" s="5" customFormat="1" ht="12.75">
      <c r="A329" s="6"/>
      <c r="B329" s="6"/>
      <c r="C329" s="6"/>
      <c r="D329" s="6"/>
      <c r="E329" s="6"/>
      <c r="F329" s="6"/>
      <c r="G329" s="6"/>
      <c r="H329" s="6"/>
      <c r="I329" s="6"/>
      <c r="CJ329" s="237"/>
      <c r="CK329" s="237"/>
      <c r="CL329" s="237"/>
      <c r="CM329" s="237"/>
      <c r="CN329" s="237"/>
      <c r="CO329" s="237"/>
      <c r="CP329" s="237"/>
      <c r="CQ329" s="237"/>
      <c r="CR329" s="237"/>
      <c r="CS329" s="237"/>
      <c r="CT329" s="237"/>
      <c r="CU329" s="237"/>
      <c r="CV329" s="237"/>
      <c r="CW329" s="237"/>
      <c r="CX329" s="237"/>
      <c r="CY329" s="237"/>
      <c r="CZ329" s="237"/>
      <c r="DA329" s="237"/>
      <c r="DB329" s="237"/>
      <c r="DC329" s="237"/>
      <c r="DD329" s="237"/>
      <c r="DE329" s="237"/>
      <c r="DF329" s="237"/>
      <c r="DG329" s="237"/>
      <c r="DH329" s="237"/>
      <c r="DI329" s="237"/>
      <c r="DJ329" s="237"/>
      <c r="DK329" s="237"/>
      <c r="DL329" s="237"/>
      <c r="DM329" s="237"/>
      <c r="DN329" s="237"/>
      <c r="DO329" s="237"/>
      <c r="DP329" s="237"/>
      <c r="DQ329" s="237"/>
      <c r="DR329" s="237"/>
      <c r="DS329" s="237"/>
      <c r="DT329" s="237"/>
      <c r="DU329" s="237"/>
      <c r="DV329" s="237"/>
      <c r="DW329" s="237"/>
      <c r="DX329" s="237"/>
      <c r="DY329" s="237"/>
      <c r="DZ329" s="237"/>
      <c r="EA329" s="237"/>
      <c r="EB329" s="237"/>
      <c r="EC329" s="237"/>
      <c r="ED329" s="237"/>
      <c r="EE329" s="237"/>
      <c r="EF329" s="237"/>
      <c r="EG329" s="237"/>
      <c r="EH329" s="237"/>
      <c r="EI329" s="237"/>
      <c r="EJ329" s="237"/>
      <c r="EK329" s="237"/>
    </row>
    <row r="330" spans="1:141" s="5" customFormat="1" ht="12.75">
      <c r="A330" s="6"/>
      <c r="B330" s="6"/>
      <c r="C330" s="6"/>
      <c r="D330" s="6"/>
      <c r="E330" s="6"/>
      <c r="F330" s="6"/>
      <c r="G330" s="6"/>
      <c r="H330" s="6"/>
      <c r="I330" s="6"/>
      <c r="CJ330" s="237"/>
      <c r="CK330" s="237"/>
      <c r="CL330" s="237"/>
      <c r="CM330" s="237"/>
      <c r="CN330" s="237"/>
      <c r="CO330" s="237"/>
      <c r="CP330" s="237"/>
      <c r="CQ330" s="237"/>
      <c r="CR330" s="237"/>
      <c r="CS330" s="237"/>
      <c r="CT330" s="237"/>
      <c r="CU330" s="237"/>
      <c r="CV330" s="237"/>
      <c r="CW330" s="237"/>
      <c r="CX330" s="237"/>
      <c r="CY330" s="237"/>
      <c r="CZ330" s="237"/>
      <c r="DA330" s="237"/>
      <c r="DB330" s="237"/>
      <c r="DC330" s="237"/>
      <c r="DD330" s="237"/>
      <c r="DE330" s="237"/>
      <c r="DF330" s="237"/>
      <c r="DG330" s="237"/>
      <c r="DH330" s="237"/>
      <c r="DI330" s="237"/>
      <c r="DJ330" s="237"/>
      <c r="DK330" s="237"/>
      <c r="DL330" s="237"/>
      <c r="DM330" s="237"/>
      <c r="DN330" s="237"/>
      <c r="DO330" s="237"/>
      <c r="DP330" s="237"/>
      <c r="DQ330" s="237"/>
      <c r="DR330" s="237"/>
      <c r="DS330" s="237"/>
      <c r="DT330" s="237"/>
      <c r="DU330" s="237"/>
      <c r="DV330" s="237"/>
      <c r="DW330" s="237"/>
      <c r="DX330" s="237"/>
      <c r="DY330" s="237"/>
      <c r="DZ330" s="237"/>
      <c r="EA330" s="237"/>
      <c r="EB330" s="237"/>
      <c r="EC330" s="237"/>
      <c r="ED330" s="237"/>
      <c r="EE330" s="237"/>
      <c r="EF330" s="237"/>
      <c r="EG330" s="237"/>
      <c r="EH330" s="237"/>
      <c r="EI330" s="237"/>
      <c r="EJ330" s="237"/>
      <c r="EK330" s="237"/>
    </row>
    <row r="331" spans="1:141" s="5" customFormat="1" ht="12.75">
      <c r="A331" s="6"/>
      <c r="B331" s="6"/>
      <c r="C331" s="6"/>
      <c r="D331" s="6"/>
      <c r="E331" s="6"/>
      <c r="F331" s="6"/>
      <c r="G331" s="6"/>
      <c r="H331" s="6"/>
      <c r="I331" s="6"/>
      <c r="CJ331" s="237"/>
      <c r="CK331" s="237"/>
      <c r="CL331" s="237"/>
      <c r="CM331" s="237"/>
      <c r="CN331" s="237"/>
      <c r="CO331" s="237"/>
      <c r="CP331" s="237"/>
      <c r="CQ331" s="237"/>
      <c r="CR331" s="237"/>
      <c r="CS331" s="237"/>
      <c r="CT331" s="237"/>
      <c r="CU331" s="237"/>
      <c r="CV331" s="237"/>
      <c r="CW331" s="237"/>
      <c r="CX331" s="237"/>
      <c r="CY331" s="237"/>
      <c r="CZ331" s="237"/>
      <c r="DA331" s="237"/>
      <c r="DB331" s="237"/>
      <c r="DC331" s="237"/>
      <c r="DD331" s="237"/>
      <c r="DE331" s="237"/>
      <c r="DF331" s="237"/>
      <c r="DG331" s="237"/>
      <c r="DH331" s="237"/>
      <c r="DI331" s="237"/>
      <c r="DJ331" s="237"/>
      <c r="DK331" s="237"/>
      <c r="DL331" s="237"/>
      <c r="DM331" s="237"/>
      <c r="DN331" s="237"/>
      <c r="DO331" s="237"/>
      <c r="DP331" s="237"/>
      <c r="DQ331" s="237"/>
      <c r="DR331" s="237"/>
      <c r="DS331" s="237"/>
      <c r="DT331" s="237"/>
      <c r="DU331" s="237"/>
      <c r="DV331" s="237"/>
      <c r="DW331" s="237"/>
      <c r="DX331" s="237"/>
      <c r="DY331" s="237"/>
      <c r="DZ331" s="237"/>
      <c r="EA331" s="237"/>
      <c r="EB331" s="237"/>
      <c r="EC331" s="237"/>
      <c r="ED331" s="237"/>
      <c r="EE331" s="237"/>
      <c r="EF331" s="237"/>
      <c r="EG331" s="237"/>
      <c r="EH331" s="237"/>
      <c r="EI331" s="237"/>
      <c r="EJ331" s="237"/>
      <c r="EK331" s="237"/>
    </row>
    <row r="332" spans="1:141" s="5" customFormat="1" ht="12.75">
      <c r="A332" s="6"/>
      <c r="B332" s="6"/>
      <c r="C332" s="6"/>
      <c r="D332" s="6"/>
      <c r="E332" s="6"/>
      <c r="F332" s="6"/>
      <c r="G332" s="6"/>
      <c r="H332" s="6"/>
      <c r="I332" s="6"/>
      <c r="CJ332" s="237"/>
      <c r="CK332" s="237"/>
      <c r="CL332" s="237"/>
      <c r="CM332" s="237"/>
      <c r="CN332" s="237"/>
      <c r="CO332" s="237"/>
      <c r="CP332" s="237"/>
      <c r="CQ332" s="237"/>
      <c r="CR332" s="237"/>
      <c r="CS332" s="237"/>
      <c r="CT332" s="237"/>
      <c r="CU332" s="237"/>
      <c r="CV332" s="237"/>
      <c r="CW332" s="237"/>
      <c r="CX332" s="237"/>
      <c r="CY332" s="237"/>
      <c r="CZ332" s="237"/>
      <c r="DA332" s="237"/>
      <c r="DB332" s="237"/>
      <c r="DC332" s="237"/>
      <c r="DD332" s="237"/>
      <c r="DE332" s="237"/>
      <c r="DF332" s="237"/>
      <c r="DG332" s="237"/>
      <c r="DH332" s="237"/>
      <c r="DI332" s="237"/>
      <c r="DJ332" s="237"/>
      <c r="DK332" s="237"/>
      <c r="DL332" s="237"/>
      <c r="DM332" s="237"/>
      <c r="DN332" s="237"/>
      <c r="DO332" s="237"/>
      <c r="DP332" s="237"/>
      <c r="DQ332" s="237"/>
      <c r="DR332" s="237"/>
      <c r="DS332" s="237"/>
      <c r="DT332" s="237"/>
      <c r="DU332" s="237"/>
      <c r="DV332" s="237"/>
      <c r="DW332" s="237"/>
      <c r="DX332" s="237"/>
      <c r="DY332" s="237"/>
      <c r="DZ332" s="237"/>
      <c r="EA332" s="237"/>
      <c r="EB332" s="237"/>
      <c r="EC332" s="237"/>
      <c r="ED332" s="237"/>
      <c r="EE332" s="237"/>
      <c r="EF332" s="237"/>
      <c r="EG332" s="237"/>
      <c r="EH332" s="237"/>
      <c r="EI332" s="237"/>
      <c r="EJ332" s="237"/>
      <c r="EK332" s="237"/>
    </row>
    <row r="333" spans="1:141" s="5" customFormat="1" ht="12.75">
      <c r="A333" s="6"/>
      <c r="B333" s="6"/>
      <c r="C333" s="6"/>
      <c r="D333" s="6"/>
      <c r="E333" s="6"/>
      <c r="F333" s="6"/>
      <c r="G333" s="6"/>
      <c r="H333" s="6"/>
      <c r="I333" s="6"/>
      <c r="CJ333" s="237"/>
      <c r="CK333" s="237"/>
      <c r="CL333" s="237"/>
      <c r="CM333" s="237"/>
      <c r="CN333" s="237"/>
      <c r="CO333" s="237"/>
      <c r="CP333" s="237"/>
      <c r="CQ333" s="237"/>
      <c r="CR333" s="237"/>
      <c r="CS333" s="237"/>
      <c r="CT333" s="237"/>
      <c r="CU333" s="237"/>
      <c r="CV333" s="237"/>
      <c r="CW333" s="237"/>
      <c r="CX333" s="237"/>
      <c r="CY333" s="237"/>
      <c r="CZ333" s="237"/>
      <c r="DA333" s="237"/>
      <c r="DB333" s="237"/>
      <c r="DC333" s="237"/>
      <c r="DD333" s="237"/>
      <c r="DE333" s="237"/>
      <c r="DF333" s="237"/>
      <c r="DG333" s="237"/>
      <c r="DH333" s="237"/>
      <c r="DI333" s="237"/>
      <c r="DJ333" s="237"/>
      <c r="DK333" s="237"/>
      <c r="DL333" s="237"/>
      <c r="DM333" s="237"/>
      <c r="DN333" s="237"/>
      <c r="DO333" s="237"/>
      <c r="DP333" s="237"/>
      <c r="DQ333" s="237"/>
      <c r="DR333" s="237"/>
      <c r="DS333" s="237"/>
      <c r="DT333" s="237"/>
      <c r="DU333" s="237"/>
      <c r="DV333" s="237"/>
      <c r="DW333" s="237"/>
      <c r="DX333" s="237"/>
      <c r="DY333" s="237"/>
      <c r="DZ333" s="237"/>
      <c r="EA333" s="237"/>
      <c r="EB333" s="237"/>
      <c r="EC333" s="237"/>
      <c r="ED333" s="237"/>
      <c r="EE333" s="237"/>
      <c r="EF333" s="237"/>
      <c r="EG333" s="237"/>
      <c r="EH333" s="237"/>
      <c r="EI333" s="237"/>
      <c r="EJ333" s="237"/>
      <c r="EK333" s="237"/>
    </row>
    <row r="334" spans="1:141" s="5" customFormat="1" ht="12.75">
      <c r="A334" s="6"/>
      <c r="B334" s="6"/>
      <c r="C334" s="6"/>
      <c r="D334" s="6"/>
      <c r="E334" s="6"/>
      <c r="F334" s="6"/>
      <c r="G334" s="6"/>
      <c r="H334" s="6"/>
      <c r="I334" s="6"/>
      <c r="CJ334" s="237"/>
      <c r="CK334" s="237"/>
      <c r="CL334" s="237"/>
      <c r="CM334" s="237"/>
      <c r="CN334" s="237"/>
      <c r="CO334" s="237"/>
      <c r="CP334" s="237"/>
      <c r="CQ334" s="237"/>
      <c r="CR334" s="237"/>
      <c r="CS334" s="237"/>
      <c r="CT334" s="237"/>
      <c r="CU334" s="237"/>
      <c r="CV334" s="237"/>
      <c r="CW334" s="237"/>
      <c r="CX334" s="237"/>
      <c r="CY334" s="237"/>
      <c r="CZ334" s="237"/>
      <c r="DA334" s="237"/>
      <c r="DB334" s="237"/>
      <c r="DC334" s="237"/>
      <c r="DD334" s="237"/>
      <c r="DE334" s="237"/>
      <c r="DF334" s="237"/>
      <c r="DG334" s="237"/>
      <c r="DH334" s="237"/>
      <c r="DI334" s="237"/>
      <c r="DJ334" s="237"/>
      <c r="DK334" s="237"/>
      <c r="DL334" s="237"/>
      <c r="DM334" s="237"/>
      <c r="DN334" s="237"/>
      <c r="DO334" s="237"/>
      <c r="DP334" s="237"/>
      <c r="DQ334" s="237"/>
      <c r="DR334" s="237"/>
      <c r="DS334" s="237"/>
      <c r="DT334" s="237"/>
      <c r="DU334" s="237"/>
      <c r="DV334" s="237"/>
      <c r="DW334" s="237"/>
      <c r="DX334" s="237"/>
      <c r="DY334" s="237"/>
      <c r="DZ334" s="237"/>
      <c r="EA334" s="237"/>
      <c r="EB334" s="237"/>
      <c r="EC334" s="237"/>
      <c r="ED334" s="237"/>
      <c r="EE334" s="237"/>
      <c r="EF334" s="237"/>
      <c r="EG334" s="237"/>
      <c r="EH334" s="237"/>
      <c r="EI334" s="237"/>
      <c r="EJ334" s="237"/>
      <c r="EK334" s="237"/>
    </row>
    <row r="335" spans="1:141" s="5" customFormat="1" ht="12.75">
      <c r="A335" s="6"/>
      <c r="B335" s="6"/>
      <c r="C335" s="6"/>
      <c r="D335" s="6"/>
      <c r="E335" s="6"/>
      <c r="F335" s="6"/>
      <c r="G335" s="6"/>
      <c r="H335" s="6"/>
      <c r="I335" s="6"/>
      <c r="CJ335" s="237"/>
      <c r="CK335" s="237"/>
      <c r="CL335" s="237"/>
      <c r="CM335" s="237"/>
      <c r="CN335" s="237"/>
      <c r="CO335" s="237"/>
      <c r="CP335" s="237"/>
      <c r="CQ335" s="237"/>
      <c r="CR335" s="237"/>
      <c r="CS335" s="237"/>
      <c r="CT335" s="237"/>
      <c r="CU335" s="237"/>
      <c r="CV335" s="237"/>
      <c r="CW335" s="237"/>
      <c r="CX335" s="237"/>
      <c r="CY335" s="237"/>
      <c r="CZ335" s="237"/>
      <c r="DA335" s="237"/>
      <c r="DB335" s="237"/>
      <c r="DC335" s="237"/>
      <c r="DD335" s="237"/>
      <c r="DE335" s="237"/>
      <c r="DF335" s="237"/>
      <c r="DG335" s="237"/>
      <c r="DH335" s="237"/>
      <c r="DI335" s="237"/>
      <c r="DJ335" s="237"/>
      <c r="DK335" s="237"/>
      <c r="DL335" s="237"/>
      <c r="DM335" s="237"/>
      <c r="DN335" s="237"/>
      <c r="DO335" s="237"/>
      <c r="DP335" s="237"/>
      <c r="DQ335" s="237"/>
      <c r="DR335" s="237"/>
      <c r="DS335" s="237"/>
      <c r="DT335" s="237"/>
      <c r="DU335" s="237"/>
      <c r="DV335" s="237"/>
      <c r="DW335" s="237"/>
      <c r="DX335" s="237"/>
      <c r="DY335" s="237"/>
      <c r="DZ335" s="237"/>
      <c r="EA335" s="237"/>
      <c r="EB335" s="237"/>
      <c r="EC335" s="237"/>
      <c r="ED335" s="237"/>
      <c r="EE335" s="237"/>
      <c r="EF335" s="237"/>
      <c r="EG335" s="237"/>
      <c r="EH335" s="237"/>
      <c r="EI335" s="237"/>
      <c r="EJ335" s="237"/>
      <c r="EK335" s="237"/>
    </row>
    <row r="336" spans="1:141" s="5" customFormat="1" ht="12.75">
      <c r="A336" s="6"/>
      <c r="B336" s="6"/>
      <c r="C336" s="6"/>
      <c r="D336" s="6"/>
      <c r="E336" s="6"/>
      <c r="F336" s="6"/>
      <c r="G336" s="6"/>
      <c r="H336" s="6"/>
      <c r="I336" s="6"/>
      <c r="CJ336" s="237"/>
      <c r="CK336" s="237"/>
      <c r="CL336" s="237"/>
      <c r="CM336" s="237"/>
      <c r="CN336" s="237"/>
      <c r="CO336" s="237"/>
      <c r="CP336" s="237"/>
      <c r="CQ336" s="237"/>
      <c r="CR336" s="237"/>
      <c r="CS336" s="237"/>
      <c r="CT336" s="237"/>
      <c r="CU336" s="237"/>
      <c r="CV336" s="237"/>
      <c r="CW336" s="237"/>
      <c r="CX336" s="237"/>
      <c r="CY336" s="237"/>
      <c r="CZ336" s="237"/>
      <c r="DA336" s="237"/>
      <c r="DB336" s="237"/>
      <c r="DC336" s="237"/>
      <c r="DD336" s="237"/>
      <c r="DE336" s="237"/>
      <c r="DF336" s="237"/>
      <c r="DG336" s="237"/>
      <c r="DH336" s="237"/>
      <c r="DI336" s="237"/>
      <c r="DJ336" s="237"/>
      <c r="DK336" s="237"/>
      <c r="DL336" s="237"/>
      <c r="DM336" s="237"/>
      <c r="DN336" s="237"/>
      <c r="DO336" s="237"/>
      <c r="DP336" s="237"/>
      <c r="DQ336" s="237"/>
      <c r="DR336" s="237"/>
      <c r="DS336" s="237"/>
      <c r="DT336" s="237"/>
      <c r="DU336" s="237"/>
      <c r="DV336" s="237"/>
      <c r="DW336" s="237"/>
      <c r="DX336" s="237"/>
      <c r="DY336" s="237"/>
      <c r="DZ336" s="237"/>
      <c r="EA336" s="237"/>
      <c r="EB336" s="237"/>
      <c r="EC336" s="237"/>
      <c r="ED336" s="237"/>
      <c r="EE336" s="237"/>
      <c r="EF336" s="237"/>
      <c r="EG336" s="237"/>
      <c r="EH336" s="237"/>
      <c r="EI336" s="237"/>
      <c r="EJ336" s="237"/>
      <c r="EK336" s="237"/>
    </row>
    <row r="337" spans="1:141" s="5" customFormat="1" ht="12.75">
      <c r="A337" s="6"/>
      <c r="B337" s="6"/>
      <c r="C337" s="6"/>
      <c r="D337" s="6"/>
      <c r="E337" s="6"/>
      <c r="F337" s="6"/>
      <c r="G337" s="6"/>
      <c r="H337" s="6"/>
      <c r="I337" s="6"/>
      <c r="CJ337" s="237"/>
      <c r="CK337" s="237"/>
      <c r="CL337" s="237"/>
      <c r="CM337" s="237"/>
      <c r="CN337" s="237"/>
      <c r="CO337" s="237"/>
      <c r="CP337" s="237"/>
      <c r="CQ337" s="237"/>
      <c r="CR337" s="237"/>
      <c r="CS337" s="237"/>
      <c r="CT337" s="237"/>
      <c r="CU337" s="237"/>
      <c r="CV337" s="237"/>
      <c r="CW337" s="237"/>
      <c r="CX337" s="237"/>
      <c r="CY337" s="237"/>
      <c r="CZ337" s="237"/>
      <c r="DA337" s="237"/>
      <c r="DB337" s="237"/>
      <c r="DC337" s="237"/>
      <c r="DD337" s="237"/>
      <c r="DE337" s="237"/>
      <c r="DF337" s="237"/>
      <c r="DG337" s="237"/>
      <c r="DH337" s="237"/>
      <c r="DI337" s="237"/>
      <c r="DJ337" s="237"/>
      <c r="DK337" s="237"/>
      <c r="DL337" s="237"/>
      <c r="DM337" s="237"/>
      <c r="DN337" s="237"/>
      <c r="DO337" s="237"/>
      <c r="DP337" s="237"/>
      <c r="DQ337" s="237"/>
      <c r="DR337" s="237"/>
      <c r="DS337" s="237"/>
      <c r="DT337" s="237"/>
      <c r="DU337" s="237"/>
      <c r="DV337" s="237"/>
      <c r="DW337" s="237"/>
      <c r="DX337" s="237"/>
      <c r="DY337" s="237"/>
      <c r="DZ337" s="237"/>
      <c r="EA337" s="237"/>
      <c r="EB337" s="237"/>
      <c r="EC337" s="237"/>
      <c r="ED337" s="237"/>
      <c r="EE337" s="237"/>
      <c r="EF337" s="237"/>
      <c r="EG337" s="237"/>
      <c r="EH337" s="237"/>
      <c r="EI337" s="237"/>
      <c r="EJ337" s="237"/>
      <c r="EK337" s="237"/>
    </row>
    <row r="338" spans="1:141" s="5" customFormat="1" ht="12.75">
      <c r="A338" s="6"/>
      <c r="B338" s="6"/>
      <c r="C338" s="6"/>
      <c r="D338" s="6"/>
      <c r="E338" s="6"/>
      <c r="F338" s="6"/>
      <c r="G338" s="6"/>
      <c r="H338" s="6"/>
      <c r="I338" s="6"/>
      <c r="CJ338" s="237"/>
      <c r="CK338" s="237"/>
      <c r="CL338" s="237"/>
      <c r="CM338" s="237"/>
      <c r="CN338" s="237"/>
      <c r="CO338" s="237"/>
      <c r="CP338" s="237"/>
      <c r="CQ338" s="237"/>
      <c r="CR338" s="237"/>
      <c r="CS338" s="237"/>
      <c r="CT338" s="237"/>
      <c r="CU338" s="237"/>
      <c r="CV338" s="237"/>
      <c r="CW338" s="237"/>
      <c r="CX338" s="237"/>
      <c r="CY338" s="237"/>
      <c r="CZ338" s="237"/>
      <c r="DA338" s="237"/>
      <c r="DB338" s="237"/>
      <c r="DC338" s="237"/>
      <c r="DD338" s="237"/>
      <c r="DE338" s="237"/>
      <c r="DF338" s="237"/>
      <c r="DG338" s="237"/>
      <c r="DH338" s="237"/>
      <c r="DI338" s="237"/>
      <c r="DJ338" s="237"/>
      <c r="DK338" s="237"/>
      <c r="DL338" s="237"/>
      <c r="DM338" s="237"/>
      <c r="DN338" s="237"/>
      <c r="DO338" s="237"/>
      <c r="DP338" s="237"/>
      <c r="DQ338" s="237"/>
      <c r="DR338" s="237"/>
      <c r="DS338" s="237"/>
      <c r="DT338" s="237"/>
      <c r="DU338" s="237"/>
      <c r="DV338" s="237"/>
      <c r="DW338" s="237"/>
      <c r="DX338" s="237"/>
      <c r="DY338" s="237"/>
      <c r="DZ338" s="237"/>
      <c r="EA338" s="237"/>
      <c r="EB338" s="237"/>
      <c r="EC338" s="237"/>
      <c r="ED338" s="237"/>
      <c r="EE338" s="237"/>
      <c r="EF338" s="237"/>
      <c r="EG338" s="237"/>
      <c r="EH338" s="237"/>
      <c r="EI338" s="237"/>
      <c r="EJ338" s="237"/>
      <c r="EK338" s="237"/>
    </row>
    <row r="339" spans="1:141" s="5" customFormat="1" ht="12.75">
      <c r="A339" s="6"/>
      <c r="B339" s="6"/>
      <c r="C339" s="6"/>
      <c r="D339" s="6"/>
      <c r="E339" s="6"/>
      <c r="F339" s="6"/>
      <c r="G339" s="6"/>
      <c r="H339" s="6"/>
      <c r="I339" s="6"/>
      <c r="CJ339" s="237"/>
      <c r="CK339" s="237"/>
      <c r="CL339" s="237"/>
      <c r="CM339" s="237"/>
      <c r="CN339" s="237"/>
      <c r="CO339" s="237"/>
      <c r="CP339" s="237"/>
      <c r="CQ339" s="237"/>
      <c r="CR339" s="237"/>
      <c r="CS339" s="237"/>
      <c r="CT339" s="237"/>
      <c r="CU339" s="237"/>
      <c r="CV339" s="237"/>
      <c r="CW339" s="237"/>
      <c r="CX339" s="237"/>
      <c r="CY339" s="237"/>
      <c r="CZ339" s="237"/>
      <c r="DA339" s="237"/>
      <c r="DB339" s="237"/>
      <c r="DC339" s="237"/>
      <c r="DD339" s="237"/>
      <c r="DE339" s="237"/>
      <c r="DF339" s="237"/>
      <c r="DG339" s="237"/>
      <c r="DH339" s="237"/>
      <c r="DI339" s="237"/>
      <c r="DJ339" s="237"/>
      <c r="DK339" s="237"/>
      <c r="DL339" s="237"/>
      <c r="DM339" s="237"/>
      <c r="DN339" s="237"/>
      <c r="DO339" s="237"/>
      <c r="DP339" s="237"/>
      <c r="DQ339" s="237"/>
      <c r="DR339" s="237"/>
      <c r="DS339" s="237"/>
      <c r="DT339" s="237"/>
      <c r="DU339" s="237"/>
      <c r="DV339" s="237"/>
      <c r="DW339" s="237"/>
      <c r="DX339" s="237"/>
      <c r="DY339" s="237"/>
      <c r="DZ339" s="237"/>
      <c r="EA339" s="237"/>
      <c r="EB339" s="237"/>
      <c r="EC339" s="237"/>
      <c r="ED339" s="237"/>
      <c r="EE339" s="237"/>
      <c r="EF339" s="237"/>
      <c r="EG339" s="237"/>
      <c r="EH339" s="237"/>
      <c r="EI339" s="237"/>
      <c r="EJ339" s="237"/>
      <c r="EK339" s="237"/>
    </row>
    <row r="340" spans="1:141" s="5" customFormat="1" ht="12.75">
      <c r="A340" s="6"/>
      <c r="B340" s="6"/>
      <c r="C340" s="6"/>
      <c r="D340" s="6"/>
      <c r="E340" s="6"/>
      <c r="F340" s="6"/>
      <c r="G340" s="6"/>
      <c r="H340" s="6"/>
      <c r="I340" s="6"/>
      <c r="CJ340" s="237"/>
      <c r="CK340" s="237"/>
      <c r="CL340" s="237"/>
      <c r="CM340" s="237"/>
      <c r="CN340" s="237"/>
      <c r="CO340" s="237"/>
      <c r="CP340" s="237"/>
      <c r="CQ340" s="237"/>
      <c r="CR340" s="237"/>
      <c r="CS340" s="237"/>
      <c r="CT340" s="237"/>
      <c r="CU340" s="237"/>
      <c r="CV340" s="237"/>
      <c r="CW340" s="237"/>
      <c r="CX340" s="237"/>
      <c r="CY340" s="237"/>
      <c r="CZ340" s="237"/>
      <c r="DA340" s="237"/>
      <c r="DB340" s="237"/>
      <c r="DC340" s="237"/>
      <c r="DD340" s="237"/>
      <c r="DE340" s="237"/>
      <c r="DF340" s="237"/>
      <c r="DG340" s="237"/>
      <c r="DH340" s="237"/>
      <c r="DI340" s="237"/>
      <c r="DJ340" s="237"/>
      <c r="DK340" s="237"/>
      <c r="DL340" s="237"/>
      <c r="DM340" s="237"/>
      <c r="DN340" s="237"/>
      <c r="DO340" s="237"/>
      <c r="DP340" s="237"/>
      <c r="DQ340" s="237"/>
      <c r="DR340" s="237"/>
      <c r="DS340" s="237"/>
      <c r="DT340" s="237"/>
      <c r="DU340" s="237"/>
      <c r="DV340" s="237"/>
      <c r="DW340" s="237"/>
      <c r="DX340" s="237"/>
      <c r="DY340" s="237"/>
      <c r="DZ340" s="237"/>
      <c r="EA340" s="237"/>
      <c r="EB340" s="237"/>
      <c r="EC340" s="237"/>
      <c r="ED340" s="237"/>
      <c r="EE340" s="237"/>
      <c r="EF340" s="237"/>
      <c r="EG340" s="237"/>
      <c r="EH340" s="237"/>
      <c r="EI340" s="237"/>
      <c r="EJ340" s="237"/>
      <c r="EK340" s="237"/>
    </row>
    <row r="341" spans="1:141" s="5" customFormat="1" ht="12.75">
      <c r="A341" s="6"/>
      <c r="B341" s="6"/>
      <c r="C341" s="6"/>
      <c r="D341" s="6"/>
      <c r="E341" s="6"/>
      <c r="F341" s="6"/>
      <c r="G341" s="6"/>
      <c r="H341" s="6"/>
      <c r="I341" s="6"/>
      <c r="CJ341" s="237"/>
      <c r="CK341" s="237"/>
      <c r="CL341" s="237"/>
      <c r="CM341" s="237"/>
      <c r="CN341" s="237"/>
      <c r="CO341" s="237"/>
      <c r="CP341" s="237"/>
      <c r="CQ341" s="237"/>
      <c r="CR341" s="237"/>
      <c r="CS341" s="237"/>
      <c r="CT341" s="237"/>
      <c r="CU341" s="237"/>
      <c r="CV341" s="237"/>
      <c r="CW341" s="237"/>
      <c r="CX341" s="237"/>
      <c r="CY341" s="237"/>
      <c r="CZ341" s="237"/>
      <c r="DA341" s="237"/>
      <c r="DB341" s="237"/>
      <c r="DC341" s="237"/>
      <c r="DD341" s="237"/>
      <c r="DE341" s="237"/>
      <c r="DF341" s="237"/>
      <c r="DG341" s="237"/>
      <c r="DH341" s="237"/>
      <c r="DI341" s="237"/>
      <c r="DJ341" s="237"/>
      <c r="DK341" s="237"/>
      <c r="DL341" s="237"/>
      <c r="DM341" s="237"/>
      <c r="DN341" s="237"/>
      <c r="DO341" s="237"/>
      <c r="DP341" s="237"/>
      <c r="DQ341" s="237"/>
      <c r="DR341" s="237"/>
      <c r="DS341" s="237"/>
      <c r="DT341" s="237"/>
      <c r="DU341" s="237"/>
      <c r="DV341" s="237"/>
      <c r="DW341" s="237"/>
      <c r="DX341" s="237"/>
      <c r="DY341" s="237"/>
      <c r="DZ341" s="237"/>
      <c r="EA341" s="237"/>
      <c r="EB341" s="237"/>
      <c r="EC341" s="237"/>
      <c r="ED341" s="237"/>
      <c r="EE341" s="237"/>
      <c r="EF341" s="237"/>
      <c r="EG341" s="237"/>
      <c r="EH341" s="237"/>
      <c r="EI341" s="237"/>
      <c r="EJ341" s="237"/>
      <c r="EK341" s="237"/>
    </row>
    <row r="342" spans="1:141" s="5" customFormat="1" ht="12.75">
      <c r="A342" s="6"/>
      <c r="B342" s="6"/>
      <c r="C342" s="6"/>
      <c r="D342" s="6"/>
      <c r="E342" s="6"/>
      <c r="F342" s="6"/>
      <c r="G342" s="6"/>
      <c r="H342" s="6"/>
      <c r="I342" s="6"/>
      <c r="CJ342" s="237"/>
      <c r="CK342" s="237"/>
      <c r="CL342" s="237"/>
      <c r="CM342" s="237"/>
      <c r="CN342" s="237"/>
      <c r="CO342" s="237"/>
      <c r="CP342" s="237"/>
      <c r="CQ342" s="237"/>
      <c r="CR342" s="237"/>
      <c r="CS342" s="237"/>
      <c r="CT342" s="237"/>
      <c r="CU342" s="237"/>
      <c r="CV342" s="237"/>
      <c r="CW342" s="237"/>
      <c r="CX342" s="237"/>
      <c r="CY342" s="237"/>
      <c r="CZ342" s="237"/>
      <c r="DA342" s="237"/>
      <c r="DB342" s="237"/>
      <c r="DC342" s="237"/>
      <c r="DD342" s="237"/>
      <c r="DE342" s="237"/>
      <c r="DF342" s="237"/>
      <c r="DG342" s="237"/>
      <c r="DH342" s="237"/>
      <c r="DI342" s="237"/>
      <c r="DJ342" s="237"/>
      <c r="DK342" s="237"/>
      <c r="DL342" s="237"/>
      <c r="DM342" s="237"/>
      <c r="DN342" s="237"/>
      <c r="DO342" s="237"/>
      <c r="DP342" s="237"/>
      <c r="DQ342" s="237"/>
      <c r="DR342" s="237"/>
      <c r="DS342" s="237"/>
      <c r="DT342" s="237"/>
      <c r="DU342" s="237"/>
      <c r="DV342" s="237"/>
      <c r="DW342" s="237"/>
      <c r="DX342" s="237"/>
      <c r="DY342" s="237"/>
      <c r="DZ342" s="237"/>
      <c r="EA342" s="237"/>
      <c r="EB342" s="237"/>
      <c r="EC342" s="237"/>
      <c r="ED342" s="237"/>
      <c r="EE342" s="237"/>
      <c r="EF342" s="237"/>
      <c r="EG342" s="237"/>
      <c r="EH342" s="237"/>
      <c r="EI342" s="237"/>
      <c r="EJ342" s="237"/>
      <c r="EK342" s="237"/>
    </row>
    <row r="343" spans="1:141" s="5" customFormat="1" ht="12.75">
      <c r="A343" s="6"/>
      <c r="B343" s="6"/>
      <c r="C343" s="6"/>
      <c r="D343" s="6"/>
      <c r="E343" s="6"/>
      <c r="F343" s="6"/>
      <c r="G343" s="6"/>
      <c r="H343" s="6"/>
      <c r="I343" s="6"/>
      <c r="CJ343" s="237"/>
      <c r="CK343" s="237"/>
      <c r="CL343" s="237"/>
      <c r="CM343" s="237"/>
      <c r="CN343" s="237"/>
      <c r="CO343" s="237"/>
      <c r="CP343" s="237"/>
      <c r="CQ343" s="237"/>
      <c r="CR343" s="237"/>
      <c r="CS343" s="237"/>
      <c r="CT343" s="237"/>
      <c r="CU343" s="237"/>
      <c r="CV343" s="237"/>
      <c r="CW343" s="237"/>
      <c r="CX343" s="237"/>
      <c r="CY343" s="237"/>
      <c r="CZ343" s="237"/>
      <c r="DA343" s="237"/>
      <c r="DB343" s="237"/>
      <c r="DC343" s="237"/>
      <c r="DD343" s="237"/>
      <c r="DE343" s="237"/>
      <c r="DF343" s="237"/>
      <c r="DG343" s="237"/>
      <c r="DH343" s="237"/>
      <c r="DI343" s="237"/>
      <c r="DJ343" s="237"/>
      <c r="DK343" s="237"/>
      <c r="DL343" s="237"/>
      <c r="DM343" s="237"/>
      <c r="DN343" s="237"/>
      <c r="DO343" s="237"/>
      <c r="DP343" s="237"/>
      <c r="DQ343" s="237"/>
      <c r="DR343" s="237"/>
      <c r="DS343" s="237"/>
      <c r="DT343" s="237"/>
      <c r="DU343" s="237"/>
      <c r="DV343" s="237"/>
      <c r="DW343" s="237"/>
      <c r="DX343" s="237"/>
      <c r="DY343" s="237"/>
      <c r="DZ343" s="237"/>
      <c r="EA343" s="237"/>
      <c r="EB343" s="237"/>
      <c r="EC343" s="237"/>
      <c r="ED343" s="237"/>
      <c r="EE343" s="237"/>
      <c r="EF343" s="237"/>
      <c r="EG343" s="237"/>
      <c r="EH343" s="237"/>
      <c r="EI343" s="237"/>
      <c r="EJ343" s="237"/>
      <c r="EK343" s="237"/>
    </row>
    <row r="344" spans="1:141" s="5" customFormat="1" ht="12.75">
      <c r="A344" s="6"/>
      <c r="B344" s="6"/>
      <c r="C344" s="6"/>
      <c r="D344" s="6"/>
      <c r="E344" s="6"/>
      <c r="F344" s="6"/>
      <c r="G344" s="6"/>
      <c r="H344" s="6"/>
      <c r="I344" s="6"/>
      <c r="CJ344" s="237"/>
      <c r="CK344" s="237"/>
      <c r="CL344" s="237"/>
      <c r="CM344" s="237"/>
      <c r="CN344" s="237"/>
      <c r="CO344" s="237"/>
      <c r="CP344" s="237"/>
      <c r="CQ344" s="237"/>
      <c r="CR344" s="237"/>
      <c r="CS344" s="237"/>
      <c r="CT344" s="237"/>
      <c r="CU344" s="237"/>
      <c r="CV344" s="237"/>
      <c r="CW344" s="237"/>
      <c r="CX344" s="237"/>
      <c r="CY344" s="237"/>
      <c r="CZ344" s="237"/>
      <c r="DA344" s="237"/>
      <c r="DB344" s="237"/>
      <c r="DC344" s="237"/>
      <c r="DD344" s="237"/>
      <c r="DE344" s="237"/>
      <c r="DF344" s="237"/>
      <c r="DG344" s="237"/>
      <c r="DH344" s="237"/>
      <c r="DI344" s="237"/>
      <c r="DJ344" s="237"/>
      <c r="DK344" s="237"/>
      <c r="DL344" s="237"/>
      <c r="DM344" s="237"/>
      <c r="DN344" s="237"/>
      <c r="DO344" s="237"/>
      <c r="DP344" s="237"/>
      <c r="DQ344" s="237"/>
      <c r="DR344" s="237"/>
      <c r="DS344" s="237"/>
      <c r="DT344" s="237"/>
      <c r="DU344" s="237"/>
      <c r="DV344" s="237"/>
      <c r="DW344" s="237"/>
      <c r="DX344" s="237"/>
      <c r="DY344" s="237"/>
      <c r="DZ344" s="237"/>
      <c r="EA344" s="237"/>
      <c r="EB344" s="237"/>
      <c r="EC344" s="237"/>
      <c r="ED344" s="237"/>
      <c r="EE344" s="237"/>
      <c r="EF344" s="237"/>
      <c r="EG344" s="237"/>
      <c r="EH344" s="237"/>
      <c r="EI344" s="237"/>
      <c r="EJ344" s="237"/>
      <c r="EK344" s="237"/>
    </row>
    <row r="345" spans="1:141" s="5" customFormat="1" ht="12.75">
      <c r="A345" s="6"/>
      <c r="B345" s="6"/>
      <c r="C345" s="6"/>
      <c r="D345" s="6"/>
      <c r="E345" s="6"/>
      <c r="F345" s="6"/>
      <c r="G345" s="6"/>
      <c r="H345" s="6"/>
      <c r="I345" s="6"/>
      <c r="CJ345" s="237"/>
      <c r="CK345" s="237"/>
      <c r="CL345" s="237"/>
      <c r="CM345" s="237"/>
      <c r="CN345" s="237"/>
      <c r="CO345" s="237"/>
      <c r="CP345" s="237"/>
      <c r="CQ345" s="237"/>
      <c r="CR345" s="237"/>
      <c r="CS345" s="237"/>
      <c r="CT345" s="237"/>
      <c r="CU345" s="237"/>
      <c r="CV345" s="237"/>
      <c r="CW345" s="237"/>
      <c r="CX345" s="237"/>
      <c r="CY345" s="237"/>
      <c r="CZ345" s="237"/>
      <c r="DA345" s="237"/>
      <c r="DB345" s="237"/>
      <c r="DC345" s="237"/>
      <c r="DD345" s="237"/>
      <c r="DE345" s="237"/>
      <c r="DF345" s="237"/>
      <c r="DG345" s="237"/>
      <c r="DH345" s="237"/>
      <c r="DI345" s="237"/>
      <c r="DJ345" s="237"/>
      <c r="DK345" s="237"/>
      <c r="DL345" s="237"/>
      <c r="DM345" s="237"/>
      <c r="DN345" s="237"/>
      <c r="DO345" s="237"/>
      <c r="DP345" s="237"/>
      <c r="DQ345" s="237"/>
      <c r="DR345" s="237"/>
      <c r="DS345" s="237"/>
      <c r="DT345" s="237"/>
      <c r="DU345" s="237"/>
      <c r="DV345" s="237"/>
      <c r="DW345" s="237"/>
      <c r="DX345" s="237"/>
      <c r="DY345" s="237"/>
      <c r="DZ345" s="237"/>
      <c r="EA345" s="237"/>
      <c r="EB345" s="237"/>
      <c r="EC345" s="237"/>
      <c r="ED345" s="237"/>
      <c r="EE345" s="237"/>
      <c r="EF345" s="237"/>
      <c r="EG345" s="237"/>
      <c r="EH345" s="237"/>
      <c r="EI345" s="237"/>
      <c r="EJ345" s="237"/>
      <c r="EK345" s="237"/>
    </row>
    <row r="346" spans="1:141" s="5" customFormat="1" ht="12.75">
      <c r="A346" s="6"/>
      <c r="B346" s="6"/>
      <c r="C346" s="6"/>
      <c r="D346" s="6"/>
      <c r="E346" s="6"/>
      <c r="F346" s="6"/>
      <c r="G346" s="6"/>
      <c r="H346" s="6"/>
      <c r="I346" s="6"/>
      <c r="CJ346" s="237"/>
      <c r="CK346" s="237"/>
      <c r="CL346" s="237"/>
      <c r="CM346" s="237"/>
      <c r="CN346" s="237"/>
      <c r="CO346" s="237"/>
      <c r="CP346" s="237"/>
      <c r="CQ346" s="237"/>
      <c r="CR346" s="237"/>
      <c r="CS346" s="237"/>
      <c r="CT346" s="237"/>
      <c r="CU346" s="237"/>
      <c r="CV346" s="237"/>
      <c r="CW346" s="237"/>
      <c r="CX346" s="237"/>
      <c r="CY346" s="237"/>
      <c r="CZ346" s="237"/>
      <c r="DA346" s="237"/>
      <c r="DB346" s="237"/>
      <c r="DC346" s="237"/>
      <c r="DD346" s="237"/>
      <c r="DE346" s="237"/>
      <c r="DF346" s="237"/>
      <c r="DG346" s="237"/>
      <c r="DH346" s="237"/>
      <c r="DI346" s="237"/>
      <c r="DJ346" s="237"/>
      <c r="DK346" s="237"/>
      <c r="DL346" s="237"/>
      <c r="DM346" s="237"/>
      <c r="DN346" s="237"/>
      <c r="DO346" s="237"/>
      <c r="DP346" s="237"/>
      <c r="DQ346" s="237"/>
      <c r="DR346" s="237"/>
      <c r="DS346" s="237"/>
      <c r="DT346" s="237"/>
      <c r="DU346" s="237"/>
      <c r="DV346" s="237"/>
      <c r="DW346" s="237"/>
      <c r="DX346" s="237"/>
      <c r="DY346" s="237"/>
      <c r="DZ346" s="237"/>
      <c r="EA346" s="237"/>
      <c r="EB346" s="237"/>
      <c r="EC346" s="237"/>
      <c r="ED346" s="237"/>
      <c r="EE346" s="237"/>
      <c r="EF346" s="237"/>
      <c r="EG346" s="237"/>
      <c r="EH346" s="237"/>
      <c r="EI346" s="237"/>
      <c r="EJ346" s="237"/>
      <c r="EK346" s="237"/>
    </row>
    <row r="347" spans="1:141" s="5" customFormat="1" ht="12.75">
      <c r="A347" s="6"/>
      <c r="B347" s="6"/>
      <c r="C347" s="6"/>
      <c r="D347" s="6"/>
      <c r="E347" s="6"/>
      <c r="F347" s="6"/>
      <c r="G347" s="6"/>
      <c r="H347" s="6"/>
      <c r="I347" s="6"/>
      <c r="CJ347" s="237"/>
      <c r="CK347" s="237"/>
      <c r="CL347" s="237"/>
      <c r="CM347" s="237"/>
      <c r="CN347" s="237"/>
      <c r="CO347" s="237"/>
      <c r="CP347" s="237"/>
      <c r="CQ347" s="237"/>
      <c r="CR347" s="237"/>
      <c r="CS347" s="237"/>
      <c r="CT347" s="237"/>
      <c r="CU347" s="237"/>
      <c r="CV347" s="237"/>
      <c r="CW347" s="237"/>
      <c r="CX347" s="237"/>
      <c r="CY347" s="237"/>
      <c r="CZ347" s="237"/>
      <c r="DA347" s="237"/>
      <c r="DB347" s="237"/>
      <c r="DC347" s="237"/>
      <c r="DD347" s="237"/>
      <c r="DE347" s="237"/>
      <c r="DF347" s="237"/>
      <c r="DG347" s="237"/>
      <c r="DH347" s="237"/>
      <c r="DI347" s="237"/>
      <c r="DJ347" s="237"/>
      <c r="DK347" s="237"/>
      <c r="DL347" s="237"/>
      <c r="DM347" s="237"/>
      <c r="DN347" s="237"/>
      <c r="DO347" s="237"/>
      <c r="DP347" s="237"/>
      <c r="DQ347" s="237"/>
      <c r="DR347" s="237"/>
      <c r="DS347" s="237"/>
      <c r="DT347" s="237"/>
      <c r="DU347" s="237"/>
      <c r="DV347" s="237"/>
      <c r="DW347" s="237"/>
      <c r="DX347" s="237"/>
      <c r="DY347" s="237"/>
      <c r="DZ347" s="237"/>
      <c r="EA347" s="237"/>
      <c r="EB347" s="237"/>
      <c r="EC347" s="237"/>
      <c r="ED347" s="237"/>
      <c r="EE347" s="237"/>
      <c r="EF347" s="237"/>
      <c r="EG347" s="237"/>
      <c r="EH347" s="237"/>
      <c r="EI347" s="237"/>
      <c r="EJ347" s="237"/>
      <c r="EK347" s="237"/>
    </row>
    <row r="348" spans="1:141" s="5" customFormat="1" ht="12.75">
      <c r="A348" s="6"/>
      <c r="B348" s="6"/>
      <c r="C348" s="6"/>
      <c r="D348" s="6"/>
      <c r="E348" s="6"/>
      <c r="F348" s="6"/>
      <c r="G348" s="6"/>
      <c r="H348" s="6"/>
      <c r="I348" s="6"/>
      <c r="CJ348" s="237"/>
      <c r="CK348" s="237"/>
      <c r="CL348" s="237"/>
      <c r="CM348" s="237"/>
      <c r="CN348" s="237"/>
      <c r="CO348" s="237"/>
      <c r="CP348" s="237"/>
      <c r="CQ348" s="237"/>
      <c r="CR348" s="237"/>
      <c r="CS348" s="237"/>
      <c r="CT348" s="237"/>
      <c r="CU348" s="237"/>
      <c r="CV348" s="237"/>
      <c r="CW348" s="237"/>
      <c r="CX348" s="237"/>
      <c r="CY348" s="237"/>
      <c r="CZ348" s="237"/>
      <c r="DA348" s="237"/>
      <c r="DB348" s="237"/>
      <c r="DC348" s="237"/>
      <c r="DD348" s="237"/>
      <c r="DE348" s="237"/>
      <c r="DF348" s="237"/>
      <c r="DG348" s="237"/>
      <c r="DH348" s="237"/>
      <c r="DI348" s="237"/>
      <c r="DJ348" s="237"/>
      <c r="DK348" s="237"/>
      <c r="DL348" s="237"/>
      <c r="DM348" s="237"/>
      <c r="DN348" s="237"/>
      <c r="DO348" s="237"/>
      <c r="DP348" s="237"/>
      <c r="DQ348" s="237"/>
      <c r="DR348" s="237"/>
      <c r="DS348" s="237"/>
      <c r="DT348" s="237"/>
      <c r="DU348" s="237"/>
      <c r="DV348" s="237"/>
      <c r="DW348" s="237"/>
      <c r="DX348" s="237"/>
      <c r="DY348" s="237"/>
      <c r="DZ348" s="237"/>
      <c r="EA348" s="237"/>
      <c r="EB348" s="237"/>
      <c r="EC348" s="237"/>
      <c r="ED348" s="237"/>
      <c r="EE348" s="237"/>
      <c r="EF348" s="237"/>
      <c r="EG348" s="237"/>
      <c r="EH348" s="237"/>
      <c r="EI348" s="237"/>
      <c r="EJ348" s="237"/>
      <c r="EK348" s="237"/>
    </row>
    <row r="349" spans="1:141" s="5" customFormat="1" ht="12.75">
      <c r="A349" s="6"/>
      <c r="B349" s="6"/>
      <c r="C349" s="6"/>
      <c r="D349" s="6"/>
      <c r="E349" s="6"/>
      <c r="F349" s="6"/>
      <c r="G349" s="6"/>
      <c r="H349" s="6"/>
      <c r="I349" s="6"/>
      <c r="CJ349" s="237"/>
      <c r="CK349" s="237"/>
      <c r="CL349" s="237"/>
      <c r="CM349" s="237"/>
      <c r="CN349" s="237"/>
      <c r="CO349" s="237"/>
      <c r="CP349" s="237"/>
      <c r="CQ349" s="237"/>
      <c r="CR349" s="237"/>
      <c r="CS349" s="237"/>
      <c r="CT349" s="237"/>
      <c r="CU349" s="237"/>
      <c r="CV349" s="237"/>
      <c r="CW349" s="237"/>
      <c r="CX349" s="237"/>
      <c r="CY349" s="237"/>
      <c r="CZ349" s="237"/>
      <c r="DA349" s="237"/>
      <c r="DB349" s="237"/>
      <c r="DC349" s="237"/>
      <c r="DD349" s="237"/>
      <c r="DE349" s="237"/>
      <c r="DF349" s="237"/>
      <c r="DG349" s="237"/>
      <c r="DH349" s="237"/>
      <c r="DI349" s="237"/>
      <c r="DJ349" s="237"/>
      <c r="DK349" s="237"/>
      <c r="DL349" s="237"/>
      <c r="DM349" s="237"/>
      <c r="DN349" s="237"/>
      <c r="DO349" s="237"/>
      <c r="DP349" s="237"/>
      <c r="DQ349" s="237"/>
      <c r="DR349" s="237"/>
      <c r="DS349" s="237"/>
      <c r="DT349" s="237"/>
      <c r="DU349" s="237"/>
      <c r="DV349" s="237"/>
      <c r="DW349" s="237"/>
      <c r="DX349" s="237"/>
      <c r="DY349" s="237"/>
      <c r="DZ349" s="237"/>
      <c r="EA349" s="237"/>
      <c r="EB349" s="237"/>
      <c r="EC349" s="237"/>
      <c r="ED349" s="237"/>
      <c r="EE349" s="237"/>
      <c r="EF349" s="237"/>
      <c r="EG349" s="237"/>
      <c r="EH349" s="237"/>
      <c r="EI349" s="237"/>
      <c r="EJ349" s="237"/>
      <c r="EK349" s="237"/>
    </row>
    <row r="350" spans="1:141" s="5" customFormat="1" ht="12.75">
      <c r="A350" s="6"/>
      <c r="B350" s="6"/>
      <c r="C350" s="6"/>
      <c r="D350" s="6"/>
      <c r="E350" s="6"/>
      <c r="F350" s="6"/>
      <c r="G350" s="6"/>
      <c r="H350" s="6"/>
      <c r="I350" s="6"/>
      <c r="CJ350" s="237"/>
      <c r="CK350" s="237"/>
      <c r="CL350" s="237"/>
      <c r="CM350" s="237"/>
      <c r="CN350" s="237"/>
      <c r="CO350" s="237"/>
      <c r="CP350" s="237"/>
      <c r="CQ350" s="237"/>
      <c r="CR350" s="237"/>
      <c r="CS350" s="237"/>
      <c r="CT350" s="237"/>
      <c r="CU350" s="237"/>
      <c r="CV350" s="237"/>
      <c r="CW350" s="237"/>
      <c r="CX350" s="237"/>
      <c r="CY350" s="237"/>
      <c r="CZ350" s="237"/>
      <c r="DA350" s="237"/>
      <c r="DB350" s="237"/>
      <c r="DC350" s="237"/>
      <c r="DD350" s="237"/>
      <c r="DE350" s="237"/>
      <c r="DF350" s="237"/>
      <c r="DG350" s="237"/>
      <c r="DH350" s="237"/>
      <c r="DI350" s="237"/>
      <c r="DJ350" s="237"/>
      <c r="DK350" s="237"/>
      <c r="DL350" s="237"/>
      <c r="DM350" s="237"/>
      <c r="DN350" s="237"/>
      <c r="DO350" s="237"/>
      <c r="DP350" s="237"/>
      <c r="DQ350" s="237"/>
      <c r="DR350" s="237"/>
      <c r="DS350" s="237"/>
      <c r="DT350" s="237"/>
      <c r="DU350" s="237"/>
      <c r="DV350" s="237"/>
      <c r="DW350" s="237"/>
      <c r="DX350" s="237"/>
      <c r="DY350" s="237"/>
      <c r="DZ350" s="237"/>
      <c r="EA350" s="237"/>
      <c r="EB350" s="237"/>
      <c r="EC350" s="237"/>
      <c r="ED350" s="237"/>
      <c r="EE350" s="237"/>
      <c r="EF350" s="237"/>
      <c r="EG350" s="237"/>
      <c r="EH350" s="237"/>
      <c r="EI350" s="237"/>
      <c r="EJ350" s="237"/>
      <c r="EK350" s="237"/>
    </row>
    <row r="351" spans="1:141" s="5" customFormat="1" ht="12.75">
      <c r="A351" s="6"/>
      <c r="B351" s="6"/>
      <c r="C351" s="6"/>
      <c r="D351" s="6"/>
      <c r="E351" s="6"/>
      <c r="F351" s="6"/>
      <c r="G351" s="6"/>
      <c r="H351" s="6"/>
      <c r="I351" s="6"/>
      <c r="CJ351" s="237"/>
      <c r="CK351" s="237"/>
      <c r="CL351" s="237"/>
      <c r="CM351" s="237"/>
      <c r="CN351" s="237"/>
      <c r="CO351" s="237"/>
      <c r="CP351" s="237"/>
      <c r="CQ351" s="237"/>
      <c r="CR351" s="237"/>
      <c r="CS351" s="237"/>
      <c r="CT351" s="237"/>
      <c r="CU351" s="237"/>
      <c r="CV351" s="237"/>
      <c r="CW351" s="237"/>
      <c r="CX351" s="237"/>
      <c r="CY351" s="237"/>
      <c r="CZ351" s="237"/>
      <c r="DA351" s="237"/>
      <c r="DB351" s="237"/>
      <c r="DC351" s="237"/>
      <c r="DD351" s="237"/>
      <c r="DE351" s="237"/>
      <c r="DF351" s="237"/>
      <c r="DG351" s="237"/>
      <c r="DH351" s="237"/>
      <c r="DI351" s="237"/>
      <c r="DJ351" s="237"/>
      <c r="DK351" s="237"/>
      <c r="DL351" s="237"/>
      <c r="DM351" s="237"/>
      <c r="DN351" s="237"/>
      <c r="DO351" s="237"/>
      <c r="DP351" s="237"/>
      <c r="DQ351" s="237"/>
      <c r="DR351" s="237"/>
      <c r="DS351" s="237"/>
      <c r="DT351" s="237"/>
      <c r="DU351" s="237"/>
      <c r="DV351" s="237"/>
      <c r="DW351" s="237"/>
      <c r="DX351" s="237"/>
      <c r="DY351" s="237"/>
      <c r="DZ351" s="237"/>
      <c r="EA351" s="237"/>
      <c r="EB351" s="237"/>
      <c r="EC351" s="237"/>
      <c r="ED351" s="237"/>
      <c r="EE351" s="237"/>
      <c r="EF351" s="237"/>
      <c r="EG351" s="237"/>
      <c r="EH351" s="237"/>
      <c r="EI351" s="237"/>
      <c r="EJ351" s="237"/>
      <c r="EK351" s="237"/>
    </row>
    <row r="352" spans="1:141" s="5" customFormat="1" ht="12.75">
      <c r="A352" s="6"/>
      <c r="B352" s="6"/>
      <c r="C352" s="6"/>
      <c r="D352" s="6"/>
      <c r="E352" s="6"/>
      <c r="F352" s="6"/>
      <c r="G352" s="6"/>
      <c r="H352" s="6"/>
      <c r="I352" s="6"/>
      <c r="CJ352" s="237"/>
      <c r="CK352" s="237"/>
      <c r="CL352" s="237"/>
      <c r="CM352" s="237"/>
      <c r="CN352" s="237"/>
      <c r="CO352" s="237"/>
      <c r="CP352" s="237"/>
      <c r="CQ352" s="237"/>
      <c r="CR352" s="237"/>
      <c r="CS352" s="237"/>
      <c r="CT352" s="237"/>
      <c r="CU352" s="237"/>
      <c r="CV352" s="237"/>
      <c r="CW352" s="237"/>
      <c r="CX352" s="237"/>
      <c r="CY352" s="237"/>
      <c r="CZ352" s="237"/>
      <c r="DA352" s="237"/>
      <c r="DB352" s="237"/>
      <c r="DC352" s="237"/>
      <c r="DD352" s="237"/>
      <c r="DE352" s="237"/>
      <c r="DF352" s="237"/>
      <c r="DG352" s="237"/>
      <c r="DH352" s="237"/>
      <c r="DI352" s="237"/>
      <c r="DJ352" s="237"/>
      <c r="DK352" s="237"/>
      <c r="DL352" s="237"/>
      <c r="DM352" s="237"/>
      <c r="DN352" s="237"/>
      <c r="DO352" s="237"/>
      <c r="DP352" s="237"/>
      <c r="DQ352" s="237"/>
      <c r="DR352" s="237"/>
      <c r="DS352" s="237"/>
      <c r="DT352" s="237"/>
      <c r="DU352" s="237"/>
      <c r="DV352" s="237"/>
      <c r="DW352" s="237"/>
      <c r="DX352" s="237"/>
      <c r="DY352" s="237"/>
      <c r="DZ352" s="237"/>
      <c r="EA352" s="237"/>
      <c r="EB352" s="237"/>
      <c r="EC352" s="237"/>
      <c r="ED352" s="237"/>
      <c r="EE352" s="237"/>
      <c r="EF352" s="237"/>
      <c r="EG352" s="237"/>
      <c r="EH352" s="237"/>
      <c r="EI352" s="237"/>
      <c r="EJ352" s="237"/>
      <c r="EK352" s="237"/>
    </row>
    <row r="353" spans="1:141" s="5" customFormat="1" ht="12.75">
      <c r="A353" s="6"/>
      <c r="B353" s="6"/>
      <c r="C353" s="6"/>
      <c r="D353" s="6"/>
      <c r="E353" s="6"/>
      <c r="F353" s="6"/>
      <c r="G353" s="6"/>
      <c r="H353" s="6"/>
      <c r="I353" s="6"/>
      <c r="CJ353" s="237"/>
      <c r="CK353" s="237"/>
      <c r="CL353" s="237"/>
      <c r="CM353" s="237"/>
      <c r="CN353" s="237"/>
      <c r="CO353" s="237"/>
      <c r="CP353" s="237"/>
      <c r="CQ353" s="237"/>
      <c r="CR353" s="237"/>
      <c r="CS353" s="237"/>
      <c r="CT353" s="237"/>
      <c r="CU353" s="237"/>
      <c r="CV353" s="237"/>
      <c r="CW353" s="237"/>
      <c r="CX353" s="237"/>
      <c r="CY353" s="237"/>
      <c r="CZ353" s="237"/>
      <c r="DA353" s="237"/>
      <c r="DB353" s="237"/>
      <c r="DC353" s="237"/>
      <c r="DD353" s="237"/>
      <c r="DE353" s="237"/>
      <c r="DF353" s="237"/>
      <c r="DG353" s="237"/>
      <c r="DH353" s="237"/>
      <c r="DI353" s="237"/>
      <c r="DJ353" s="237"/>
      <c r="DK353" s="237"/>
      <c r="DL353" s="237"/>
      <c r="DM353" s="237"/>
      <c r="DN353" s="237"/>
      <c r="DO353" s="237"/>
      <c r="DP353" s="237"/>
      <c r="DQ353" s="237"/>
      <c r="DR353" s="237"/>
      <c r="DS353" s="237"/>
      <c r="DT353" s="237"/>
      <c r="DU353" s="237"/>
      <c r="DV353" s="237"/>
      <c r="DW353" s="237"/>
      <c r="DX353" s="237"/>
      <c r="DY353" s="237"/>
      <c r="DZ353" s="237"/>
      <c r="EA353" s="237"/>
      <c r="EB353" s="237"/>
      <c r="EC353" s="237"/>
      <c r="ED353" s="237"/>
      <c r="EE353" s="237"/>
      <c r="EF353" s="237"/>
      <c r="EG353" s="237"/>
      <c r="EH353" s="237"/>
      <c r="EI353" s="237"/>
      <c r="EJ353" s="237"/>
      <c r="EK353" s="237"/>
    </row>
    <row r="354" spans="1:141" s="5" customFormat="1" ht="12.75">
      <c r="A354" s="6"/>
      <c r="B354" s="6"/>
      <c r="C354" s="6"/>
      <c r="D354" s="6"/>
      <c r="E354" s="6"/>
      <c r="F354" s="6"/>
      <c r="G354" s="6"/>
      <c r="H354" s="6"/>
      <c r="I354" s="6"/>
      <c r="CJ354" s="237"/>
      <c r="CK354" s="237"/>
      <c r="CL354" s="237"/>
      <c r="CM354" s="237"/>
      <c r="CN354" s="237"/>
      <c r="CO354" s="237"/>
      <c r="CP354" s="237"/>
      <c r="CQ354" s="237"/>
      <c r="CR354" s="237"/>
      <c r="CS354" s="237"/>
      <c r="CT354" s="237"/>
      <c r="CU354" s="237"/>
      <c r="CV354" s="237"/>
      <c r="CW354" s="237"/>
      <c r="CX354" s="237"/>
      <c r="CY354" s="237"/>
      <c r="CZ354" s="237"/>
      <c r="DA354" s="237"/>
      <c r="DB354" s="237"/>
      <c r="DC354" s="237"/>
      <c r="DD354" s="237"/>
      <c r="DE354" s="237"/>
      <c r="DF354" s="237"/>
      <c r="DG354" s="237"/>
      <c r="DH354" s="237"/>
      <c r="DI354" s="237"/>
      <c r="DJ354" s="237"/>
      <c r="DK354" s="237"/>
      <c r="DL354" s="237"/>
      <c r="DM354" s="237"/>
      <c r="DN354" s="237"/>
      <c r="DO354" s="237"/>
      <c r="DP354" s="237"/>
      <c r="DQ354" s="237"/>
      <c r="DR354" s="237"/>
      <c r="DS354" s="237"/>
      <c r="DT354" s="237"/>
      <c r="DU354" s="237"/>
      <c r="DV354" s="237"/>
      <c r="DW354" s="237"/>
      <c r="DX354" s="237"/>
      <c r="DY354" s="237"/>
      <c r="DZ354" s="237"/>
      <c r="EA354" s="237"/>
      <c r="EB354" s="237"/>
      <c r="EC354" s="237"/>
      <c r="ED354" s="237"/>
      <c r="EE354" s="237"/>
      <c r="EF354" s="237"/>
      <c r="EG354" s="237"/>
      <c r="EH354" s="237"/>
      <c r="EI354" s="237"/>
      <c r="EJ354" s="237"/>
      <c r="EK354" s="237"/>
    </row>
    <row r="355" spans="1:141" s="5" customFormat="1" ht="12.75">
      <c r="A355" s="6"/>
      <c r="B355" s="6"/>
      <c r="C355" s="6"/>
      <c r="D355" s="6"/>
      <c r="E355" s="6"/>
      <c r="F355" s="6"/>
      <c r="G355" s="6"/>
      <c r="H355" s="6"/>
      <c r="I355" s="6"/>
      <c r="CJ355" s="237"/>
      <c r="CK355" s="237"/>
      <c r="CL355" s="237"/>
      <c r="CM355" s="237"/>
      <c r="CN355" s="237"/>
      <c r="CO355" s="237"/>
      <c r="CP355" s="237"/>
      <c r="CQ355" s="237"/>
      <c r="CR355" s="237"/>
      <c r="CS355" s="237"/>
      <c r="CT355" s="237"/>
      <c r="CU355" s="237"/>
      <c r="CV355" s="237"/>
      <c r="CW355" s="237"/>
      <c r="CX355" s="237"/>
      <c r="CY355" s="237"/>
      <c r="CZ355" s="237"/>
      <c r="DA355" s="237"/>
      <c r="DB355" s="237"/>
      <c r="DC355" s="237"/>
      <c r="DD355" s="237"/>
      <c r="DE355" s="237"/>
      <c r="DF355" s="237"/>
      <c r="DG355" s="237"/>
      <c r="DH355" s="237"/>
      <c r="DI355" s="237"/>
      <c r="DJ355" s="237"/>
      <c r="DK355" s="237"/>
      <c r="DL355" s="237"/>
      <c r="DM355" s="237"/>
      <c r="DN355" s="237"/>
      <c r="DO355" s="237"/>
      <c r="DP355" s="237"/>
      <c r="DQ355" s="237"/>
      <c r="DR355" s="237"/>
      <c r="DS355" s="237"/>
      <c r="DT355" s="237"/>
      <c r="DU355" s="237"/>
      <c r="DV355" s="237"/>
      <c r="DW355" s="237"/>
      <c r="DX355" s="237"/>
      <c r="DY355" s="237"/>
      <c r="DZ355" s="237"/>
      <c r="EA355" s="237"/>
      <c r="EB355" s="237"/>
      <c r="EC355" s="237"/>
      <c r="ED355" s="237"/>
      <c r="EE355" s="237"/>
      <c r="EF355" s="237"/>
      <c r="EG355" s="237"/>
      <c r="EH355" s="237"/>
      <c r="EI355" s="237"/>
      <c r="EJ355" s="237"/>
      <c r="EK355" s="237"/>
    </row>
    <row r="356" spans="1:141" s="5" customFormat="1" ht="12.75">
      <c r="A356" s="6"/>
      <c r="B356" s="6"/>
      <c r="C356" s="6"/>
      <c r="D356" s="6"/>
      <c r="E356" s="6"/>
      <c r="F356" s="6"/>
      <c r="G356" s="6"/>
      <c r="H356" s="6"/>
      <c r="I356" s="6"/>
      <c r="CJ356" s="237"/>
      <c r="CK356" s="237"/>
      <c r="CL356" s="237"/>
      <c r="CM356" s="237"/>
      <c r="CN356" s="237"/>
      <c r="CO356" s="237"/>
      <c r="CP356" s="237"/>
      <c r="CQ356" s="237"/>
      <c r="CR356" s="237"/>
      <c r="CS356" s="237"/>
      <c r="CT356" s="237"/>
      <c r="CU356" s="237"/>
      <c r="CV356" s="237"/>
      <c r="CW356" s="237"/>
      <c r="CX356" s="237"/>
      <c r="CY356" s="237"/>
      <c r="CZ356" s="237"/>
      <c r="DA356" s="237"/>
      <c r="DB356" s="237"/>
      <c r="DC356" s="237"/>
      <c r="DD356" s="237"/>
      <c r="DE356" s="237"/>
      <c r="DF356" s="237"/>
      <c r="DG356" s="237"/>
      <c r="DH356" s="237"/>
      <c r="DI356" s="237"/>
      <c r="DJ356" s="237"/>
      <c r="DK356" s="237"/>
      <c r="DL356" s="237"/>
      <c r="DM356" s="237"/>
      <c r="DN356" s="237"/>
      <c r="DO356" s="237"/>
      <c r="DP356" s="237"/>
      <c r="DQ356" s="237"/>
      <c r="DR356" s="237"/>
      <c r="DS356" s="237"/>
      <c r="DT356" s="237"/>
      <c r="DU356" s="237"/>
      <c r="DV356" s="237"/>
      <c r="DW356" s="237"/>
      <c r="DX356" s="237"/>
      <c r="DY356" s="237"/>
      <c r="DZ356" s="237"/>
      <c r="EA356" s="237"/>
      <c r="EB356" s="237"/>
      <c r="EC356" s="237"/>
      <c r="ED356" s="237"/>
      <c r="EE356" s="237"/>
      <c r="EF356" s="237"/>
      <c r="EG356" s="237"/>
      <c r="EH356" s="237"/>
      <c r="EI356" s="237"/>
      <c r="EJ356" s="237"/>
      <c r="EK356" s="237"/>
    </row>
    <row r="357" spans="1:141" s="5" customFormat="1" ht="12.75">
      <c r="A357" s="6"/>
      <c r="B357" s="6"/>
      <c r="C357" s="6"/>
      <c r="D357" s="6"/>
      <c r="E357" s="6"/>
      <c r="F357" s="6"/>
      <c r="G357" s="6"/>
      <c r="H357" s="6"/>
      <c r="I357" s="6"/>
      <c r="CJ357" s="237"/>
      <c r="CK357" s="237"/>
      <c r="CL357" s="237"/>
      <c r="CM357" s="237"/>
      <c r="CN357" s="237"/>
      <c r="CO357" s="237"/>
      <c r="CP357" s="237"/>
      <c r="CQ357" s="237"/>
      <c r="CR357" s="237"/>
      <c r="CS357" s="237"/>
      <c r="CT357" s="237"/>
      <c r="CU357" s="237"/>
      <c r="CV357" s="237"/>
      <c r="CW357" s="237"/>
      <c r="CX357" s="237"/>
      <c r="CY357" s="237"/>
      <c r="CZ357" s="237"/>
      <c r="DA357" s="237"/>
      <c r="DB357" s="237"/>
      <c r="DC357" s="237"/>
      <c r="DD357" s="237"/>
      <c r="DE357" s="237"/>
      <c r="DF357" s="237"/>
      <c r="DG357" s="237"/>
      <c r="DH357" s="237"/>
      <c r="DI357" s="237"/>
      <c r="DJ357" s="237"/>
      <c r="DK357" s="237"/>
      <c r="DL357" s="237"/>
      <c r="DM357" s="237"/>
      <c r="DN357" s="237"/>
      <c r="DO357" s="237"/>
      <c r="DP357" s="237"/>
      <c r="DQ357" s="237"/>
      <c r="DR357" s="237"/>
      <c r="DS357" s="237"/>
      <c r="DT357" s="237"/>
      <c r="DU357" s="237"/>
      <c r="DV357" s="237"/>
      <c r="DW357" s="237"/>
      <c r="DX357" s="237"/>
      <c r="DY357" s="237"/>
      <c r="DZ357" s="237"/>
      <c r="EA357" s="237"/>
      <c r="EB357" s="237"/>
      <c r="EC357" s="237"/>
      <c r="ED357" s="237"/>
      <c r="EE357" s="237"/>
      <c r="EF357" s="237"/>
      <c r="EG357" s="237"/>
      <c r="EH357" s="237"/>
      <c r="EI357" s="237"/>
      <c r="EJ357" s="237"/>
      <c r="EK357" s="237"/>
    </row>
    <row r="358" spans="1:141" s="5" customFormat="1" ht="12.75">
      <c r="A358" s="6"/>
      <c r="B358" s="6"/>
      <c r="C358" s="6"/>
      <c r="D358" s="6"/>
      <c r="E358" s="6"/>
      <c r="F358" s="6"/>
      <c r="G358" s="6"/>
      <c r="H358" s="6"/>
      <c r="I358" s="6"/>
      <c r="CJ358" s="237"/>
      <c r="CK358" s="237"/>
      <c r="CL358" s="237"/>
      <c r="CM358" s="237"/>
      <c r="CN358" s="237"/>
      <c r="CO358" s="237"/>
      <c r="CP358" s="237"/>
      <c r="CQ358" s="237"/>
      <c r="CR358" s="237"/>
      <c r="CS358" s="237"/>
      <c r="CT358" s="237"/>
      <c r="CU358" s="237"/>
      <c r="CV358" s="237"/>
      <c r="CW358" s="237"/>
      <c r="CX358" s="237"/>
      <c r="CY358" s="237"/>
      <c r="CZ358" s="237"/>
      <c r="DA358" s="237"/>
      <c r="DB358" s="237"/>
      <c r="DC358" s="237"/>
      <c r="DD358" s="237"/>
      <c r="DE358" s="237"/>
      <c r="DF358" s="237"/>
      <c r="DG358" s="237"/>
      <c r="DH358" s="237"/>
      <c r="DI358" s="237"/>
      <c r="DJ358" s="237"/>
      <c r="DK358" s="237"/>
      <c r="DL358" s="237"/>
      <c r="DM358" s="237"/>
      <c r="DN358" s="237"/>
      <c r="DO358" s="237"/>
      <c r="DP358" s="237"/>
      <c r="DQ358" s="237"/>
      <c r="DR358" s="237"/>
      <c r="DS358" s="237"/>
      <c r="DT358" s="237"/>
      <c r="DU358" s="237"/>
      <c r="DV358" s="237"/>
      <c r="DW358" s="237"/>
      <c r="DX358" s="237"/>
      <c r="DY358" s="237"/>
      <c r="DZ358" s="237"/>
      <c r="EA358" s="237"/>
      <c r="EB358" s="237"/>
      <c r="EC358" s="237"/>
      <c r="ED358" s="237"/>
      <c r="EE358" s="237"/>
      <c r="EF358" s="237"/>
      <c r="EG358" s="237"/>
      <c r="EH358" s="237"/>
      <c r="EI358" s="237"/>
      <c r="EJ358" s="237"/>
      <c r="EK358" s="237"/>
    </row>
    <row r="359" spans="1:141" s="5" customFormat="1" ht="12.75">
      <c r="A359" s="6"/>
      <c r="B359" s="6"/>
      <c r="C359" s="6"/>
      <c r="D359" s="6"/>
      <c r="E359" s="6"/>
      <c r="F359" s="6"/>
      <c r="G359" s="6"/>
      <c r="H359" s="6"/>
      <c r="I359" s="6"/>
      <c r="CJ359" s="237"/>
      <c r="CK359" s="237"/>
      <c r="CL359" s="237"/>
      <c r="CM359" s="237"/>
      <c r="CN359" s="237"/>
      <c r="CO359" s="237"/>
      <c r="CP359" s="237"/>
      <c r="CQ359" s="237"/>
      <c r="CR359" s="237"/>
      <c r="CS359" s="237"/>
      <c r="CT359" s="237"/>
      <c r="CU359" s="237"/>
      <c r="CV359" s="237"/>
      <c r="CW359" s="237"/>
      <c r="CX359" s="237"/>
      <c r="CY359" s="237"/>
      <c r="CZ359" s="237"/>
      <c r="DA359" s="237"/>
      <c r="DB359" s="237"/>
      <c r="DC359" s="237"/>
      <c r="DD359" s="237"/>
      <c r="DE359" s="237"/>
      <c r="DF359" s="237"/>
      <c r="DG359" s="237"/>
      <c r="DH359" s="237"/>
      <c r="DI359" s="237"/>
      <c r="DJ359" s="237"/>
      <c r="DK359" s="237"/>
      <c r="DL359" s="237"/>
      <c r="DM359" s="237"/>
      <c r="DN359" s="237"/>
      <c r="DO359" s="237"/>
      <c r="DP359" s="237"/>
      <c r="DQ359" s="237"/>
      <c r="DR359" s="237"/>
      <c r="DS359" s="237"/>
      <c r="DT359" s="237"/>
      <c r="DU359" s="237"/>
      <c r="DV359" s="237"/>
      <c r="DW359" s="237"/>
      <c r="DX359" s="237"/>
      <c r="DY359" s="237"/>
      <c r="DZ359" s="237"/>
      <c r="EA359" s="237"/>
      <c r="EB359" s="237"/>
      <c r="EC359" s="237"/>
      <c r="ED359" s="237"/>
      <c r="EE359" s="237"/>
      <c r="EF359" s="237"/>
      <c r="EG359" s="237"/>
      <c r="EH359" s="237"/>
      <c r="EI359" s="237"/>
      <c r="EJ359" s="237"/>
      <c r="EK359" s="237"/>
    </row>
    <row r="360" spans="1:141" s="5" customFormat="1" ht="12.75">
      <c r="A360" s="6"/>
      <c r="B360" s="6"/>
      <c r="C360" s="6"/>
      <c r="D360" s="6"/>
      <c r="E360" s="6"/>
      <c r="F360" s="6"/>
      <c r="G360" s="6"/>
      <c r="H360" s="6"/>
      <c r="I360" s="6"/>
      <c r="CJ360" s="237"/>
      <c r="CK360" s="237"/>
      <c r="CL360" s="237"/>
      <c r="CM360" s="237"/>
      <c r="CN360" s="237"/>
      <c r="CO360" s="237"/>
      <c r="CP360" s="237"/>
      <c r="CQ360" s="237"/>
      <c r="CR360" s="237"/>
      <c r="CS360" s="237"/>
      <c r="CT360" s="237"/>
      <c r="CU360" s="237"/>
      <c r="CV360" s="237"/>
      <c r="CW360" s="237"/>
      <c r="CX360" s="237"/>
      <c r="CY360" s="237"/>
      <c r="CZ360" s="237"/>
      <c r="DA360" s="237"/>
      <c r="DB360" s="237"/>
      <c r="DC360" s="237"/>
      <c r="DD360" s="237"/>
      <c r="DE360" s="237"/>
      <c r="DF360" s="237"/>
      <c r="DG360" s="237"/>
      <c r="DH360" s="237"/>
      <c r="DI360" s="237"/>
      <c r="DJ360" s="237"/>
      <c r="DK360" s="237"/>
      <c r="DL360" s="237"/>
      <c r="DM360" s="237"/>
      <c r="DN360" s="237"/>
      <c r="DO360" s="237"/>
      <c r="DP360" s="237"/>
      <c r="DQ360" s="237"/>
      <c r="DR360" s="237"/>
      <c r="DS360" s="237"/>
      <c r="DT360" s="237"/>
      <c r="DU360" s="237"/>
      <c r="DV360" s="237"/>
      <c r="DW360" s="237"/>
      <c r="DX360" s="237"/>
      <c r="DY360" s="237"/>
      <c r="DZ360" s="237"/>
      <c r="EA360" s="237"/>
      <c r="EB360" s="237"/>
      <c r="EC360" s="237"/>
      <c r="ED360" s="237"/>
      <c r="EE360" s="237"/>
      <c r="EF360" s="237"/>
      <c r="EG360" s="237"/>
      <c r="EH360" s="237"/>
      <c r="EI360" s="237"/>
      <c r="EJ360" s="237"/>
      <c r="EK360" s="237"/>
    </row>
    <row r="361" spans="1:141" s="5" customFormat="1" ht="12.75">
      <c r="A361" s="6"/>
      <c r="B361" s="6"/>
      <c r="C361" s="6"/>
      <c r="D361" s="6"/>
      <c r="E361" s="6"/>
      <c r="F361" s="6"/>
      <c r="G361" s="6"/>
      <c r="H361" s="6"/>
      <c r="I361" s="6"/>
      <c r="CJ361" s="237"/>
      <c r="CK361" s="237"/>
      <c r="CL361" s="237"/>
      <c r="CM361" s="237"/>
      <c r="CN361" s="237"/>
      <c r="CO361" s="237"/>
      <c r="CP361" s="237"/>
      <c r="CQ361" s="237"/>
      <c r="CR361" s="237"/>
      <c r="CS361" s="237"/>
      <c r="CT361" s="237"/>
      <c r="CU361" s="237"/>
      <c r="CV361" s="237"/>
      <c r="CW361" s="237"/>
      <c r="CX361" s="237"/>
      <c r="CY361" s="237"/>
      <c r="CZ361" s="237"/>
      <c r="DA361" s="237"/>
      <c r="DB361" s="237"/>
      <c r="DC361" s="237"/>
      <c r="DD361" s="237"/>
      <c r="DE361" s="237"/>
      <c r="DF361" s="237"/>
      <c r="DG361" s="237"/>
      <c r="DH361" s="237"/>
      <c r="DI361" s="237"/>
      <c r="DJ361" s="237"/>
      <c r="DK361" s="237"/>
      <c r="DL361" s="237"/>
      <c r="DM361" s="237"/>
      <c r="DN361" s="237"/>
      <c r="DO361" s="237"/>
      <c r="DP361" s="237"/>
      <c r="DQ361" s="237"/>
      <c r="DR361" s="237"/>
      <c r="DS361" s="237"/>
      <c r="DT361" s="237"/>
      <c r="DU361" s="237"/>
      <c r="DV361" s="237"/>
      <c r="DW361" s="237"/>
      <c r="DX361" s="237"/>
      <c r="DY361" s="237"/>
      <c r="DZ361" s="237"/>
      <c r="EA361" s="237"/>
      <c r="EB361" s="237"/>
      <c r="EC361" s="237"/>
      <c r="ED361" s="237"/>
      <c r="EE361" s="237"/>
      <c r="EF361" s="237"/>
      <c r="EG361" s="237"/>
      <c r="EH361" s="237"/>
      <c r="EI361" s="237"/>
      <c r="EJ361" s="237"/>
      <c r="EK361" s="237"/>
    </row>
    <row r="362" spans="1:141" s="5" customFormat="1" ht="12.75">
      <c r="A362" s="6"/>
      <c r="B362" s="6"/>
      <c r="C362" s="6"/>
      <c r="D362" s="6"/>
      <c r="E362" s="6"/>
      <c r="F362" s="6"/>
      <c r="G362" s="6"/>
      <c r="H362" s="6"/>
      <c r="I362" s="6"/>
      <c r="CJ362" s="237"/>
      <c r="CK362" s="237"/>
      <c r="CL362" s="237"/>
      <c r="CM362" s="237"/>
      <c r="CN362" s="237"/>
      <c r="CO362" s="237"/>
      <c r="CP362" s="237"/>
      <c r="CQ362" s="237"/>
      <c r="CR362" s="237"/>
      <c r="CS362" s="237"/>
      <c r="CT362" s="237"/>
      <c r="CU362" s="237"/>
      <c r="CV362" s="237"/>
      <c r="CW362" s="237"/>
      <c r="CX362" s="237"/>
      <c r="CY362" s="237"/>
      <c r="CZ362" s="237"/>
      <c r="DA362" s="237"/>
      <c r="DB362" s="237"/>
      <c r="DC362" s="237"/>
      <c r="DD362" s="237"/>
      <c r="DE362" s="237"/>
      <c r="DF362" s="237"/>
      <c r="DG362" s="237"/>
      <c r="DH362" s="237"/>
      <c r="DI362" s="237"/>
      <c r="DJ362" s="237"/>
      <c r="DK362" s="237"/>
      <c r="DL362" s="237"/>
      <c r="DM362" s="237"/>
      <c r="DN362" s="237"/>
      <c r="DO362" s="237"/>
      <c r="DP362" s="237"/>
      <c r="DQ362" s="237"/>
      <c r="DR362" s="237"/>
      <c r="DS362" s="237"/>
      <c r="DT362" s="237"/>
      <c r="DU362" s="237"/>
      <c r="DV362" s="237"/>
      <c r="DW362" s="237"/>
      <c r="DX362" s="237"/>
      <c r="DY362" s="237"/>
      <c r="DZ362" s="237"/>
      <c r="EA362" s="237"/>
      <c r="EB362" s="237"/>
      <c r="EC362" s="237"/>
      <c r="ED362" s="237"/>
      <c r="EE362" s="237"/>
      <c r="EF362" s="237"/>
      <c r="EG362" s="237"/>
      <c r="EH362" s="237"/>
      <c r="EI362" s="237"/>
      <c r="EJ362" s="237"/>
      <c r="EK362" s="237"/>
    </row>
    <row r="363" spans="1:141" s="5" customFormat="1" ht="12.75">
      <c r="A363" s="6"/>
      <c r="B363" s="6"/>
      <c r="C363" s="6"/>
      <c r="D363" s="6"/>
      <c r="E363" s="6"/>
      <c r="F363" s="6"/>
      <c r="G363" s="6"/>
      <c r="H363" s="6"/>
      <c r="I363" s="6"/>
      <c r="CJ363" s="237"/>
      <c r="CK363" s="237"/>
      <c r="CL363" s="237"/>
      <c r="CM363" s="237"/>
      <c r="CN363" s="237"/>
      <c r="CO363" s="237"/>
      <c r="CP363" s="237"/>
      <c r="CQ363" s="237"/>
      <c r="CR363" s="237"/>
      <c r="CS363" s="237"/>
      <c r="CT363" s="237"/>
      <c r="CU363" s="237"/>
      <c r="CV363" s="237"/>
      <c r="CW363" s="237"/>
      <c r="CX363" s="237"/>
      <c r="CY363" s="237"/>
      <c r="CZ363" s="237"/>
      <c r="DA363" s="237"/>
      <c r="DB363" s="237"/>
      <c r="DC363" s="237"/>
      <c r="DD363" s="237"/>
      <c r="DE363" s="237"/>
      <c r="DF363" s="237"/>
      <c r="DG363" s="237"/>
      <c r="DH363" s="237"/>
      <c r="DI363" s="237"/>
      <c r="DJ363" s="237"/>
      <c r="DK363" s="237"/>
      <c r="DL363" s="237"/>
      <c r="DM363" s="237"/>
      <c r="DN363" s="237"/>
      <c r="DO363" s="237"/>
      <c r="DP363" s="237"/>
      <c r="DQ363" s="237"/>
      <c r="DR363" s="237"/>
      <c r="DS363" s="237"/>
      <c r="DT363" s="237"/>
      <c r="DU363" s="237"/>
      <c r="DV363" s="237"/>
      <c r="DW363" s="237"/>
      <c r="DX363" s="237"/>
      <c r="DY363" s="237"/>
      <c r="DZ363" s="237"/>
      <c r="EA363" s="237"/>
      <c r="EB363" s="237"/>
      <c r="EC363" s="237"/>
      <c r="ED363" s="237"/>
      <c r="EE363" s="237"/>
      <c r="EF363" s="237"/>
      <c r="EG363" s="237"/>
      <c r="EH363" s="237"/>
      <c r="EI363" s="237"/>
      <c r="EJ363" s="237"/>
      <c r="EK363" s="237"/>
    </row>
    <row r="364" spans="1:141" s="5" customFormat="1" ht="12.75">
      <c r="A364" s="6"/>
      <c r="B364" s="6"/>
      <c r="C364" s="6"/>
      <c r="D364" s="6"/>
      <c r="E364" s="6"/>
      <c r="F364" s="6"/>
      <c r="G364" s="6"/>
      <c r="H364" s="6"/>
      <c r="I364" s="6"/>
      <c r="CJ364" s="237"/>
      <c r="CK364" s="237"/>
      <c r="CL364" s="237"/>
      <c r="CM364" s="237"/>
      <c r="CN364" s="237"/>
      <c r="CO364" s="237"/>
      <c r="CP364" s="237"/>
      <c r="CQ364" s="237"/>
      <c r="CR364" s="237"/>
      <c r="CS364" s="237"/>
      <c r="CT364" s="237"/>
      <c r="CU364" s="237"/>
      <c r="CV364" s="237"/>
      <c r="CW364" s="237"/>
      <c r="CX364" s="237"/>
      <c r="CY364" s="237"/>
      <c r="CZ364" s="237"/>
      <c r="DA364" s="237"/>
      <c r="DB364" s="237"/>
      <c r="DC364" s="237"/>
      <c r="DD364" s="237"/>
      <c r="DE364" s="237"/>
      <c r="DF364" s="237"/>
      <c r="DG364" s="237"/>
      <c r="DH364" s="237"/>
      <c r="DI364" s="237"/>
      <c r="DJ364" s="237"/>
      <c r="DK364" s="237"/>
      <c r="DL364" s="237"/>
      <c r="DM364" s="237"/>
      <c r="DN364" s="237"/>
      <c r="DO364" s="237"/>
      <c r="DP364" s="237"/>
      <c r="DQ364" s="237"/>
      <c r="DR364" s="237"/>
      <c r="DS364" s="237"/>
      <c r="DT364" s="237"/>
      <c r="DU364" s="237"/>
      <c r="DV364" s="237"/>
      <c r="DW364" s="237"/>
      <c r="DX364" s="237"/>
      <c r="DY364" s="237"/>
      <c r="DZ364" s="237"/>
      <c r="EA364" s="237"/>
      <c r="EB364" s="237"/>
      <c r="EC364" s="237"/>
      <c r="ED364" s="237"/>
      <c r="EE364" s="237"/>
      <c r="EF364" s="237"/>
      <c r="EG364" s="237"/>
      <c r="EH364" s="237"/>
      <c r="EI364" s="237"/>
      <c r="EJ364" s="237"/>
      <c r="EK364" s="237"/>
    </row>
    <row r="365" spans="1:141" s="5" customFormat="1" ht="12.75">
      <c r="A365" s="6"/>
      <c r="B365" s="6"/>
      <c r="C365" s="6"/>
      <c r="D365" s="6"/>
      <c r="E365" s="6"/>
      <c r="F365" s="6"/>
      <c r="G365" s="6"/>
      <c r="H365" s="6"/>
      <c r="I365" s="6"/>
      <c r="CJ365" s="237"/>
      <c r="CK365" s="237"/>
      <c r="CL365" s="237"/>
      <c r="CM365" s="237"/>
      <c r="CN365" s="237"/>
      <c r="CO365" s="237"/>
      <c r="CP365" s="237"/>
      <c r="CQ365" s="237"/>
      <c r="CR365" s="237"/>
      <c r="CS365" s="237"/>
      <c r="CT365" s="237"/>
      <c r="CU365" s="237"/>
      <c r="CV365" s="237"/>
      <c r="CW365" s="237"/>
      <c r="CX365" s="237"/>
      <c r="CY365" s="237"/>
      <c r="CZ365" s="237"/>
      <c r="DA365" s="237"/>
      <c r="DB365" s="237"/>
      <c r="DC365" s="237"/>
      <c r="DD365" s="237"/>
      <c r="DE365" s="237"/>
      <c r="DF365" s="237"/>
      <c r="DG365" s="237"/>
      <c r="DH365" s="237"/>
      <c r="DI365" s="237"/>
      <c r="DJ365" s="237"/>
      <c r="DK365" s="237"/>
      <c r="DL365" s="237"/>
      <c r="DM365" s="237"/>
      <c r="DN365" s="237"/>
      <c r="DO365" s="237"/>
      <c r="DP365" s="237"/>
      <c r="DQ365" s="237"/>
      <c r="DR365" s="237"/>
      <c r="DS365" s="237"/>
      <c r="DT365" s="237"/>
      <c r="DU365" s="237"/>
      <c r="DV365" s="237"/>
      <c r="DW365" s="237"/>
      <c r="DX365" s="237"/>
      <c r="DY365" s="237"/>
      <c r="DZ365" s="237"/>
      <c r="EA365" s="237"/>
      <c r="EB365" s="237"/>
      <c r="EC365" s="237"/>
      <c r="ED365" s="237"/>
      <c r="EE365" s="237"/>
      <c r="EF365" s="237"/>
      <c r="EG365" s="237"/>
      <c r="EH365" s="237"/>
      <c r="EI365" s="237"/>
      <c r="EJ365" s="237"/>
      <c r="EK365" s="237"/>
    </row>
    <row r="366" spans="1:141" s="5" customFormat="1" ht="12.75">
      <c r="A366" s="6"/>
      <c r="B366" s="6"/>
      <c r="C366" s="6"/>
      <c r="D366" s="6"/>
      <c r="E366" s="6"/>
      <c r="F366" s="6"/>
      <c r="G366" s="6"/>
      <c r="H366" s="6"/>
      <c r="I366" s="6"/>
      <c r="CJ366" s="237"/>
      <c r="CK366" s="237"/>
      <c r="CL366" s="237"/>
      <c r="CM366" s="237"/>
      <c r="CN366" s="237"/>
      <c r="CO366" s="237"/>
      <c r="CP366" s="237"/>
      <c r="CQ366" s="237"/>
      <c r="CR366" s="237"/>
      <c r="CS366" s="237"/>
      <c r="CT366" s="237"/>
      <c r="CU366" s="237"/>
      <c r="CV366" s="237"/>
      <c r="CW366" s="237"/>
      <c r="CX366" s="237"/>
      <c r="CY366" s="237"/>
      <c r="CZ366" s="237"/>
      <c r="DA366" s="237"/>
      <c r="DB366" s="237"/>
      <c r="DC366" s="237"/>
      <c r="DD366" s="237"/>
      <c r="DE366" s="237"/>
      <c r="DF366" s="237"/>
      <c r="DG366" s="237"/>
      <c r="DH366" s="237"/>
      <c r="DI366" s="237"/>
      <c r="DJ366" s="237"/>
      <c r="DK366" s="237"/>
      <c r="DL366" s="237"/>
      <c r="DM366" s="237"/>
      <c r="DN366" s="237"/>
      <c r="DO366" s="237"/>
      <c r="DP366" s="237"/>
      <c r="DQ366" s="237"/>
      <c r="DR366" s="237"/>
      <c r="DS366" s="237"/>
      <c r="DT366" s="237"/>
      <c r="DU366" s="237"/>
      <c r="DV366" s="237"/>
      <c r="DW366" s="237"/>
      <c r="DX366" s="237"/>
      <c r="DY366" s="237"/>
      <c r="DZ366" s="237"/>
      <c r="EA366" s="237"/>
      <c r="EB366" s="237"/>
      <c r="EC366" s="237"/>
      <c r="ED366" s="237"/>
      <c r="EE366" s="237"/>
      <c r="EF366" s="237"/>
      <c r="EG366" s="237"/>
      <c r="EH366" s="237"/>
      <c r="EI366" s="237"/>
      <c r="EJ366" s="237"/>
      <c r="EK366" s="237"/>
    </row>
    <row r="367" spans="1:141" s="5" customFormat="1" ht="12.75">
      <c r="A367" s="6"/>
      <c r="B367" s="6"/>
      <c r="C367" s="6"/>
      <c r="D367" s="6"/>
      <c r="E367" s="6"/>
      <c r="F367" s="6"/>
      <c r="G367" s="6"/>
      <c r="H367" s="6"/>
      <c r="I367" s="6"/>
      <c r="CJ367" s="237"/>
      <c r="CK367" s="237"/>
      <c r="CL367" s="237"/>
      <c r="CM367" s="237"/>
      <c r="CN367" s="237"/>
      <c r="CO367" s="237"/>
      <c r="CP367" s="237"/>
      <c r="CQ367" s="237"/>
      <c r="CR367" s="237"/>
      <c r="CS367" s="237"/>
      <c r="CT367" s="237"/>
      <c r="CU367" s="237"/>
      <c r="CV367" s="237"/>
      <c r="CW367" s="237"/>
      <c r="CX367" s="237"/>
      <c r="CY367" s="237"/>
      <c r="CZ367" s="237"/>
      <c r="DA367" s="237"/>
      <c r="DB367" s="237"/>
      <c r="DC367" s="237"/>
      <c r="DD367" s="237"/>
      <c r="DE367" s="237"/>
      <c r="DF367" s="237"/>
      <c r="DG367" s="237"/>
      <c r="DH367" s="237"/>
      <c r="DI367" s="237"/>
      <c r="DJ367" s="237"/>
      <c r="DK367" s="237"/>
      <c r="DL367" s="237"/>
      <c r="DM367" s="237"/>
      <c r="DN367" s="237"/>
      <c r="DO367" s="237"/>
      <c r="DP367" s="237"/>
      <c r="DQ367" s="237"/>
      <c r="DR367" s="237"/>
      <c r="DS367" s="237"/>
      <c r="DT367" s="237"/>
      <c r="DU367" s="237"/>
      <c r="DV367" s="237"/>
      <c r="DW367" s="237"/>
      <c r="DX367" s="237"/>
      <c r="DY367" s="237"/>
      <c r="DZ367" s="237"/>
      <c r="EA367" s="237"/>
      <c r="EB367" s="237"/>
      <c r="EC367" s="237"/>
      <c r="ED367" s="237"/>
      <c r="EE367" s="237"/>
      <c r="EF367" s="237"/>
      <c r="EG367" s="237"/>
      <c r="EH367" s="237"/>
      <c r="EI367" s="237"/>
      <c r="EJ367" s="237"/>
      <c r="EK367" s="237"/>
    </row>
    <row r="368" spans="1:141" s="5" customFormat="1" ht="12.75">
      <c r="A368" s="6"/>
      <c r="B368" s="6"/>
      <c r="C368" s="6"/>
      <c r="D368" s="6"/>
      <c r="E368" s="6"/>
      <c r="F368" s="6"/>
      <c r="G368" s="6"/>
      <c r="H368" s="6"/>
      <c r="I368" s="6"/>
      <c r="CJ368" s="237"/>
      <c r="CK368" s="237"/>
      <c r="CL368" s="237"/>
      <c r="CM368" s="237"/>
      <c r="CN368" s="237"/>
      <c r="CO368" s="237"/>
      <c r="CP368" s="237"/>
      <c r="CQ368" s="237"/>
      <c r="CR368" s="237"/>
      <c r="CS368" s="237"/>
      <c r="CT368" s="237"/>
      <c r="CU368" s="237"/>
      <c r="CV368" s="237"/>
      <c r="CW368" s="237"/>
      <c r="CX368" s="237"/>
      <c r="CY368" s="237"/>
      <c r="CZ368" s="237"/>
      <c r="DA368" s="237"/>
      <c r="DB368" s="237"/>
      <c r="DC368" s="237"/>
      <c r="DD368" s="237"/>
      <c r="DE368" s="237"/>
      <c r="DF368" s="237"/>
      <c r="DG368" s="237"/>
      <c r="DH368" s="237"/>
      <c r="DI368" s="237"/>
      <c r="DJ368" s="237"/>
      <c r="DK368" s="237"/>
      <c r="DL368" s="237"/>
      <c r="DM368" s="237"/>
      <c r="DN368" s="237"/>
      <c r="DO368" s="237"/>
      <c r="DP368" s="237"/>
      <c r="DQ368" s="237"/>
      <c r="DR368" s="237"/>
      <c r="DS368" s="237"/>
      <c r="DT368" s="237"/>
      <c r="DU368" s="237"/>
      <c r="DV368" s="237"/>
      <c r="DW368" s="237"/>
      <c r="DX368" s="237"/>
      <c r="DY368" s="237"/>
      <c r="DZ368" s="237"/>
      <c r="EA368" s="237"/>
      <c r="EB368" s="237"/>
      <c r="EC368" s="237"/>
      <c r="ED368" s="237"/>
      <c r="EE368" s="237"/>
      <c r="EF368" s="237"/>
      <c r="EG368" s="237"/>
      <c r="EH368" s="237"/>
      <c r="EI368" s="237"/>
      <c r="EJ368" s="237"/>
      <c r="EK368" s="237"/>
    </row>
    <row r="369" spans="1:141" s="5" customFormat="1" ht="12.75">
      <c r="A369" s="6"/>
      <c r="B369" s="6"/>
      <c r="C369" s="6"/>
      <c r="D369" s="6"/>
      <c r="E369" s="6"/>
      <c r="F369" s="6"/>
      <c r="G369" s="6"/>
      <c r="H369" s="6"/>
      <c r="I369" s="6"/>
      <c r="CJ369" s="237"/>
      <c r="CK369" s="237"/>
      <c r="CL369" s="237"/>
      <c r="CM369" s="237"/>
      <c r="CN369" s="237"/>
      <c r="CO369" s="237"/>
      <c r="CP369" s="237"/>
      <c r="CQ369" s="237"/>
      <c r="CR369" s="237"/>
      <c r="CS369" s="237"/>
      <c r="CT369" s="237"/>
      <c r="CU369" s="237"/>
      <c r="CV369" s="237"/>
      <c r="CW369" s="237"/>
      <c r="CX369" s="237"/>
      <c r="CY369" s="237"/>
      <c r="CZ369" s="237"/>
      <c r="DA369" s="237"/>
      <c r="DB369" s="237"/>
      <c r="DC369" s="237"/>
      <c r="DD369" s="237"/>
      <c r="DE369" s="237"/>
      <c r="DF369" s="237"/>
      <c r="DG369" s="237"/>
      <c r="DH369" s="237"/>
      <c r="DI369" s="237"/>
      <c r="DJ369" s="237"/>
      <c r="DK369" s="237"/>
      <c r="DL369" s="237"/>
      <c r="DM369" s="237"/>
      <c r="DN369" s="237"/>
      <c r="DO369" s="237"/>
      <c r="DP369" s="237"/>
      <c r="DQ369" s="237"/>
      <c r="DR369" s="237"/>
      <c r="DS369" s="237"/>
      <c r="DT369" s="237"/>
      <c r="DU369" s="237"/>
      <c r="DV369" s="237"/>
      <c r="DW369" s="237"/>
      <c r="DX369" s="237"/>
      <c r="DY369" s="237"/>
      <c r="DZ369" s="237"/>
      <c r="EA369" s="237"/>
      <c r="EB369" s="237"/>
      <c r="EC369" s="237"/>
      <c r="ED369" s="237"/>
      <c r="EE369" s="237"/>
      <c r="EF369" s="237"/>
      <c r="EG369" s="237"/>
      <c r="EH369" s="237"/>
      <c r="EI369" s="237"/>
      <c r="EJ369" s="237"/>
      <c r="EK369" s="237"/>
    </row>
    <row r="370" spans="1:141" s="5" customFormat="1" ht="12.75">
      <c r="A370" s="6"/>
      <c r="B370" s="6"/>
      <c r="C370" s="6"/>
      <c r="D370" s="6"/>
      <c r="E370" s="6"/>
      <c r="F370" s="6"/>
      <c r="G370" s="6"/>
      <c r="H370" s="6"/>
      <c r="I370" s="6"/>
      <c r="CJ370" s="237"/>
      <c r="CK370" s="237"/>
      <c r="CL370" s="237"/>
      <c r="CM370" s="237"/>
      <c r="CN370" s="237"/>
      <c r="CO370" s="237"/>
      <c r="CP370" s="237"/>
      <c r="CQ370" s="237"/>
      <c r="CR370" s="237"/>
      <c r="CS370" s="237"/>
      <c r="CT370" s="237"/>
      <c r="CU370" s="237"/>
      <c r="CV370" s="237"/>
      <c r="CW370" s="237"/>
      <c r="CX370" s="237"/>
      <c r="CY370" s="237"/>
      <c r="CZ370" s="237"/>
      <c r="DA370" s="237"/>
      <c r="DB370" s="237"/>
      <c r="DC370" s="237"/>
      <c r="DD370" s="237"/>
      <c r="DE370" s="237"/>
      <c r="DF370" s="237"/>
      <c r="DG370" s="237"/>
      <c r="DH370" s="237"/>
      <c r="DI370" s="237"/>
      <c r="DJ370" s="237"/>
      <c r="DK370" s="237"/>
      <c r="DL370" s="237"/>
      <c r="DM370" s="237"/>
      <c r="DN370" s="237"/>
      <c r="DO370" s="237"/>
      <c r="DP370" s="237"/>
      <c r="DQ370" s="237"/>
      <c r="DR370" s="237"/>
      <c r="DS370" s="237"/>
      <c r="DT370" s="237"/>
      <c r="DU370" s="237"/>
      <c r="DV370" s="237"/>
      <c r="DW370" s="237"/>
      <c r="DX370" s="237"/>
      <c r="DY370" s="237"/>
      <c r="DZ370" s="237"/>
      <c r="EA370" s="237"/>
      <c r="EB370" s="237"/>
      <c r="EC370" s="237"/>
      <c r="ED370" s="237"/>
      <c r="EE370" s="237"/>
      <c r="EF370" s="237"/>
      <c r="EG370" s="237"/>
      <c r="EH370" s="237"/>
      <c r="EI370" s="237"/>
      <c r="EJ370" s="237"/>
      <c r="EK370" s="237"/>
    </row>
    <row r="371" spans="1:141" s="5" customFormat="1" ht="12.75">
      <c r="A371" s="6"/>
      <c r="B371" s="6"/>
      <c r="C371" s="6"/>
      <c r="D371" s="6"/>
      <c r="E371" s="6"/>
      <c r="F371" s="6"/>
      <c r="G371" s="6"/>
      <c r="H371" s="6"/>
      <c r="I371" s="6"/>
      <c r="CJ371" s="237"/>
      <c r="CK371" s="237"/>
      <c r="CL371" s="237"/>
      <c r="CM371" s="237"/>
      <c r="CN371" s="237"/>
      <c r="CO371" s="237"/>
      <c r="CP371" s="237"/>
      <c r="CQ371" s="237"/>
      <c r="CR371" s="237"/>
      <c r="CS371" s="237"/>
      <c r="CT371" s="237"/>
      <c r="CU371" s="237"/>
      <c r="CV371" s="237"/>
      <c r="CW371" s="237"/>
      <c r="CX371" s="237"/>
      <c r="CY371" s="237"/>
      <c r="CZ371" s="237"/>
      <c r="DA371" s="237"/>
      <c r="DB371" s="237"/>
      <c r="DC371" s="237"/>
      <c r="DD371" s="237"/>
      <c r="DE371" s="237"/>
      <c r="DF371" s="237"/>
      <c r="DG371" s="237"/>
      <c r="DH371" s="237"/>
      <c r="DI371" s="237"/>
      <c r="DJ371" s="237"/>
      <c r="DK371" s="237"/>
      <c r="DL371" s="237"/>
      <c r="DM371" s="237"/>
      <c r="DN371" s="237"/>
      <c r="DO371" s="237"/>
      <c r="DP371" s="237"/>
      <c r="DQ371" s="237"/>
      <c r="DR371" s="237"/>
      <c r="DS371" s="237"/>
      <c r="DT371" s="237"/>
      <c r="DU371" s="237"/>
      <c r="DV371" s="237"/>
      <c r="DW371" s="237"/>
      <c r="DX371" s="237"/>
      <c r="DY371" s="237"/>
      <c r="DZ371" s="237"/>
      <c r="EA371" s="237"/>
      <c r="EB371" s="237"/>
      <c r="EC371" s="237"/>
      <c r="ED371" s="237"/>
      <c r="EE371" s="237"/>
      <c r="EF371" s="237"/>
      <c r="EG371" s="237"/>
      <c r="EH371" s="237"/>
      <c r="EI371" s="237"/>
      <c r="EJ371" s="237"/>
      <c r="EK371" s="237"/>
    </row>
    <row r="372" spans="1:141" s="5" customFormat="1" ht="12.75">
      <c r="A372" s="6"/>
      <c r="B372" s="6"/>
      <c r="C372" s="6"/>
      <c r="D372" s="6"/>
      <c r="E372" s="6"/>
      <c r="F372" s="6"/>
      <c r="G372" s="6"/>
      <c r="H372" s="6"/>
      <c r="I372" s="6"/>
      <c r="CJ372" s="237"/>
      <c r="CK372" s="237"/>
      <c r="CL372" s="237"/>
      <c r="CM372" s="237"/>
      <c r="CN372" s="237"/>
      <c r="CO372" s="237"/>
      <c r="CP372" s="237"/>
      <c r="CQ372" s="237"/>
      <c r="CR372" s="237"/>
      <c r="CS372" s="237"/>
      <c r="CT372" s="237"/>
      <c r="CU372" s="237"/>
      <c r="CV372" s="237"/>
      <c r="CW372" s="237"/>
      <c r="CX372" s="237"/>
      <c r="CY372" s="237"/>
      <c r="CZ372" s="237"/>
      <c r="DA372" s="237"/>
      <c r="DB372" s="237"/>
      <c r="DC372" s="237"/>
      <c r="DD372" s="237"/>
      <c r="DE372" s="237"/>
      <c r="DF372" s="237"/>
      <c r="DG372" s="237"/>
      <c r="DH372" s="237"/>
      <c r="DI372" s="237"/>
      <c r="DJ372" s="237"/>
      <c r="DK372" s="237"/>
      <c r="DL372" s="237"/>
      <c r="DM372" s="237"/>
      <c r="DN372" s="237"/>
      <c r="DO372" s="237"/>
      <c r="DP372" s="237"/>
      <c r="DQ372" s="237"/>
      <c r="DR372" s="237"/>
      <c r="DS372" s="237"/>
      <c r="DT372" s="237"/>
      <c r="DU372" s="237"/>
      <c r="DV372" s="237"/>
      <c r="DW372" s="237"/>
      <c r="DX372" s="237"/>
      <c r="DY372" s="237"/>
      <c r="DZ372" s="237"/>
      <c r="EA372" s="237"/>
      <c r="EB372" s="237"/>
      <c r="EC372" s="237"/>
      <c r="ED372" s="237"/>
      <c r="EE372" s="237"/>
      <c r="EF372" s="237"/>
      <c r="EG372" s="237"/>
      <c r="EH372" s="237"/>
      <c r="EI372" s="237"/>
      <c r="EJ372" s="237"/>
      <c r="EK372" s="237"/>
    </row>
    <row r="373" spans="1:141" s="5" customFormat="1" ht="12.75">
      <c r="A373" s="6"/>
      <c r="B373" s="6"/>
      <c r="C373" s="6"/>
      <c r="D373" s="6"/>
      <c r="E373" s="6"/>
      <c r="F373" s="6"/>
      <c r="G373" s="6"/>
      <c r="H373" s="6"/>
      <c r="I373" s="6"/>
      <c r="CJ373" s="237"/>
      <c r="CK373" s="237"/>
      <c r="CL373" s="237"/>
      <c r="CM373" s="237"/>
      <c r="CN373" s="237"/>
      <c r="CO373" s="237"/>
      <c r="CP373" s="237"/>
      <c r="CQ373" s="237"/>
      <c r="CR373" s="237"/>
      <c r="CS373" s="237"/>
      <c r="CT373" s="237"/>
      <c r="CU373" s="237"/>
      <c r="CV373" s="237"/>
      <c r="CW373" s="237"/>
      <c r="CX373" s="237"/>
      <c r="CY373" s="237"/>
      <c r="CZ373" s="237"/>
      <c r="DA373" s="237"/>
      <c r="DB373" s="237"/>
      <c r="DC373" s="237"/>
      <c r="DD373" s="237"/>
      <c r="DE373" s="237"/>
      <c r="DF373" s="237"/>
      <c r="DG373" s="237"/>
      <c r="DH373" s="237"/>
      <c r="DI373" s="237"/>
      <c r="DJ373" s="237"/>
      <c r="DK373" s="237"/>
      <c r="DL373" s="237"/>
      <c r="DM373" s="237"/>
      <c r="DN373" s="237"/>
      <c r="DO373" s="237"/>
      <c r="DP373" s="237"/>
      <c r="DQ373" s="237"/>
      <c r="DR373" s="237"/>
      <c r="DS373" s="237"/>
      <c r="DT373" s="237"/>
      <c r="DU373" s="237"/>
      <c r="DV373" s="237"/>
      <c r="DW373" s="237"/>
      <c r="DX373" s="237"/>
      <c r="DY373" s="237"/>
      <c r="DZ373" s="237"/>
      <c r="EA373" s="237"/>
      <c r="EB373" s="237"/>
      <c r="EC373" s="237"/>
      <c r="ED373" s="237"/>
      <c r="EE373" s="237"/>
      <c r="EF373" s="237"/>
      <c r="EG373" s="237"/>
      <c r="EH373" s="237"/>
      <c r="EI373" s="237"/>
      <c r="EJ373" s="237"/>
      <c r="EK373" s="237"/>
    </row>
    <row r="374" spans="1:141" s="5" customFormat="1" ht="12.75">
      <c r="A374" s="6"/>
      <c r="B374" s="6"/>
      <c r="C374" s="6"/>
      <c r="D374" s="6"/>
      <c r="E374" s="6"/>
      <c r="F374" s="6"/>
      <c r="G374" s="6"/>
      <c r="H374" s="6"/>
      <c r="I374" s="6"/>
      <c r="CJ374" s="237"/>
      <c r="CK374" s="237"/>
      <c r="CL374" s="237"/>
      <c r="CM374" s="237"/>
      <c r="CN374" s="237"/>
      <c r="CO374" s="237"/>
      <c r="CP374" s="237"/>
      <c r="CQ374" s="237"/>
      <c r="CR374" s="237"/>
      <c r="CS374" s="237"/>
      <c r="CT374" s="237"/>
      <c r="CU374" s="237"/>
      <c r="CV374" s="237"/>
      <c r="CW374" s="237"/>
      <c r="CX374" s="237"/>
      <c r="CY374" s="237"/>
      <c r="CZ374" s="237"/>
      <c r="DA374" s="237"/>
      <c r="DB374" s="237"/>
      <c r="DC374" s="237"/>
      <c r="DD374" s="237"/>
      <c r="DE374" s="237"/>
      <c r="DF374" s="237"/>
      <c r="DG374" s="237"/>
      <c r="DH374" s="237"/>
      <c r="DI374" s="237"/>
      <c r="DJ374" s="237"/>
      <c r="DK374" s="237"/>
      <c r="DL374" s="237"/>
      <c r="DM374" s="237"/>
      <c r="DN374" s="237"/>
      <c r="DO374" s="237"/>
      <c r="DP374" s="237"/>
      <c r="DQ374" s="237"/>
      <c r="DR374" s="237"/>
      <c r="DS374" s="237"/>
      <c r="DT374" s="237"/>
      <c r="DU374" s="237"/>
      <c r="DV374" s="237"/>
      <c r="DW374" s="237"/>
      <c r="DX374" s="237"/>
      <c r="DY374" s="237"/>
      <c r="DZ374" s="237"/>
      <c r="EA374" s="237"/>
      <c r="EB374" s="237"/>
      <c r="EC374" s="237"/>
      <c r="ED374" s="237"/>
      <c r="EE374" s="237"/>
      <c r="EF374" s="237"/>
      <c r="EG374" s="237"/>
      <c r="EH374" s="237"/>
      <c r="EI374" s="237"/>
      <c r="EJ374" s="237"/>
      <c r="EK374" s="237"/>
    </row>
    <row r="375" spans="1:141" s="5" customFormat="1" ht="12.75">
      <c r="A375" s="6"/>
      <c r="B375" s="6"/>
      <c r="C375" s="6"/>
      <c r="D375" s="6"/>
      <c r="E375" s="6"/>
      <c r="F375" s="6"/>
      <c r="G375" s="6"/>
      <c r="H375" s="6"/>
      <c r="I375" s="6"/>
      <c r="CJ375" s="237"/>
      <c r="CK375" s="237"/>
      <c r="CL375" s="237"/>
      <c r="CM375" s="237"/>
      <c r="CN375" s="237"/>
      <c r="CO375" s="237"/>
      <c r="CP375" s="237"/>
      <c r="CQ375" s="237"/>
      <c r="CR375" s="237"/>
      <c r="CS375" s="237"/>
      <c r="CT375" s="237"/>
      <c r="CU375" s="237"/>
      <c r="CV375" s="237"/>
      <c r="CW375" s="237"/>
      <c r="CX375" s="237"/>
      <c r="CY375" s="237"/>
      <c r="CZ375" s="237"/>
      <c r="DA375" s="237"/>
      <c r="DB375" s="237"/>
      <c r="DC375" s="237"/>
      <c r="DD375" s="237"/>
      <c r="DE375" s="237"/>
      <c r="DF375" s="237"/>
      <c r="DG375" s="237"/>
      <c r="DH375" s="237"/>
      <c r="DI375" s="237"/>
      <c r="DJ375" s="237"/>
      <c r="DK375" s="237"/>
      <c r="DL375" s="237"/>
      <c r="DM375" s="237"/>
      <c r="DN375" s="237"/>
      <c r="DO375" s="237"/>
      <c r="DP375" s="237"/>
      <c r="DQ375" s="237"/>
      <c r="DR375" s="237"/>
      <c r="DS375" s="237"/>
      <c r="DT375" s="237"/>
      <c r="DU375" s="237"/>
      <c r="DV375" s="237"/>
      <c r="DW375" s="237"/>
      <c r="DX375" s="237"/>
      <c r="DY375" s="237"/>
      <c r="DZ375" s="237"/>
      <c r="EA375" s="237"/>
      <c r="EB375" s="237"/>
      <c r="EC375" s="237"/>
      <c r="ED375" s="237"/>
      <c r="EE375" s="237"/>
      <c r="EF375" s="237"/>
      <c r="EG375" s="237"/>
      <c r="EH375" s="237"/>
      <c r="EI375" s="237"/>
      <c r="EJ375" s="237"/>
      <c r="EK375" s="237"/>
    </row>
    <row r="376" spans="1:141" s="5" customFormat="1" ht="12.75">
      <c r="A376" s="6"/>
      <c r="B376" s="6"/>
      <c r="C376" s="6"/>
      <c r="D376" s="6"/>
      <c r="E376" s="6"/>
      <c r="F376" s="6"/>
      <c r="G376" s="6"/>
      <c r="H376" s="6"/>
      <c r="I376" s="6"/>
      <c r="CJ376" s="237"/>
      <c r="CK376" s="237"/>
      <c r="CL376" s="237"/>
      <c r="CM376" s="237"/>
      <c r="CN376" s="237"/>
      <c r="CO376" s="237"/>
      <c r="CP376" s="237"/>
      <c r="CQ376" s="237"/>
      <c r="CR376" s="237"/>
      <c r="CS376" s="237"/>
      <c r="CT376" s="237"/>
      <c r="CU376" s="237"/>
      <c r="CV376" s="237"/>
      <c r="CW376" s="237"/>
      <c r="CX376" s="237"/>
      <c r="CY376" s="237"/>
      <c r="CZ376" s="237"/>
      <c r="DA376" s="237"/>
      <c r="DB376" s="237"/>
      <c r="DC376" s="237"/>
      <c r="DD376" s="237"/>
      <c r="DE376" s="237"/>
      <c r="DF376" s="237"/>
      <c r="DG376" s="237"/>
      <c r="DH376" s="237"/>
      <c r="DI376" s="237"/>
      <c r="DJ376" s="237"/>
      <c r="DK376" s="237"/>
      <c r="DL376" s="237"/>
      <c r="DM376" s="237"/>
      <c r="DN376" s="237"/>
      <c r="DO376" s="237"/>
      <c r="DP376" s="237"/>
      <c r="DQ376" s="237"/>
      <c r="DR376" s="237"/>
      <c r="DS376" s="237"/>
      <c r="DT376" s="237"/>
      <c r="DU376" s="237"/>
      <c r="DV376" s="237"/>
      <c r="DW376" s="237"/>
      <c r="DX376" s="237"/>
      <c r="DY376" s="237"/>
      <c r="DZ376" s="237"/>
      <c r="EA376" s="237"/>
      <c r="EB376" s="237"/>
      <c r="EC376" s="237"/>
      <c r="ED376" s="237"/>
      <c r="EE376" s="237"/>
      <c r="EF376" s="237"/>
      <c r="EG376" s="237"/>
      <c r="EH376" s="237"/>
      <c r="EI376" s="237"/>
      <c r="EJ376" s="237"/>
      <c r="EK376" s="237"/>
    </row>
    <row r="377" spans="1:141" s="5" customFormat="1" ht="12.75">
      <c r="A377" s="6"/>
      <c r="B377" s="6"/>
      <c r="C377" s="6"/>
      <c r="D377" s="6"/>
      <c r="E377" s="6"/>
      <c r="F377" s="6"/>
      <c r="G377" s="6"/>
      <c r="H377" s="6"/>
      <c r="I377" s="6"/>
      <c r="CJ377" s="237"/>
      <c r="CK377" s="237"/>
      <c r="CL377" s="237"/>
      <c r="CM377" s="237"/>
      <c r="CN377" s="237"/>
      <c r="CO377" s="237"/>
      <c r="CP377" s="237"/>
      <c r="CQ377" s="237"/>
      <c r="CR377" s="237"/>
      <c r="CS377" s="237"/>
      <c r="CT377" s="237"/>
      <c r="CU377" s="237"/>
      <c r="CV377" s="237"/>
      <c r="CW377" s="237"/>
      <c r="CX377" s="237"/>
      <c r="CY377" s="237"/>
      <c r="CZ377" s="237"/>
      <c r="DA377" s="237"/>
      <c r="DB377" s="237"/>
      <c r="DC377" s="237"/>
      <c r="DD377" s="237"/>
      <c r="DE377" s="237"/>
      <c r="DF377" s="237"/>
      <c r="DG377" s="237"/>
      <c r="DH377" s="237"/>
      <c r="DI377" s="237"/>
      <c r="DJ377" s="237"/>
      <c r="DK377" s="237"/>
      <c r="DL377" s="237"/>
      <c r="DM377" s="237"/>
      <c r="DN377" s="237"/>
      <c r="DO377" s="237"/>
      <c r="DP377" s="237"/>
      <c r="DQ377" s="237"/>
      <c r="DR377" s="237"/>
      <c r="DS377" s="237"/>
      <c r="DT377" s="237"/>
      <c r="DU377" s="237"/>
      <c r="DV377" s="237"/>
      <c r="DW377" s="237"/>
      <c r="DX377" s="237"/>
      <c r="DY377" s="237"/>
      <c r="DZ377" s="237"/>
      <c r="EA377" s="237"/>
      <c r="EB377" s="237"/>
      <c r="EC377" s="237"/>
      <c r="ED377" s="237"/>
      <c r="EE377" s="237"/>
      <c r="EF377" s="237"/>
      <c r="EG377" s="237"/>
      <c r="EH377" s="237"/>
      <c r="EI377" s="237"/>
      <c r="EJ377" s="237"/>
      <c r="EK377" s="237"/>
    </row>
    <row r="378" spans="1:141" s="5" customFormat="1" ht="12.75">
      <c r="A378" s="6"/>
      <c r="B378" s="6"/>
      <c r="C378" s="6"/>
      <c r="D378" s="6"/>
      <c r="E378" s="6"/>
      <c r="F378" s="6"/>
      <c r="G378" s="6"/>
      <c r="H378" s="6"/>
      <c r="I378" s="6"/>
      <c r="CJ378" s="237"/>
      <c r="CK378" s="237"/>
      <c r="CL378" s="237"/>
      <c r="CM378" s="237"/>
      <c r="CN378" s="237"/>
      <c r="CO378" s="237"/>
      <c r="CP378" s="237"/>
      <c r="CQ378" s="237"/>
      <c r="CR378" s="237"/>
      <c r="CS378" s="237"/>
      <c r="CT378" s="237"/>
      <c r="CU378" s="237"/>
      <c r="CV378" s="237"/>
      <c r="CW378" s="237"/>
      <c r="CX378" s="237"/>
      <c r="CY378" s="237"/>
      <c r="CZ378" s="237"/>
      <c r="DA378" s="237"/>
      <c r="DB378" s="237"/>
      <c r="DC378" s="237"/>
      <c r="DD378" s="237"/>
      <c r="DE378" s="237"/>
      <c r="DF378" s="237"/>
      <c r="DG378" s="237"/>
      <c r="DH378" s="237"/>
      <c r="DI378" s="237"/>
      <c r="DJ378" s="237"/>
      <c r="DK378" s="237"/>
      <c r="DL378" s="237"/>
      <c r="DM378" s="237"/>
      <c r="DN378" s="237"/>
      <c r="DO378" s="237"/>
      <c r="DP378" s="237"/>
      <c r="DQ378" s="237"/>
      <c r="DR378" s="237"/>
      <c r="DS378" s="237"/>
      <c r="DT378" s="237"/>
      <c r="DU378" s="237"/>
      <c r="DV378" s="237"/>
      <c r="DW378" s="237"/>
      <c r="DX378" s="237"/>
      <c r="DY378" s="237"/>
      <c r="DZ378" s="237"/>
      <c r="EA378" s="237"/>
      <c r="EB378" s="237"/>
      <c r="EC378" s="237"/>
      <c r="ED378" s="237"/>
      <c r="EE378" s="237"/>
      <c r="EF378" s="237"/>
      <c r="EG378" s="237"/>
      <c r="EH378" s="237"/>
      <c r="EI378" s="237"/>
      <c r="EJ378" s="237"/>
      <c r="EK378" s="237"/>
    </row>
    <row r="379" spans="1:141" s="5" customFormat="1" ht="12.75">
      <c r="A379" s="6"/>
      <c r="B379" s="6"/>
      <c r="C379" s="6"/>
      <c r="D379" s="6"/>
      <c r="E379" s="6"/>
      <c r="F379" s="6"/>
      <c r="G379" s="6"/>
      <c r="H379" s="6"/>
      <c r="I379" s="6"/>
      <c r="CJ379" s="237"/>
      <c r="CK379" s="237"/>
      <c r="CL379" s="237"/>
      <c r="CM379" s="237"/>
      <c r="CN379" s="237"/>
      <c r="CO379" s="237"/>
      <c r="CP379" s="237"/>
      <c r="CQ379" s="237"/>
      <c r="CR379" s="237"/>
      <c r="CS379" s="237"/>
      <c r="CT379" s="237"/>
      <c r="CU379" s="237"/>
      <c r="CV379" s="237"/>
      <c r="CW379" s="237"/>
      <c r="CX379" s="237"/>
      <c r="CY379" s="237"/>
      <c r="CZ379" s="237"/>
      <c r="DA379" s="237"/>
      <c r="DB379" s="237"/>
      <c r="DC379" s="237"/>
      <c r="DD379" s="237"/>
      <c r="DE379" s="237"/>
      <c r="DF379" s="237"/>
      <c r="DG379" s="237"/>
      <c r="DH379" s="237"/>
      <c r="DI379" s="237"/>
      <c r="DJ379" s="237"/>
      <c r="DK379" s="237"/>
      <c r="DL379" s="237"/>
      <c r="DM379" s="237"/>
      <c r="DN379" s="237"/>
      <c r="DO379" s="237"/>
      <c r="DP379" s="237"/>
      <c r="DQ379" s="237"/>
      <c r="DR379" s="237"/>
      <c r="DS379" s="237"/>
      <c r="DT379" s="237"/>
      <c r="DU379" s="237"/>
      <c r="DV379" s="237"/>
      <c r="DW379" s="237"/>
      <c r="DX379" s="237"/>
      <c r="DY379" s="237"/>
      <c r="DZ379" s="237"/>
      <c r="EA379" s="237"/>
      <c r="EB379" s="237"/>
      <c r="EC379" s="237"/>
      <c r="ED379" s="237"/>
      <c r="EE379" s="237"/>
      <c r="EF379" s="237"/>
      <c r="EG379" s="237"/>
      <c r="EH379" s="237"/>
      <c r="EI379" s="237"/>
      <c r="EJ379" s="237"/>
      <c r="EK379" s="237"/>
    </row>
    <row r="380" spans="1:141" s="5" customFormat="1" ht="12.75">
      <c r="A380" s="6"/>
      <c r="B380" s="6"/>
      <c r="C380" s="6"/>
      <c r="D380" s="6"/>
      <c r="E380" s="6"/>
      <c r="F380" s="6"/>
      <c r="G380" s="6"/>
      <c r="H380" s="6"/>
      <c r="I380" s="6"/>
      <c r="CJ380" s="237"/>
      <c r="CK380" s="237"/>
      <c r="CL380" s="237"/>
      <c r="CM380" s="237"/>
      <c r="CN380" s="237"/>
      <c r="CO380" s="237"/>
      <c r="CP380" s="237"/>
      <c r="CQ380" s="237"/>
      <c r="CR380" s="237"/>
      <c r="CS380" s="237"/>
      <c r="CT380" s="237"/>
      <c r="CU380" s="237"/>
      <c r="CV380" s="237"/>
      <c r="CW380" s="237"/>
      <c r="CX380" s="237"/>
      <c r="CY380" s="237"/>
      <c r="CZ380" s="237"/>
      <c r="DA380" s="237"/>
      <c r="DB380" s="237"/>
      <c r="DC380" s="237"/>
      <c r="DD380" s="237"/>
      <c r="DE380" s="237"/>
      <c r="DF380" s="237"/>
      <c r="DG380" s="237"/>
      <c r="DH380" s="237"/>
      <c r="DI380" s="237"/>
      <c r="DJ380" s="237"/>
      <c r="DK380" s="237"/>
      <c r="DL380" s="237"/>
      <c r="DM380" s="237"/>
      <c r="DN380" s="237"/>
      <c r="DO380" s="237"/>
      <c r="DP380" s="237"/>
      <c r="DQ380" s="237"/>
      <c r="DR380" s="237"/>
      <c r="DS380" s="237"/>
      <c r="DT380" s="237"/>
      <c r="DU380" s="237"/>
      <c r="DV380" s="237"/>
      <c r="DW380" s="237"/>
      <c r="DX380" s="237"/>
      <c r="DY380" s="237"/>
      <c r="DZ380" s="237"/>
      <c r="EA380" s="237"/>
      <c r="EB380" s="237"/>
      <c r="EC380" s="237"/>
      <c r="ED380" s="237"/>
      <c r="EE380" s="237"/>
      <c r="EF380" s="237"/>
      <c r="EG380" s="237"/>
      <c r="EH380" s="237"/>
      <c r="EI380" s="237"/>
      <c r="EJ380" s="237"/>
      <c r="EK380" s="237"/>
    </row>
    <row r="381" spans="1:141" s="5" customFormat="1" ht="12.75">
      <c r="A381" s="6"/>
      <c r="B381" s="6"/>
      <c r="C381" s="6"/>
      <c r="D381" s="6"/>
      <c r="E381" s="6"/>
      <c r="F381" s="6"/>
      <c r="G381" s="6"/>
      <c r="H381" s="6"/>
      <c r="I381" s="6"/>
      <c r="CJ381" s="237"/>
      <c r="CK381" s="237"/>
      <c r="CL381" s="237"/>
      <c r="CM381" s="237"/>
      <c r="CN381" s="237"/>
      <c r="CO381" s="237"/>
      <c r="CP381" s="237"/>
      <c r="CQ381" s="237"/>
      <c r="CR381" s="237"/>
      <c r="CS381" s="237"/>
      <c r="CT381" s="237"/>
      <c r="CU381" s="237"/>
      <c r="CV381" s="237"/>
      <c r="CW381" s="237"/>
      <c r="CX381" s="237"/>
      <c r="CY381" s="237"/>
      <c r="CZ381" s="237"/>
      <c r="DA381" s="237"/>
      <c r="DB381" s="237"/>
      <c r="DC381" s="237"/>
      <c r="DD381" s="237"/>
      <c r="DE381" s="237"/>
      <c r="DF381" s="237"/>
      <c r="DG381" s="237"/>
      <c r="DH381" s="237"/>
      <c r="DI381" s="237"/>
      <c r="DJ381" s="237"/>
      <c r="DK381" s="237"/>
      <c r="DL381" s="237"/>
      <c r="DM381" s="237"/>
      <c r="DN381" s="237"/>
      <c r="DO381" s="237"/>
      <c r="DP381" s="237"/>
      <c r="DQ381" s="237"/>
      <c r="DR381" s="237"/>
      <c r="DS381" s="237"/>
      <c r="DT381" s="237"/>
      <c r="DU381" s="237"/>
      <c r="DV381" s="237"/>
      <c r="DW381" s="237"/>
      <c r="DX381" s="237"/>
      <c r="DY381" s="237"/>
      <c r="DZ381" s="237"/>
      <c r="EA381" s="237"/>
      <c r="EB381" s="237"/>
      <c r="EC381" s="237"/>
      <c r="ED381" s="237"/>
      <c r="EE381" s="237"/>
      <c r="EF381" s="237"/>
      <c r="EG381" s="237"/>
      <c r="EH381" s="237"/>
      <c r="EI381" s="237"/>
      <c r="EJ381" s="237"/>
      <c r="EK381" s="237"/>
    </row>
    <row r="382" spans="1:141" s="5" customFormat="1" ht="12.75">
      <c r="A382" s="6"/>
      <c r="B382" s="6"/>
      <c r="C382" s="6"/>
      <c r="D382" s="6"/>
      <c r="E382" s="6"/>
      <c r="F382" s="6"/>
      <c r="G382" s="6"/>
      <c r="H382" s="6"/>
      <c r="I382" s="6"/>
      <c r="CJ382" s="237"/>
      <c r="CK382" s="237"/>
      <c r="CL382" s="237"/>
      <c r="CM382" s="237"/>
      <c r="CN382" s="237"/>
      <c r="CO382" s="237"/>
      <c r="CP382" s="237"/>
      <c r="CQ382" s="237"/>
      <c r="CR382" s="237"/>
      <c r="CS382" s="237"/>
      <c r="CT382" s="237"/>
      <c r="CU382" s="237"/>
      <c r="CV382" s="237"/>
      <c r="CW382" s="237"/>
      <c r="CX382" s="237"/>
      <c r="CY382" s="237"/>
      <c r="CZ382" s="237"/>
      <c r="DA382" s="237"/>
      <c r="DB382" s="237"/>
      <c r="DC382" s="237"/>
      <c r="DD382" s="237"/>
      <c r="DE382" s="237"/>
      <c r="DF382" s="237"/>
      <c r="DG382" s="237"/>
      <c r="DH382" s="237"/>
      <c r="DI382" s="237"/>
      <c r="DJ382" s="237"/>
      <c r="DK382" s="237"/>
      <c r="DL382" s="237"/>
      <c r="DM382" s="237"/>
      <c r="DN382" s="237"/>
      <c r="DO382" s="237"/>
      <c r="DP382" s="237"/>
      <c r="DQ382" s="237"/>
      <c r="DR382" s="237"/>
      <c r="DS382" s="237"/>
      <c r="DT382" s="237"/>
      <c r="DU382" s="237"/>
      <c r="DV382" s="237"/>
      <c r="DW382" s="237"/>
      <c r="DX382" s="237"/>
      <c r="DY382" s="237"/>
      <c r="DZ382" s="237"/>
      <c r="EA382" s="237"/>
      <c r="EB382" s="237"/>
      <c r="EC382" s="237"/>
      <c r="ED382" s="237"/>
      <c r="EE382" s="237"/>
      <c r="EF382" s="237"/>
      <c r="EG382" s="237"/>
      <c r="EH382" s="237"/>
      <c r="EI382" s="237"/>
      <c r="EJ382" s="237"/>
      <c r="EK382" s="237"/>
    </row>
    <row r="383" spans="1:141" s="5" customFormat="1" ht="12.75">
      <c r="A383" s="6"/>
      <c r="B383" s="6"/>
      <c r="C383" s="6"/>
      <c r="D383" s="6"/>
      <c r="E383" s="6"/>
      <c r="F383" s="6"/>
      <c r="G383" s="6"/>
      <c r="H383" s="6"/>
      <c r="I383" s="6"/>
      <c r="CJ383" s="237"/>
      <c r="CK383" s="237"/>
      <c r="CL383" s="237"/>
      <c r="CM383" s="237"/>
      <c r="CN383" s="237"/>
      <c r="CO383" s="237"/>
      <c r="CP383" s="237"/>
      <c r="CQ383" s="237"/>
      <c r="CR383" s="237"/>
      <c r="CS383" s="237"/>
      <c r="CT383" s="237"/>
      <c r="CU383" s="237"/>
      <c r="CV383" s="237"/>
      <c r="CW383" s="237"/>
      <c r="CX383" s="237"/>
      <c r="CY383" s="237"/>
      <c r="CZ383" s="237"/>
      <c r="DA383" s="237"/>
      <c r="DB383" s="237"/>
      <c r="DC383" s="237"/>
      <c r="DD383" s="237"/>
      <c r="DE383" s="237"/>
      <c r="DF383" s="237"/>
      <c r="DG383" s="237"/>
      <c r="DH383" s="237"/>
      <c r="DI383" s="237"/>
      <c r="DJ383" s="237"/>
      <c r="DK383" s="237"/>
      <c r="DL383" s="237"/>
      <c r="DM383" s="237"/>
      <c r="DN383" s="237"/>
      <c r="DO383" s="237"/>
      <c r="DP383" s="237"/>
      <c r="DQ383" s="237"/>
      <c r="DR383" s="237"/>
      <c r="DS383" s="237"/>
      <c r="DT383" s="237"/>
      <c r="DU383" s="237"/>
      <c r="DV383" s="237"/>
      <c r="DW383" s="237"/>
      <c r="DX383" s="237"/>
      <c r="DY383" s="237"/>
      <c r="DZ383" s="237"/>
      <c r="EA383" s="237"/>
      <c r="EB383" s="237"/>
      <c r="EC383" s="237"/>
      <c r="ED383" s="237"/>
      <c r="EE383" s="237"/>
      <c r="EF383" s="237"/>
      <c r="EG383" s="237"/>
      <c r="EH383" s="237"/>
      <c r="EI383" s="237"/>
      <c r="EJ383" s="237"/>
      <c r="EK383" s="237"/>
    </row>
    <row r="384" spans="1:141" s="5" customFormat="1" ht="12.75">
      <c r="A384" s="6"/>
      <c r="B384" s="6"/>
      <c r="C384" s="6"/>
      <c r="D384" s="6"/>
      <c r="E384" s="6"/>
      <c r="F384" s="6"/>
      <c r="G384" s="6"/>
      <c r="H384" s="6"/>
      <c r="I384" s="6"/>
      <c r="CJ384" s="237"/>
      <c r="CK384" s="237"/>
      <c r="CL384" s="237"/>
      <c r="CM384" s="237"/>
      <c r="CN384" s="237"/>
      <c r="CO384" s="237"/>
      <c r="CP384" s="237"/>
      <c r="CQ384" s="237"/>
      <c r="CR384" s="237"/>
      <c r="CS384" s="237"/>
      <c r="CT384" s="237"/>
      <c r="CU384" s="237"/>
      <c r="CV384" s="237"/>
      <c r="CW384" s="237"/>
      <c r="CX384" s="237"/>
      <c r="CY384" s="237"/>
      <c r="CZ384" s="237"/>
      <c r="DA384" s="237"/>
      <c r="DB384" s="237"/>
      <c r="DC384" s="237"/>
      <c r="DD384" s="237"/>
      <c r="DE384" s="237"/>
      <c r="DF384" s="237"/>
      <c r="DG384" s="237"/>
      <c r="DH384" s="237"/>
      <c r="DI384" s="237"/>
      <c r="DJ384" s="237"/>
      <c r="DK384" s="237"/>
      <c r="DL384" s="237"/>
      <c r="DM384" s="237"/>
      <c r="DN384" s="237"/>
      <c r="DO384" s="237"/>
      <c r="DP384" s="237"/>
      <c r="DQ384" s="237"/>
      <c r="DR384" s="237"/>
      <c r="DS384" s="237"/>
      <c r="DT384" s="237"/>
      <c r="DU384" s="237"/>
      <c r="DV384" s="237"/>
      <c r="DW384" s="237"/>
      <c r="DX384" s="237"/>
      <c r="DY384" s="237"/>
      <c r="DZ384" s="237"/>
      <c r="EA384" s="237"/>
      <c r="EB384" s="237"/>
      <c r="EC384" s="237"/>
      <c r="ED384" s="237"/>
      <c r="EE384" s="237"/>
      <c r="EF384" s="237"/>
      <c r="EG384" s="237"/>
      <c r="EH384" s="237"/>
      <c r="EI384" s="237"/>
      <c r="EJ384" s="237"/>
      <c r="EK384" s="237"/>
    </row>
    <row r="385" spans="1:141" s="5" customFormat="1" ht="12.75">
      <c r="A385" s="6"/>
      <c r="B385" s="6"/>
      <c r="C385" s="6"/>
      <c r="D385" s="6"/>
      <c r="E385" s="6"/>
      <c r="F385" s="6"/>
      <c r="G385" s="6"/>
      <c r="H385" s="6"/>
      <c r="I385" s="6"/>
      <c r="CJ385" s="237"/>
      <c r="CK385" s="237"/>
      <c r="CL385" s="237"/>
      <c r="CM385" s="237"/>
      <c r="CN385" s="237"/>
      <c r="CO385" s="237"/>
      <c r="CP385" s="237"/>
      <c r="CQ385" s="237"/>
      <c r="CR385" s="237"/>
      <c r="CS385" s="237"/>
      <c r="CT385" s="237"/>
      <c r="CU385" s="237"/>
      <c r="CV385" s="237"/>
      <c r="CW385" s="237"/>
      <c r="CX385" s="237"/>
      <c r="CY385" s="237"/>
      <c r="CZ385" s="237"/>
      <c r="DA385" s="237"/>
      <c r="DB385" s="237"/>
      <c r="DC385" s="237"/>
      <c r="DD385" s="237"/>
      <c r="DE385" s="237"/>
      <c r="DF385" s="237"/>
      <c r="DG385" s="237"/>
      <c r="DH385" s="237"/>
      <c r="DI385" s="237"/>
      <c r="DJ385" s="237"/>
      <c r="DK385" s="237"/>
      <c r="DL385" s="237"/>
      <c r="DM385" s="237"/>
      <c r="DN385" s="237"/>
      <c r="DO385" s="237"/>
      <c r="DP385" s="237"/>
      <c r="DQ385" s="237"/>
      <c r="DR385" s="237"/>
      <c r="DS385" s="237"/>
      <c r="DT385" s="237"/>
      <c r="DU385" s="237"/>
      <c r="DV385" s="237"/>
      <c r="DW385" s="237"/>
      <c r="DX385" s="237"/>
      <c r="DY385" s="237"/>
      <c r="DZ385" s="237"/>
      <c r="EA385" s="237"/>
      <c r="EB385" s="237"/>
      <c r="EC385" s="237"/>
      <c r="ED385" s="237"/>
      <c r="EE385" s="237"/>
      <c r="EF385" s="237"/>
      <c r="EG385" s="237"/>
      <c r="EH385" s="237"/>
      <c r="EI385" s="237"/>
      <c r="EJ385" s="237"/>
      <c r="EK385" s="237"/>
    </row>
    <row r="386" spans="1:141" s="5" customFormat="1" ht="12.75">
      <c r="A386" s="6"/>
      <c r="B386" s="6"/>
      <c r="C386" s="6"/>
      <c r="D386" s="6"/>
      <c r="E386" s="6"/>
      <c r="F386" s="6"/>
      <c r="G386" s="6"/>
      <c r="H386" s="6"/>
      <c r="I386" s="6"/>
      <c r="CJ386" s="237"/>
      <c r="CK386" s="237"/>
      <c r="CL386" s="237"/>
      <c r="CM386" s="237"/>
      <c r="CN386" s="237"/>
      <c r="CO386" s="237"/>
      <c r="CP386" s="237"/>
      <c r="CQ386" s="237"/>
      <c r="CR386" s="237"/>
      <c r="CS386" s="237"/>
      <c r="CT386" s="237"/>
      <c r="CU386" s="237"/>
      <c r="CV386" s="237"/>
      <c r="CW386" s="237"/>
      <c r="CX386" s="237"/>
      <c r="CY386" s="237"/>
      <c r="CZ386" s="237"/>
      <c r="DA386" s="237"/>
      <c r="DB386" s="237"/>
      <c r="DC386" s="237"/>
      <c r="DD386" s="237"/>
      <c r="DE386" s="237"/>
      <c r="DF386" s="237"/>
      <c r="DG386" s="237"/>
      <c r="DH386" s="237"/>
      <c r="DI386" s="237"/>
      <c r="DJ386" s="237"/>
      <c r="DK386" s="237"/>
      <c r="DL386" s="237"/>
      <c r="DM386" s="237"/>
      <c r="DN386" s="237"/>
      <c r="DO386" s="237"/>
      <c r="DP386" s="237"/>
      <c r="DQ386" s="237"/>
      <c r="DR386" s="237"/>
      <c r="DS386" s="237"/>
      <c r="DT386" s="237"/>
      <c r="DU386" s="237"/>
      <c r="DV386" s="237"/>
      <c r="DW386" s="237"/>
      <c r="DX386" s="237"/>
      <c r="DY386" s="237"/>
      <c r="DZ386" s="237"/>
      <c r="EA386" s="237"/>
      <c r="EB386" s="237"/>
      <c r="EC386" s="237"/>
      <c r="ED386" s="237"/>
      <c r="EE386" s="237"/>
      <c r="EF386" s="237"/>
      <c r="EG386" s="237"/>
      <c r="EH386" s="237"/>
      <c r="EI386" s="237"/>
      <c r="EJ386" s="237"/>
      <c r="EK386" s="237"/>
    </row>
    <row r="387" spans="1:141" s="5" customFormat="1" ht="12.75">
      <c r="A387" s="6"/>
      <c r="B387" s="6"/>
      <c r="C387" s="6"/>
      <c r="D387" s="6"/>
      <c r="E387" s="6"/>
      <c r="F387" s="6"/>
      <c r="G387" s="6"/>
      <c r="H387" s="6"/>
      <c r="I387" s="6"/>
      <c r="CJ387" s="237"/>
      <c r="CK387" s="237"/>
      <c r="CL387" s="237"/>
      <c r="CM387" s="237"/>
      <c r="CN387" s="237"/>
      <c r="CO387" s="237"/>
      <c r="CP387" s="237"/>
      <c r="CQ387" s="237"/>
      <c r="CR387" s="237"/>
      <c r="CS387" s="237"/>
      <c r="CT387" s="237"/>
      <c r="CU387" s="237"/>
      <c r="CV387" s="237"/>
      <c r="CW387" s="237"/>
      <c r="CX387" s="237"/>
      <c r="CY387" s="237"/>
      <c r="CZ387" s="237"/>
      <c r="DA387" s="237"/>
      <c r="DB387" s="237"/>
      <c r="DC387" s="237"/>
      <c r="DD387" s="237"/>
      <c r="DE387" s="237"/>
      <c r="DF387" s="237"/>
      <c r="DG387" s="237"/>
      <c r="DH387" s="237"/>
      <c r="DI387" s="237"/>
      <c r="DJ387" s="237"/>
      <c r="DK387" s="237"/>
      <c r="DL387" s="237"/>
      <c r="DM387" s="237"/>
      <c r="DN387" s="237"/>
      <c r="DO387" s="237"/>
      <c r="DP387" s="237"/>
      <c r="DQ387" s="237"/>
      <c r="DR387" s="237"/>
      <c r="DS387" s="237"/>
      <c r="DT387" s="237"/>
      <c r="DU387" s="237"/>
      <c r="DV387" s="237"/>
      <c r="DW387" s="237"/>
      <c r="DX387" s="237"/>
      <c r="DY387" s="237"/>
      <c r="DZ387" s="237"/>
      <c r="EA387" s="237"/>
      <c r="EB387" s="237"/>
      <c r="EC387" s="237"/>
      <c r="ED387" s="237"/>
      <c r="EE387" s="237"/>
      <c r="EF387" s="237"/>
      <c r="EG387" s="237"/>
      <c r="EH387" s="237"/>
      <c r="EI387" s="237"/>
      <c r="EJ387" s="237"/>
      <c r="EK387" s="237"/>
    </row>
    <row r="388" spans="1:141" s="5" customFormat="1" ht="12.75">
      <c r="A388" s="6"/>
      <c r="B388" s="6"/>
      <c r="C388" s="6"/>
      <c r="D388" s="6"/>
      <c r="E388" s="6"/>
      <c r="F388" s="6"/>
      <c r="G388" s="6"/>
      <c r="H388" s="6"/>
      <c r="I388" s="6"/>
      <c r="CJ388" s="237"/>
      <c r="CK388" s="237"/>
      <c r="CL388" s="237"/>
      <c r="CM388" s="237"/>
      <c r="CN388" s="237"/>
      <c r="CO388" s="237"/>
      <c r="CP388" s="237"/>
      <c r="CQ388" s="237"/>
      <c r="CR388" s="237"/>
      <c r="CS388" s="237"/>
      <c r="CT388" s="237"/>
      <c r="CU388" s="237"/>
      <c r="CV388" s="237"/>
      <c r="CW388" s="237"/>
      <c r="CX388" s="237"/>
      <c r="CY388" s="237"/>
      <c r="CZ388" s="237"/>
      <c r="DA388" s="237"/>
      <c r="DB388" s="237"/>
      <c r="DC388" s="237"/>
      <c r="DD388" s="237"/>
      <c r="DE388" s="237"/>
      <c r="DF388" s="237"/>
      <c r="DG388" s="237"/>
      <c r="DH388" s="237"/>
      <c r="DI388" s="237"/>
      <c r="DJ388" s="237"/>
      <c r="DK388" s="237"/>
      <c r="DL388" s="237"/>
      <c r="DM388" s="237"/>
      <c r="DN388" s="237"/>
      <c r="DO388" s="237"/>
      <c r="DP388" s="237"/>
      <c r="DQ388" s="237"/>
      <c r="DR388" s="237"/>
      <c r="DS388" s="237"/>
      <c r="DT388" s="237"/>
      <c r="DU388" s="237"/>
      <c r="DV388" s="237"/>
      <c r="DW388" s="237"/>
      <c r="DX388" s="237"/>
      <c r="DY388" s="237"/>
      <c r="DZ388" s="237"/>
      <c r="EA388" s="237"/>
      <c r="EB388" s="237"/>
      <c r="EC388" s="237"/>
      <c r="ED388" s="237"/>
      <c r="EE388" s="237"/>
      <c r="EF388" s="237"/>
      <c r="EG388" s="237"/>
      <c r="EH388" s="237"/>
      <c r="EI388" s="237"/>
      <c r="EJ388" s="237"/>
      <c r="EK388" s="237"/>
    </row>
    <row r="389" spans="1:141" s="5" customFormat="1" ht="12.75">
      <c r="A389" s="6"/>
      <c r="B389" s="6"/>
      <c r="C389" s="6"/>
      <c r="D389" s="6"/>
      <c r="E389" s="6"/>
      <c r="F389" s="6"/>
      <c r="G389" s="6"/>
      <c r="H389" s="6"/>
      <c r="I389" s="6"/>
      <c r="CJ389" s="237"/>
      <c r="CK389" s="237"/>
      <c r="CL389" s="237"/>
      <c r="CM389" s="237"/>
      <c r="CN389" s="237"/>
      <c r="CO389" s="237"/>
      <c r="CP389" s="237"/>
      <c r="CQ389" s="237"/>
      <c r="CR389" s="237"/>
      <c r="CS389" s="237"/>
      <c r="CT389" s="237"/>
      <c r="CU389" s="237"/>
      <c r="CV389" s="237"/>
      <c r="CW389" s="237"/>
      <c r="CX389" s="237"/>
      <c r="CY389" s="237"/>
      <c r="CZ389" s="237"/>
      <c r="DA389" s="237"/>
      <c r="DB389" s="237"/>
      <c r="DC389" s="237"/>
      <c r="DD389" s="237"/>
      <c r="DE389" s="237"/>
      <c r="DF389" s="237"/>
      <c r="DG389" s="237"/>
      <c r="DH389" s="237"/>
      <c r="DI389" s="237"/>
      <c r="DJ389" s="237"/>
      <c r="DK389" s="237"/>
      <c r="DL389" s="237"/>
      <c r="DM389" s="237"/>
      <c r="DN389" s="237"/>
      <c r="DO389" s="237"/>
      <c r="DP389" s="237"/>
      <c r="DQ389" s="237"/>
      <c r="DR389" s="237"/>
      <c r="DS389" s="237"/>
      <c r="DT389" s="237"/>
      <c r="DU389" s="237"/>
      <c r="DV389" s="237"/>
      <c r="DW389" s="237"/>
      <c r="DX389" s="237"/>
      <c r="DY389" s="237"/>
      <c r="DZ389" s="237"/>
      <c r="EA389" s="237"/>
      <c r="EB389" s="237"/>
      <c r="EC389" s="237"/>
      <c r="ED389" s="237"/>
      <c r="EE389" s="237"/>
      <c r="EF389" s="237"/>
      <c r="EG389" s="237"/>
      <c r="EH389" s="237"/>
      <c r="EI389" s="237"/>
      <c r="EJ389" s="237"/>
      <c r="EK389" s="237"/>
    </row>
    <row r="390" spans="1:141" s="5" customFormat="1" ht="12.75">
      <c r="A390" s="6"/>
      <c r="B390" s="6"/>
      <c r="C390" s="6"/>
      <c r="D390" s="6"/>
      <c r="E390" s="6"/>
      <c r="F390" s="6"/>
      <c r="G390" s="6"/>
      <c r="H390" s="6"/>
      <c r="I390" s="6"/>
      <c r="CJ390" s="237"/>
      <c r="CK390" s="237"/>
      <c r="CL390" s="237"/>
      <c r="CM390" s="237"/>
      <c r="CN390" s="237"/>
      <c r="CO390" s="237"/>
      <c r="CP390" s="237"/>
      <c r="CQ390" s="237"/>
      <c r="CR390" s="237"/>
      <c r="CS390" s="237"/>
      <c r="CT390" s="237"/>
      <c r="CU390" s="237"/>
      <c r="CV390" s="237"/>
      <c r="CW390" s="237"/>
      <c r="CX390" s="237"/>
      <c r="CY390" s="237"/>
      <c r="CZ390" s="237"/>
      <c r="DA390" s="237"/>
      <c r="DB390" s="237"/>
      <c r="DC390" s="237"/>
      <c r="DD390" s="237"/>
      <c r="DE390" s="237"/>
      <c r="DF390" s="237"/>
      <c r="DG390" s="237"/>
      <c r="DH390" s="237"/>
      <c r="DI390" s="237"/>
      <c r="DJ390" s="237"/>
      <c r="DK390" s="237"/>
      <c r="DL390" s="237"/>
      <c r="DM390" s="237"/>
      <c r="DN390" s="237"/>
      <c r="DO390" s="237"/>
      <c r="DP390" s="237"/>
      <c r="DQ390" s="237"/>
      <c r="DR390" s="237"/>
      <c r="DS390" s="237"/>
      <c r="DT390" s="237"/>
      <c r="DU390" s="237"/>
      <c r="DV390" s="237"/>
      <c r="DW390" s="237"/>
      <c r="DX390" s="237"/>
      <c r="DY390" s="237"/>
      <c r="DZ390" s="237"/>
      <c r="EA390" s="237"/>
      <c r="EB390" s="237"/>
      <c r="EC390" s="237"/>
      <c r="ED390" s="237"/>
      <c r="EE390" s="237"/>
      <c r="EF390" s="237"/>
      <c r="EG390" s="237"/>
      <c r="EH390" s="237"/>
      <c r="EI390" s="237"/>
      <c r="EJ390" s="237"/>
      <c r="EK390" s="237"/>
    </row>
    <row r="391" spans="1:141" s="5" customFormat="1" ht="12.75">
      <c r="A391" s="6"/>
      <c r="B391" s="6"/>
      <c r="C391" s="6"/>
      <c r="D391" s="6"/>
      <c r="E391" s="6"/>
      <c r="F391" s="6"/>
      <c r="G391" s="6"/>
      <c r="H391" s="6"/>
      <c r="I391" s="6"/>
      <c r="CJ391" s="237"/>
      <c r="CK391" s="237"/>
      <c r="CL391" s="237"/>
      <c r="CM391" s="237"/>
      <c r="CN391" s="237"/>
      <c r="CO391" s="237"/>
      <c r="CP391" s="237"/>
      <c r="CQ391" s="237"/>
      <c r="CR391" s="237"/>
      <c r="CS391" s="237"/>
      <c r="CT391" s="237"/>
      <c r="CU391" s="237"/>
      <c r="CV391" s="237"/>
      <c r="CW391" s="237"/>
      <c r="CX391" s="237"/>
      <c r="CY391" s="237"/>
      <c r="CZ391" s="237"/>
      <c r="DA391" s="237"/>
      <c r="DB391" s="237"/>
      <c r="DC391" s="237"/>
      <c r="DD391" s="237"/>
      <c r="DE391" s="237"/>
      <c r="DF391" s="237"/>
      <c r="DG391" s="237"/>
      <c r="DH391" s="237"/>
      <c r="DI391" s="237"/>
      <c r="DJ391" s="237"/>
      <c r="DK391" s="237"/>
      <c r="DL391" s="237"/>
      <c r="DM391" s="237"/>
      <c r="DN391" s="237"/>
      <c r="DO391" s="237"/>
      <c r="DP391" s="237"/>
      <c r="DQ391" s="237"/>
      <c r="DR391" s="237"/>
      <c r="DS391" s="237"/>
      <c r="DT391" s="237"/>
      <c r="DU391" s="237"/>
      <c r="DV391" s="237"/>
      <c r="DW391" s="237"/>
      <c r="DX391" s="237"/>
      <c r="DY391" s="237"/>
      <c r="DZ391" s="237"/>
      <c r="EA391" s="237"/>
      <c r="EB391" s="237"/>
      <c r="EC391" s="237"/>
      <c r="ED391" s="237"/>
      <c r="EE391" s="237"/>
      <c r="EF391" s="237"/>
      <c r="EG391" s="237"/>
      <c r="EH391" s="237"/>
      <c r="EI391" s="237"/>
      <c r="EJ391" s="237"/>
      <c r="EK391" s="237"/>
    </row>
    <row r="392" spans="1:141" s="5" customFormat="1" ht="12.75">
      <c r="A392" s="6"/>
      <c r="B392" s="6"/>
      <c r="C392" s="6"/>
      <c r="D392" s="6"/>
      <c r="E392" s="6"/>
      <c r="F392" s="6"/>
      <c r="G392" s="6"/>
      <c r="H392" s="6"/>
      <c r="I392" s="6"/>
      <c r="CJ392" s="237"/>
      <c r="CK392" s="237"/>
      <c r="CL392" s="237"/>
      <c r="CM392" s="237"/>
      <c r="CN392" s="237"/>
      <c r="CO392" s="237"/>
      <c r="CP392" s="237"/>
      <c r="CQ392" s="237"/>
      <c r="CR392" s="237"/>
      <c r="CS392" s="237"/>
      <c r="CT392" s="237"/>
      <c r="CU392" s="237"/>
      <c r="CV392" s="237"/>
      <c r="CW392" s="237"/>
      <c r="CX392" s="237"/>
      <c r="CY392" s="237"/>
      <c r="CZ392" s="237"/>
      <c r="DA392" s="237"/>
      <c r="DB392" s="237"/>
      <c r="DC392" s="237"/>
      <c r="DD392" s="237"/>
      <c r="DE392" s="237"/>
      <c r="DF392" s="237"/>
      <c r="DG392" s="237"/>
      <c r="DH392" s="237"/>
      <c r="DI392" s="237"/>
      <c r="DJ392" s="237"/>
      <c r="DK392" s="237"/>
      <c r="DL392" s="237"/>
      <c r="DM392" s="237"/>
      <c r="DN392" s="237"/>
      <c r="DO392" s="237"/>
      <c r="DP392" s="237"/>
      <c r="DQ392" s="237"/>
      <c r="DR392" s="237"/>
      <c r="DS392" s="237"/>
      <c r="DT392" s="237"/>
      <c r="DU392" s="237"/>
      <c r="DV392" s="237"/>
      <c r="DW392" s="237"/>
      <c r="DX392" s="237"/>
      <c r="DY392" s="237"/>
      <c r="DZ392" s="237"/>
      <c r="EA392" s="237"/>
      <c r="EB392" s="237"/>
      <c r="EC392" s="237"/>
      <c r="ED392" s="237"/>
      <c r="EE392" s="237"/>
      <c r="EF392" s="237"/>
      <c r="EG392" s="237"/>
      <c r="EH392" s="237"/>
      <c r="EI392" s="237"/>
      <c r="EJ392" s="237"/>
      <c r="EK392" s="237"/>
    </row>
    <row r="393" spans="1:141" s="5" customFormat="1" ht="12.75">
      <c r="A393" s="6"/>
      <c r="B393" s="6"/>
      <c r="C393" s="6"/>
      <c r="D393" s="6"/>
      <c r="E393" s="6"/>
      <c r="F393" s="6"/>
      <c r="G393" s="6"/>
      <c r="H393" s="6"/>
      <c r="I393" s="6"/>
      <c r="CJ393" s="237"/>
      <c r="CK393" s="237"/>
      <c r="CL393" s="237"/>
      <c r="CM393" s="237"/>
      <c r="CN393" s="237"/>
      <c r="CO393" s="237"/>
      <c r="CP393" s="237"/>
      <c r="CQ393" s="237"/>
      <c r="CR393" s="237"/>
      <c r="CS393" s="237"/>
      <c r="CT393" s="237"/>
      <c r="CU393" s="237"/>
      <c r="CV393" s="237"/>
      <c r="CW393" s="237"/>
      <c r="CX393" s="237"/>
      <c r="CY393" s="237"/>
      <c r="CZ393" s="237"/>
      <c r="DA393" s="237"/>
      <c r="DB393" s="237"/>
      <c r="DC393" s="237"/>
      <c r="DD393" s="237"/>
      <c r="DE393" s="237"/>
      <c r="DF393" s="237"/>
      <c r="DG393" s="237"/>
      <c r="DH393" s="237"/>
      <c r="DI393" s="237"/>
      <c r="DJ393" s="237"/>
      <c r="DK393" s="237"/>
      <c r="DL393" s="237"/>
      <c r="DM393" s="237"/>
      <c r="DN393" s="237"/>
      <c r="DO393" s="237"/>
      <c r="DP393" s="237"/>
      <c r="DQ393" s="237"/>
      <c r="DR393" s="237"/>
      <c r="DS393" s="237"/>
      <c r="DT393" s="237"/>
      <c r="DU393" s="237"/>
      <c r="DV393" s="237"/>
      <c r="DW393" s="237"/>
      <c r="DX393" s="237"/>
      <c r="DY393" s="237"/>
      <c r="DZ393" s="237"/>
      <c r="EA393" s="237"/>
      <c r="EB393" s="237"/>
      <c r="EC393" s="237"/>
      <c r="ED393" s="237"/>
      <c r="EE393" s="237"/>
      <c r="EF393" s="237"/>
      <c r="EG393" s="237"/>
      <c r="EH393" s="237"/>
      <c r="EI393" s="237"/>
      <c r="EJ393" s="237"/>
      <c r="EK393" s="237"/>
    </row>
    <row r="394" spans="1:141" s="5" customFormat="1" ht="12.75">
      <c r="A394" s="6"/>
      <c r="B394" s="6"/>
      <c r="C394" s="6"/>
      <c r="D394" s="6"/>
      <c r="E394" s="6"/>
      <c r="F394" s="6"/>
      <c r="G394" s="6"/>
      <c r="H394" s="6"/>
      <c r="I394" s="6"/>
      <c r="CJ394" s="237"/>
      <c r="CK394" s="237"/>
      <c r="CL394" s="237"/>
      <c r="CM394" s="237"/>
      <c r="CN394" s="237"/>
      <c r="CO394" s="237"/>
      <c r="CP394" s="237"/>
      <c r="CQ394" s="237"/>
      <c r="CR394" s="237"/>
      <c r="CS394" s="237"/>
      <c r="CT394" s="237"/>
      <c r="CU394" s="237"/>
      <c r="CV394" s="237"/>
      <c r="CW394" s="237"/>
      <c r="CX394" s="237"/>
      <c r="CY394" s="237"/>
      <c r="CZ394" s="237"/>
      <c r="DA394" s="237"/>
      <c r="DB394" s="237"/>
      <c r="DC394" s="237"/>
      <c r="DD394" s="237"/>
      <c r="DE394" s="237"/>
      <c r="DF394" s="237"/>
      <c r="DG394" s="237"/>
      <c r="DH394" s="237"/>
      <c r="DI394" s="237"/>
      <c r="DJ394" s="237"/>
      <c r="DK394" s="237"/>
      <c r="DL394" s="237"/>
      <c r="DM394" s="237"/>
      <c r="DN394" s="237"/>
      <c r="DO394" s="237"/>
      <c r="DP394" s="237"/>
      <c r="DQ394" s="237"/>
      <c r="DR394" s="237"/>
      <c r="DS394" s="237"/>
      <c r="DT394" s="237"/>
      <c r="DU394" s="237"/>
      <c r="DV394" s="237"/>
      <c r="DW394" s="237"/>
      <c r="DX394" s="237"/>
      <c r="DY394" s="237"/>
      <c r="DZ394" s="237"/>
      <c r="EA394" s="237"/>
      <c r="EB394" s="237"/>
      <c r="EC394" s="237"/>
      <c r="ED394" s="237"/>
      <c r="EE394" s="237"/>
      <c r="EF394" s="237"/>
      <c r="EG394" s="237"/>
      <c r="EH394" s="237"/>
      <c r="EI394" s="237"/>
      <c r="EJ394" s="237"/>
      <c r="EK394" s="237"/>
    </row>
    <row r="395" spans="1:141" s="5" customFormat="1" ht="12.75">
      <c r="A395" s="6"/>
      <c r="B395" s="6"/>
      <c r="C395" s="6"/>
      <c r="D395" s="6"/>
      <c r="E395" s="6"/>
      <c r="F395" s="6"/>
      <c r="G395" s="6"/>
      <c r="H395" s="6"/>
      <c r="I395" s="6"/>
      <c r="CJ395" s="237"/>
      <c r="CK395" s="237"/>
      <c r="CL395" s="237"/>
      <c r="CM395" s="237"/>
      <c r="CN395" s="237"/>
      <c r="CO395" s="237"/>
      <c r="CP395" s="237"/>
      <c r="CQ395" s="237"/>
      <c r="CR395" s="237"/>
      <c r="CS395" s="237"/>
      <c r="CT395" s="237"/>
      <c r="CU395" s="237"/>
      <c r="CV395" s="237"/>
      <c r="CW395" s="237"/>
      <c r="CX395" s="237"/>
      <c r="CY395" s="237"/>
      <c r="CZ395" s="237"/>
      <c r="DA395" s="237"/>
      <c r="DB395" s="237"/>
      <c r="DC395" s="237"/>
      <c r="DD395" s="237"/>
      <c r="DE395" s="237"/>
      <c r="DF395" s="237"/>
      <c r="DG395" s="237"/>
      <c r="DH395" s="237"/>
      <c r="DI395" s="237"/>
      <c r="DJ395" s="237"/>
      <c r="DK395" s="237"/>
      <c r="DL395" s="237"/>
      <c r="DM395" s="237"/>
      <c r="DN395" s="237"/>
      <c r="DO395" s="237"/>
      <c r="DP395" s="237"/>
      <c r="DQ395" s="237"/>
      <c r="DR395" s="237"/>
      <c r="DS395" s="237"/>
      <c r="DT395" s="237"/>
      <c r="DU395" s="237"/>
      <c r="DV395" s="237"/>
      <c r="DW395" s="237"/>
      <c r="DX395" s="237"/>
      <c r="DY395" s="237"/>
      <c r="DZ395" s="237"/>
      <c r="EA395" s="237"/>
      <c r="EB395" s="237"/>
      <c r="EC395" s="237"/>
      <c r="ED395" s="237"/>
      <c r="EE395" s="237"/>
      <c r="EF395" s="237"/>
      <c r="EG395" s="237"/>
      <c r="EH395" s="237"/>
      <c r="EI395" s="237"/>
      <c r="EJ395" s="237"/>
      <c r="EK395" s="237"/>
    </row>
    <row r="396" spans="1:141" s="5" customFormat="1" ht="12.75">
      <c r="A396" s="6"/>
      <c r="B396" s="6"/>
      <c r="C396" s="6"/>
      <c r="D396" s="6"/>
      <c r="E396" s="6"/>
      <c r="F396" s="6"/>
      <c r="G396" s="6"/>
      <c r="H396" s="6"/>
      <c r="I396" s="6"/>
      <c r="CJ396" s="237"/>
      <c r="CK396" s="237"/>
      <c r="CL396" s="237"/>
      <c r="CM396" s="237"/>
      <c r="CN396" s="237"/>
      <c r="CO396" s="237"/>
      <c r="CP396" s="237"/>
      <c r="CQ396" s="237"/>
      <c r="CR396" s="237"/>
      <c r="CS396" s="237"/>
      <c r="CT396" s="237"/>
      <c r="CU396" s="237"/>
      <c r="CV396" s="237"/>
      <c r="CW396" s="237"/>
      <c r="CX396" s="237"/>
      <c r="CY396" s="237"/>
      <c r="CZ396" s="237"/>
      <c r="DA396" s="237"/>
      <c r="DB396" s="237"/>
      <c r="DC396" s="237"/>
      <c r="DD396" s="237"/>
      <c r="DE396" s="237"/>
      <c r="DF396" s="237"/>
      <c r="DG396" s="237"/>
      <c r="DH396" s="237"/>
      <c r="DI396" s="237"/>
      <c r="DJ396" s="237"/>
      <c r="DK396" s="237"/>
      <c r="DL396" s="237"/>
      <c r="DM396" s="237"/>
      <c r="DN396" s="237"/>
      <c r="DO396" s="237"/>
      <c r="DP396" s="237"/>
      <c r="DQ396" s="237"/>
      <c r="DR396" s="237"/>
      <c r="DS396" s="237"/>
      <c r="DT396" s="237"/>
      <c r="DU396" s="237"/>
      <c r="DV396" s="237"/>
      <c r="DW396" s="237"/>
      <c r="DX396" s="237"/>
      <c r="DY396" s="237"/>
      <c r="DZ396" s="237"/>
      <c r="EA396" s="237"/>
      <c r="EB396" s="237"/>
      <c r="EC396" s="237"/>
      <c r="ED396" s="237"/>
      <c r="EE396" s="237"/>
      <c r="EF396" s="237"/>
      <c r="EG396" s="237"/>
      <c r="EH396" s="237"/>
      <c r="EI396" s="237"/>
      <c r="EJ396" s="237"/>
      <c r="EK396" s="237"/>
    </row>
    <row r="397" spans="1:141" s="5" customFormat="1" ht="12.75">
      <c r="A397" s="6"/>
      <c r="B397" s="6"/>
      <c r="C397" s="6"/>
      <c r="D397" s="6"/>
      <c r="E397" s="6"/>
      <c r="F397" s="6"/>
      <c r="G397" s="6"/>
      <c r="H397" s="6"/>
      <c r="I397" s="6"/>
      <c r="CJ397" s="237"/>
      <c r="CK397" s="237"/>
      <c r="CL397" s="237"/>
      <c r="CM397" s="237"/>
      <c r="CN397" s="237"/>
      <c r="CO397" s="237"/>
      <c r="CP397" s="237"/>
      <c r="CQ397" s="237"/>
      <c r="CR397" s="237"/>
      <c r="CS397" s="237"/>
      <c r="CT397" s="237"/>
      <c r="CU397" s="237"/>
      <c r="CV397" s="237"/>
      <c r="CW397" s="237"/>
      <c r="CX397" s="237"/>
      <c r="CY397" s="237"/>
      <c r="CZ397" s="237"/>
      <c r="DA397" s="237"/>
      <c r="DB397" s="237"/>
      <c r="DC397" s="237"/>
      <c r="DD397" s="237"/>
      <c r="DE397" s="237"/>
      <c r="DF397" s="237"/>
      <c r="DG397" s="237"/>
      <c r="DH397" s="237"/>
      <c r="DI397" s="237"/>
      <c r="DJ397" s="237"/>
      <c r="DK397" s="237"/>
      <c r="DL397" s="237"/>
      <c r="DM397" s="237"/>
      <c r="DN397" s="237"/>
      <c r="DO397" s="237"/>
      <c r="DP397" s="237"/>
      <c r="DQ397" s="237"/>
      <c r="DR397" s="237"/>
      <c r="DS397" s="237"/>
      <c r="DT397" s="237"/>
      <c r="DU397" s="237"/>
      <c r="DV397" s="237"/>
      <c r="DW397" s="237"/>
      <c r="DX397" s="237"/>
      <c r="DY397" s="237"/>
      <c r="DZ397" s="237"/>
      <c r="EA397" s="237"/>
      <c r="EB397" s="237"/>
      <c r="EC397" s="237"/>
      <c r="ED397" s="237"/>
      <c r="EE397" s="237"/>
      <c r="EF397" s="237"/>
      <c r="EG397" s="237"/>
      <c r="EH397" s="237"/>
      <c r="EI397" s="237"/>
      <c r="EJ397" s="237"/>
      <c r="EK397" s="237"/>
    </row>
    <row r="398" spans="1:141" s="5" customFormat="1" ht="12.75">
      <c r="A398" s="6"/>
      <c r="B398" s="6"/>
      <c r="C398" s="6"/>
      <c r="D398" s="6"/>
      <c r="E398" s="6"/>
      <c r="F398" s="6"/>
      <c r="G398" s="6"/>
      <c r="H398" s="6"/>
      <c r="I398" s="6"/>
      <c r="CJ398" s="237"/>
      <c r="CK398" s="237"/>
      <c r="CL398" s="237"/>
      <c r="CM398" s="237"/>
      <c r="CN398" s="237"/>
      <c r="CO398" s="237"/>
      <c r="CP398" s="237"/>
      <c r="CQ398" s="237"/>
      <c r="CR398" s="237"/>
      <c r="CS398" s="237"/>
      <c r="CT398" s="237"/>
      <c r="CU398" s="237"/>
      <c r="CV398" s="237"/>
      <c r="CW398" s="237"/>
      <c r="CX398" s="237"/>
      <c r="CY398" s="237"/>
      <c r="CZ398" s="237"/>
      <c r="DA398" s="237"/>
      <c r="DB398" s="237"/>
      <c r="DC398" s="237"/>
      <c r="DD398" s="237"/>
      <c r="DE398" s="237"/>
      <c r="DF398" s="237"/>
      <c r="DG398" s="237"/>
      <c r="DH398" s="237"/>
      <c r="DI398" s="237"/>
      <c r="DJ398" s="237"/>
      <c r="DK398" s="237"/>
      <c r="DL398" s="237"/>
      <c r="DM398" s="237"/>
      <c r="DN398" s="237"/>
      <c r="DO398" s="237"/>
      <c r="DP398" s="237"/>
      <c r="DQ398" s="237"/>
      <c r="DR398" s="237"/>
      <c r="DS398" s="237"/>
      <c r="DT398" s="237"/>
      <c r="DU398" s="237"/>
      <c r="DV398" s="237"/>
      <c r="DW398" s="237"/>
      <c r="DX398" s="237"/>
      <c r="DY398" s="237"/>
      <c r="DZ398" s="237"/>
      <c r="EA398" s="237"/>
      <c r="EB398" s="237"/>
      <c r="EC398" s="237"/>
      <c r="ED398" s="237"/>
      <c r="EE398" s="237"/>
      <c r="EF398" s="237"/>
      <c r="EG398" s="237"/>
      <c r="EH398" s="237"/>
      <c r="EI398" s="237"/>
      <c r="EJ398" s="237"/>
      <c r="EK398" s="237"/>
    </row>
    <row r="399" spans="1:141" s="5" customFormat="1" ht="12.75">
      <c r="A399" s="6"/>
      <c r="B399" s="6"/>
      <c r="C399" s="6"/>
      <c r="D399" s="6"/>
      <c r="E399" s="6"/>
      <c r="F399" s="6"/>
      <c r="G399" s="6"/>
      <c r="H399" s="6"/>
      <c r="I399" s="6"/>
      <c r="CJ399" s="237"/>
      <c r="CK399" s="237"/>
      <c r="CL399" s="237"/>
      <c r="CM399" s="237"/>
      <c r="CN399" s="237"/>
      <c r="CO399" s="237"/>
      <c r="CP399" s="237"/>
      <c r="CQ399" s="237"/>
      <c r="CR399" s="237"/>
      <c r="CS399" s="237"/>
      <c r="CT399" s="237"/>
      <c r="CU399" s="237"/>
      <c r="CV399" s="237"/>
      <c r="CW399" s="237"/>
      <c r="CX399" s="237"/>
      <c r="CY399" s="237"/>
      <c r="CZ399" s="237"/>
      <c r="DA399" s="237"/>
      <c r="DB399" s="237"/>
      <c r="DC399" s="237"/>
      <c r="DD399" s="237"/>
      <c r="DE399" s="237"/>
      <c r="DF399" s="237"/>
      <c r="DG399" s="237"/>
      <c r="DH399" s="237"/>
      <c r="DI399" s="237"/>
      <c r="DJ399" s="237"/>
      <c r="DK399" s="237"/>
      <c r="DL399" s="237"/>
      <c r="DM399" s="237"/>
      <c r="DN399" s="237"/>
      <c r="DO399" s="237"/>
      <c r="DP399" s="237"/>
      <c r="DQ399" s="237"/>
      <c r="DR399" s="237"/>
      <c r="DS399" s="237"/>
      <c r="DT399" s="237"/>
      <c r="DU399" s="237"/>
      <c r="DV399" s="237"/>
      <c r="DW399" s="237"/>
      <c r="DX399" s="237"/>
      <c r="DY399" s="237"/>
      <c r="DZ399" s="237"/>
      <c r="EA399" s="237"/>
      <c r="EB399" s="237"/>
      <c r="EC399" s="237"/>
      <c r="ED399" s="237"/>
      <c r="EE399" s="237"/>
      <c r="EF399" s="237"/>
      <c r="EG399" s="237"/>
      <c r="EH399" s="237"/>
      <c r="EI399" s="237"/>
      <c r="EJ399" s="237"/>
      <c r="EK399" s="237"/>
    </row>
    <row r="400" spans="1:141" s="5" customFormat="1" ht="12.75">
      <c r="A400" s="6"/>
      <c r="B400" s="6"/>
      <c r="C400" s="6"/>
      <c r="D400" s="6"/>
      <c r="E400" s="6"/>
      <c r="F400" s="6"/>
      <c r="G400" s="6"/>
      <c r="H400" s="6"/>
      <c r="I400" s="6"/>
      <c r="CJ400" s="237"/>
      <c r="CK400" s="237"/>
      <c r="CL400" s="237"/>
      <c r="CM400" s="237"/>
      <c r="CN400" s="237"/>
      <c r="CO400" s="237"/>
      <c r="CP400" s="237"/>
      <c r="CQ400" s="237"/>
      <c r="CR400" s="237"/>
      <c r="CS400" s="237"/>
      <c r="CT400" s="237"/>
      <c r="CU400" s="237"/>
      <c r="CV400" s="237"/>
      <c r="CW400" s="237"/>
      <c r="CX400" s="237"/>
      <c r="CY400" s="237"/>
      <c r="CZ400" s="237"/>
      <c r="DA400" s="237"/>
      <c r="DB400" s="237"/>
      <c r="DC400" s="237"/>
      <c r="DD400" s="237"/>
      <c r="DE400" s="237"/>
      <c r="DF400" s="237"/>
      <c r="DG400" s="237"/>
      <c r="DH400" s="237"/>
      <c r="DI400" s="237"/>
      <c r="DJ400" s="237"/>
      <c r="DK400" s="237"/>
      <c r="DL400" s="237"/>
      <c r="DM400" s="237"/>
      <c r="DN400" s="237"/>
      <c r="DO400" s="237"/>
      <c r="DP400" s="237"/>
      <c r="DQ400" s="237"/>
      <c r="DR400" s="237"/>
      <c r="DS400" s="237"/>
      <c r="DT400" s="237"/>
      <c r="DU400" s="237"/>
      <c r="DV400" s="237"/>
      <c r="DW400" s="237"/>
      <c r="DX400" s="237"/>
      <c r="DY400" s="237"/>
      <c r="DZ400" s="237"/>
      <c r="EA400" s="237"/>
      <c r="EB400" s="237"/>
      <c r="EC400" s="237"/>
      <c r="ED400" s="237"/>
      <c r="EE400" s="237"/>
      <c r="EF400" s="237"/>
      <c r="EG400" s="237"/>
      <c r="EH400" s="237"/>
      <c r="EI400" s="237"/>
      <c r="EJ400" s="237"/>
      <c r="EK400" s="237"/>
    </row>
    <row r="401" spans="1:141" s="5" customFormat="1" ht="12.75">
      <c r="A401" s="6"/>
      <c r="B401" s="6"/>
      <c r="C401" s="6"/>
      <c r="D401" s="6"/>
      <c r="E401" s="6"/>
      <c r="F401" s="6"/>
      <c r="G401" s="6"/>
      <c r="H401" s="6"/>
      <c r="I401" s="6"/>
      <c r="CJ401" s="237"/>
      <c r="CK401" s="237"/>
      <c r="CL401" s="237"/>
      <c r="CM401" s="237"/>
      <c r="CN401" s="237"/>
      <c r="CO401" s="237"/>
      <c r="CP401" s="237"/>
      <c r="CQ401" s="237"/>
      <c r="CR401" s="237"/>
      <c r="CS401" s="237"/>
      <c r="CT401" s="237"/>
      <c r="CU401" s="237"/>
      <c r="CV401" s="237"/>
      <c r="CW401" s="237"/>
      <c r="CX401" s="237"/>
      <c r="CY401" s="237"/>
      <c r="CZ401" s="237"/>
      <c r="DA401" s="237"/>
      <c r="DB401" s="237"/>
      <c r="DC401" s="237"/>
      <c r="DD401" s="237"/>
      <c r="DE401" s="237"/>
      <c r="DF401" s="237"/>
      <c r="DG401" s="237"/>
      <c r="DH401" s="237"/>
      <c r="DI401" s="237"/>
      <c r="DJ401" s="237"/>
      <c r="DK401" s="237"/>
      <c r="DL401" s="237"/>
      <c r="DM401" s="237"/>
      <c r="DN401" s="237"/>
      <c r="DO401" s="237"/>
      <c r="DP401" s="237"/>
      <c r="DQ401" s="237"/>
      <c r="DR401" s="237"/>
      <c r="DS401" s="237"/>
      <c r="DT401" s="237"/>
      <c r="DU401" s="237"/>
      <c r="DV401" s="237"/>
      <c r="DW401" s="237"/>
      <c r="DX401" s="237"/>
      <c r="DY401" s="237"/>
      <c r="DZ401" s="237"/>
      <c r="EA401" s="237"/>
      <c r="EB401" s="237"/>
      <c r="EC401" s="237"/>
      <c r="ED401" s="237"/>
      <c r="EE401" s="237"/>
      <c r="EF401" s="237"/>
      <c r="EG401" s="237"/>
      <c r="EH401" s="237"/>
      <c r="EI401" s="237"/>
      <c r="EJ401" s="237"/>
      <c r="EK401" s="237"/>
    </row>
    <row r="402" spans="1:141" s="5" customFormat="1" ht="12.75">
      <c r="A402" s="6"/>
      <c r="B402" s="6"/>
      <c r="C402" s="6"/>
      <c r="D402" s="6"/>
      <c r="E402" s="6"/>
      <c r="F402" s="6"/>
      <c r="G402" s="6"/>
      <c r="H402" s="6"/>
      <c r="I402" s="6"/>
      <c r="CJ402" s="237"/>
      <c r="CK402" s="237"/>
      <c r="CL402" s="237"/>
      <c r="CM402" s="237"/>
      <c r="CN402" s="237"/>
      <c r="CO402" s="237"/>
      <c r="CP402" s="237"/>
      <c r="CQ402" s="237"/>
      <c r="CR402" s="237"/>
      <c r="CS402" s="237"/>
      <c r="CT402" s="237"/>
      <c r="CU402" s="237"/>
      <c r="CV402" s="237"/>
      <c r="CW402" s="237"/>
      <c r="CX402" s="237"/>
      <c r="CY402" s="237"/>
      <c r="CZ402" s="237"/>
      <c r="DA402" s="237"/>
      <c r="DB402" s="237"/>
      <c r="DC402" s="237"/>
      <c r="DD402" s="237"/>
      <c r="DE402" s="237"/>
      <c r="DF402" s="237"/>
      <c r="DG402" s="237"/>
      <c r="DH402" s="237"/>
      <c r="DI402" s="237"/>
      <c r="DJ402" s="237"/>
      <c r="DK402" s="237"/>
      <c r="DL402" s="237"/>
      <c r="DM402" s="237"/>
      <c r="DN402" s="237"/>
      <c r="DO402" s="237"/>
      <c r="DP402" s="237"/>
      <c r="DQ402" s="237"/>
      <c r="DR402" s="237"/>
      <c r="DS402" s="237"/>
      <c r="DT402" s="237"/>
      <c r="DU402" s="237"/>
      <c r="DV402" s="237"/>
      <c r="DW402" s="237"/>
      <c r="DX402" s="237"/>
      <c r="DY402" s="237"/>
      <c r="DZ402" s="237"/>
      <c r="EA402" s="237"/>
      <c r="EB402" s="237"/>
      <c r="EC402" s="237"/>
      <c r="ED402" s="237"/>
      <c r="EE402" s="237"/>
      <c r="EF402" s="237"/>
      <c r="EG402" s="237"/>
      <c r="EH402" s="237"/>
      <c r="EI402" s="237"/>
      <c r="EJ402" s="237"/>
      <c r="EK402" s="237"/>
    </row>
    <row r="403" spans="1:141" s="5" customFormat="1" ht="12.75">
      <c r="A403" s="6"/>
      <c r="B403" s="6"/>
      <c r="C403" s="6"/>
      <c r="D403" s="6"/>
      <c r="E403" s="6"/>
      <c r="F403" s="6"/>
      <c r="G403" s="6"/>
      <c r="H403" s="6"/>
      <c r="I403" s="6"/>
      <c r="CJ403" s="237"/>
      <c r="CK403" s="237"/>
      <c r="CL403" s="237"/>
      <c r="CM403" s="237"/>
      <c r="CN403" s="237"/>
      <c r="CO403" s="237"/>
      <c r="CP403" s="237"/>
      <c r="CQ403" s="237"/>
      <c r="CR403" s="237"/>
      <c r="CS403" s="237"/>
      <c r="CT403" s="237"/>
      <c r="CU403" s="237"/>
      <c r="CV403" s="237"/>
      <c r="CW403" s="237"/>
      <c r="CX403" s="237"/>
      <c r="CY403" s="237"/>
      <c r="CZ403" s="237"/>
      <c r="DA403" s="237"/>
      <c r="DB403" s="237"/>
      <c r="DC403" s="237"/>
      <c r="DD403" s="237"/>
      <c r="DE403" s="237"/>
      <c r="DF403" s="237"/>
      <c r="DG403" s="237"/>
      <c r="DH403" s="237"/>
      <c r="DI403" s="237"/>
      <c r="DJ403" s="237"/>
      <c r="DK403" s="237"/>
      <c r="DL403" s="237"/>
      <c r="DM403" s="237"/>
      <c r="DN403" s="237"/>
      <c r="DO403" s="237"/>
      <c r="DP403" s="237"/>
      <c r="DQ403" s="237"/>
      <c r="DR403" s="237"/>
      <c r="DS403" s="237"/>
      <c r="DT403" s="237"/>
      <c r="DU403" s="237"/>
      <c r="DV403" s="237"/>
      <c r="DW403" s="237"/>
      <c r="DX403" s="237"/>
      <c r="DY403" s="237"/>
      <c r="DZ403" s="237"/>
      <c r="EA403" s="237"/>
      <c r="EB403" s="237"/>
      <c r="EC403" s="237"/>
      <c r="ED403" s="237"/>
      <c r="EE403" s="237"/>
      <c r="EF403" s="237"/>
      <c r="EG403" s="237"/>
      <c r="EH403" s="237"/>
      <c r="EI403" s="237"/>
      <c r="EJ403" s="237"/>
      <c r="EK403" s="237"/>
    </row>
    <row r="404" spans="1:141" s="5" customFormat="1" ht="12.75">
      <c r="A404" s="6"/>
      <c r="B404" s="6"/>
      <c r="C404" s="6"/>
      <c r="D404" s="6"/>
      <c r="E404" s="6"/>
      <c r="F404" s="6"/>
      <c r="G404" s="6"/>
      <c r="H404" s="6"/>
      <c r="I404" s="6"/>
      <c r="CJ404" s="237"/>
      <c r="CK404" s="237"/>
      <c r="CL404" s="237"/>
      <c r="CM404" s="237"/>
      <c r="CN404" s="237"/>
      <c r="CO404" s="237"/>
      <c r="CP404" s="237"/>
      <c r="CQ404" s="237"/>
      <c r="CR404" s="237"/>
      <c r="CS404" s="237"/>
      <c r="CT404" s="237"/>
      <c r="CU404" s="237"/>
      <c r="CV404" s="237"/>
      <c r="CW404" s="237"/>
      <c r="CX404" s="237"/>
      <c r="CY404" s="237"/>
      <c r="CZ404" s="237"/>
      <c r="DA404" s="237"/>
      <c r="DB404" s="237"/>
      <c r="DC404" s="237"/>
      <c r="DD404" s="237"/>
      <c r="DE404" s="237"/>
      <c r="DF404" s="237"/>
      <c r="DG404" s="237"/>
      <c r="DH404" s="237"/>
      <c r="DI404" s="237"/>
      <c r="DJ404" s="237"/>
      <c r="DK404" s="237"/>
      <c r="DL404" s="237"/>
      <c r="DM404" s="237"/>
      <c r="DN404" s="237"/>
      <c r="DO404" s="237"/>
      <c r="DP404" s="237"/>
      <c r="DQ404" s="237"/>
      <c r="DR404" s="237"/>
      <c r="DS404" s="237"/>
      <c r="DT404" s="237"/>
      <c r="DU404" s="237"/>
      <c r="DV404" s="237"/>
      <c r="DW404" s="237"/>
      <c r="DX404" s="237"/>
      <c r="DY404" s="237"/>
      <c r="DZ404" s="237"/>
      <c r="EA404" s="237"/>
      <c r="EB404" s="237"/>
      <c r="EC404" s="237"/>
      <c r="ED404" s="237"/>
      <c r="EE404" s="237"/>
      <c r="EF404" s="237"/>
      <c r="EG404" s="237"/>
      <c r="EH404" s="237"/>
      <c r="EI404" s="237"/>
      <c r="EJ404" s="237"/>
      <c r="EK404" s="237"/>
    </row>
  </sheetData>
  <sheetProtection password="EF65" sheet="1" objects="1" scenarios="1"/>
  <mergeCells count="14">
    <mergeCell ref="A1:I1"/>
    <mergeCell ref="B6:C6"/>
    <mergeCell ref="A9:B13"/>
    <mergeCell ref="A16:B19"/>
    <mergeCell ref="A40:I40"/>
    <mergeCell ref="D3:D5"/>
    <mergeCell ref="A2:C2"/>
    <mergeCell ref="A3:C5"/>
    <mergeCell ref="E3:E5"/>
    <mergeCell ref="F2:H3"/>
    <mergeCell ref="A22:B28"/>
    <mergeCell ref="A31:B32"/>
    <mergeCell ref="A36:B37"/>
    <mergeCell ref="A39:C39"/>
  </mergeCells>
  <printOptions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6"/>
  <sheetViews>
    <sheetView showOutlineSymbols="0" workbookViewId="0" topLeftCell="A1">
      <selection activeCell="F8" sqref="F8"/>
    </sheetView>
  </sheetViews>
  <sheetFormatPr defaultColWidth="9.140625" defaultRowHeight="12.75"/>
  <cols>
    <col min="1" max="3" width="2.7109375" style="61" customWidth="1"/>
    <col min="4" max="4" width="58.421875" style="61" customWidth="1"/>
    <col min="5" max="5" width="5.7109375" style="62" customWidth="1"/>
    <col min="6" max="7" width="13.7109375" style="62" customWidth="1"/>
    <col min="8" max="36" width="9.140625" style="66" customWidth="1"/>
    <col min="37" max="16384" width="9.140625" style="63" customWidth="1"/>
  </cols>
  <sheetData>
    <row r="1" spans="1:7" ht="16.5" customHeight="1" thickBot="1">
      <c r="A1" s="346"/>
      <c r="B1" s="268"/>
      <c r="C1" s="268"/>
      <c r="D1" s="268"/>
      <c r="E1" s="268"/>
      <c r="F1" s="268"/>
      <c r="G1" s="268"/>
    </row>
    <row r="2" spans="1:7" ht="15" customHeight="1">
      <c r="A2" s="239" t="s">
        <v>471</v>
      </c>
      <c r="B2" s="348"/>
      <c r="C2" s="349"/>
      <c r="D2" s="12" t="s">
        <v>129</v>
      </c>
      <c r="E2" s="12" t="s">
        <v>23</v>
      </c>
      <c r="F2" s="69" t="s">
        <v>186</v>
      </c>
      <c r="G2" s="13" t="s">
        <v>60</v>
      </c>
    </row>
    <row r="3" spans="1:7" ht="15" customHeight="1">
      <c r="A3" s="273" t="s">
        <v>3</v>
      </c>
      <c r="B3" s="325"/>
      <c r="C3" s="326"/>
      <c r="D3" s="307" t="s">
        <v>9</v>
      </c>
      <c r="E3" s="307" t="s">
        <v>24</v>
      </c>
      <c r="F3" s="33" t="s">
        <v>61</v>
      </c>
      <c r="G3" s="17" t="s">
        <v>61</v>
      </c>
    </row>
    <row r="4" spans="1:7" ht="15" customHeight="1" thickBot="1">
      <c r="A4" s="328"/>
      <c r="B4" s="329"/>
      <c r="C4" s="330"/>
      <c r="D4" s="347"/>
      <c r="E4" s="347"/>
      <c r="F4" s="20">
        <v>5</v>
      </c>
      <c r="G4" s="23">
        <v>6</v>
      </c>
    </row>
    <row r="5" spans="1:7" ht="19.5" customHeight="1">
      <c r="A5" s="241"/>
      <c r="B5" s="350"/>
      <c r="C5" s="351"/>
      <c r="D5" s="70" t="s">
        <v>130</v>
      </c>
      <c r="E5" s="65" t="s">
        <v>156</v>
      </c>
      <c r="F5" s="74">
        <f>F6+F24+'R4'!G19</f>
        <v>0</v>
      </c>
      <c r="G5" s="75">
        <f>G6+G24+'R4'!H19</f>
        <v>0</v>
      </c>
    </row>
    <row r="6" spans="1:7" ht="19.5" customHeight="1">
      <c r="A6" s="25" t="s">
        <v>1</v>
      </c>
      <c r="B6" s="244"/>
      <c r="C6" s="352"/>
      <c r="D6" s="59" t="s">
        <v>524</v>
      </c>
      <c r="E6" s="27" t="s">
        <v>157</v>
      </c>
      <c r="F6" s="45">
        <f>F7+F10+F15+F19+F22</f>
        <v>0</v>
      </c>
      <c r="G6" s="46">
        <f>G7+G10+G15+G19+G22</f>
        <v>0</v>
      </c>
    </row>
    <row r="7" spans="1:7" ht="19.5" customHeight="1">
      <c r="A7" s="31" t="s">
        <v>1</v>
      </c>
      <c r="B7" s="32" t="s">
        <v>4</v>
      </c>
      <c r="C7" s="71"/>
      <c r="D7" s="59" t="s">
        <v>480</v>
      </c>
      <c r="E7" s="27" t="s">
        <v>158</v>
      </c>
      <c r="F7" s="45">
        <f>F8+F9</f>
        <v>0</v>
      </c>
      <c r="G7" s="46">
        <f>G8+G9</f>
        <v>0</v>
      </c>
    </row>
    <row r="8" spans="1:7" ht="19.5" customHeight="1">
      <c r="A8" s="273"/>
      <c r="B8" s="325"/>
      <c r="C8" s="18">
        <v>1</v>
      </c>
      <c r="D8" s="47" t="s">
        <v>481</v>
      </c>
      <c r="E8" s="27" t="s">
        <v>159</v>
      </c>
      <c r="F8" s="28">
        <v>0</v>
      </c>
      <c r="G8" s="30">
        <v>0</v>
      </c>
    </row>
    <row r="9" spans="1:7" ht="19.5" customHeight="1">
      <c r="A9" s="353"/>
      <c r="B9" s="354"/>
      <c r="C9" s="64">
        <v>2</v>
      </c>
      <c r="D9" s="47" t="s">
        <v>519</v>
      </c>
      <c r="E9" s="27" t="s">
        <v>160</v>
      </c>
      <c r="F9" s="28">
        <v>0</v>
      </c>
      <c r="G9" s="30">
        <v>0</v>
      </c>
    </row>
    <row r="10" spans="1:7" ht="19.5" customHeight="1">
      <c r="A10" s="31" t="s">
        <v>1</v>
      </c>
      <c r="B10" s="32" t="s">
        <v>5</v>
      </c>
      <c r="C10" s="71"/>
      <c r="D10" s="59" t="s">
        <v>131</v>
      </c>
      <c r="E10" s="27" t="s">
        <v>161</v>
      </c>
      <c r="F10" s="45">
        <f>SUM(F11:F14)</f>
        <v>0</v>
      </c>
      <c r="G10" s="46">
        <f>SUM(G11:G14)</f>
        <v>0</v>
      </c>
    </row>
    <row r="11" spans="1:7" ht="19.5" customHeight="1">
      <c r="A11" s="14" t="s">
        <v>1</v>
      </c>
      <c r="B11" s="33" t="s">
        <v>5</v>
      </c>
      <c r="C11" s="18">
        <v>1</v>
      </c>
      <c r="D11" s="47" t="s">
        <v>132</v>
      </c>
      <c r="E11" s="27" t="s">
        <v>162</v>
      </c>
      <c r="F11" s="28">
        <v>0</v>
      </c>
      <c r="G11" s="30">
        <v>0</v>
      </c>
    </row>
    <row r="12" spans="1:7" ht="19.5" customHeight="1">
      <c r="A12" s="273"/>
      <c r="B12" s="325"/>
      <c r="C12" s="18">
        <v>2</v>
      </c>
      <c r="D12" s="47" t="s">
        <v>133</v>
      </c>
      <c r="E12" s="27" t="s">
        <v>163</v>
      </c>
      <c r="F12" s="28">
        <v>0</v>
      </c>
      <c r="G12" s="30">
        <v>0</v>
      </c>
    </row>
    <row r="13" spans="1:7" ht="19.5" customHeight="1">
      <c r="A13" s="327"/>
      <c r="B13" s="325"/>
      <c r="C13" s="18">
        <v>3</v>
      </c>
      <c r="D13" s="47" t="s">
        <v>134</v>
      </c>
      <c r="E13" s="27" t="s">
        <v>164</v>
      </c>
      <c r="F13" s="28">
        <v>0</v>
      </c>
      <c r="G13" s="30">
        <v>0</v>
      </c>
    </row>
    <row r="14" spans="1:7" ht="19.5" customHeight="1">
      <c r="A14" s="353"/>
      <c r="B14" s="354"/>
      <c r="C14" s="64"/>
      <c r="D14" s="47"/>
      <c r="E14" s="27" t="s">
        <v>165</v>
      </c>
      <c r="F14" s="225">
        <v>0</v>
      </c>
      <c r="G14" s="226">
        <v>0</v>
      </c>
    </row>
    <row r="15" spans="1:7" ht="19.5" customHeight="1">
      <c r="A15" s="31" t="s">
        <v>1</v>
      </c>
      <c r="B15" s="32" t="s">
        <v>6</v>
      </c>
      <c r="C15" s="71"/>
      <c r="D15" s="59" t="s">
        <v>135</v>
      </c>
      <c r="E15" s="27" t="s">
        <v>166</v>
      </c>
      <c r="F15" s="45">
        <f>SUM(F16:F18)</f>
        <v>0</v>
      </c>
      <c r="G15" s="46">
        <f>SUM(G16:G18)</f>
        <v>0</v>
      </c>
    </row>
    <row r="16" spans="1:7" ht="19.5" customHeight="1">
      <c r="A16" s="14" t="s">
        <v>1</v>
      </c>
      <c r="B16" s="33" t="s">
        <v>6</v>
      </c>
      <c r="C16" s="18">
        <v>1</v>
      </c>
      <c r="D16" s="47" t="s">
        <v>136</v>
      </c>
      <c r="E16" s="27" t="s">
        <v>167</v>
      </c>
      <c r="F16" s="28">
        <v>0</v>
      </c>
      <c r="G16" s="30">
        <v>0</v>
      </c>
    </row>
    <row r="17" spans="1:7" ht="19.5" customHeight="1">
      <c r="A17" s="273"/>
      <c r="B17" s="325"/>
      <c r="C17" s="18">
        <v>2</v>
      </c>
      <c r="D17" s="47" t="s">
        <v>137</v>
      </c>
      <c r="E17" s="27" t="s">
        <v>168</v>
      </c>
      <c r="F17" s="28">
        <v>0</v>
      </c>
      <c r="G17" s="30">
        <v>0</v>
      </c>
    </row>
    <row r="18" spans="1:7" ht="19.5" customHeight="1">
      <c r="A18" s="353"/>
      <c r="B18" s="354"/>
      <c r="C18" s="64">
        <v>3</v>
      </c>
      <c r="D18" s="47" t="s">
        <v>138</v>
      </c>
      <c r="E18" s="27" t="s">
        <v>169</v>
      </c>
      <c r="F18" s="28">
        <v>0</v>
      </c>
      <c r="G18" s="30">
        <v>0</v>
      </c>
    </row>
    <row r="19" spans="1:7" ht="19.5" customHeight="1">
      <c r="A19" s="31" t="s">
        <v>1</v>
      </c>
      <c r="B19" s="32" t="s">
        <v>64</v>
      </c>
      <c r="C19" s="71"/>
      <c r="D19" s="59" t="s">
        <v>139</v>
      </c>
      <c r="E19" s="27" t="s">
        <v>170</v>
      </c>
      <c r="F19" s="45">
        <f>F20+F21</f>
        <v>0</v>
      </c>
      <c r="G19" s="46">
        <f>G20+G21</f>
        <v>0</v>
      </c>
    </row>
    <row r="20" spans="1:7" ht="19.5" customHeight="1">
      <c r="A20" s="14" t="s">
        <v>1</v>
      </c>
      <c r="B20" s="33" t="s">
        <v>64</v>
      </c>
      <c r="C20" s="18">
        <v>1</v>
      </c>
      <c r="D20" s="47" t="s">
        <v>140</v>
      </c>
      <c r="E20" s="27" t="s">
        <v>171</v>
      </c>
      <c r="F20" s="28">
        <v>0</v>
      </c>
      <c r="G20" s="30">
        <v>0</v>
      </c>
    </row>
    <row r="21" spans="1:7" ht="19.5" customHeight="1">
      <c r="A21" s="355"/>
      <c r="B21" s="354"/>
      <c r="C21" s="64">
        <v>2</v>
      </c>
      <c r="D21" s="47" t="s">
        <v>141</v>
      </c>
      <c r="E21" s="27" t="s">
        <v>172</v>
      </c>
      <c r="F21" s="28">
        <v>0</v>
      </c>
      <c r="G21" s="30">
        <v>0</v>
      </c>
    </row>
    <row r="22" spans="1:7" ht="19.5" customHeight="1">
      <c r="A22" s="31" t="s">
        <v>1</v>
      </c>
      <c r="B22" s="32" t="s">
        <v>128</v>
      </c>
      <c r="C22" s="71"/>
      <c r="D22" s="72" t="s">
        <v>142</v>
      </c>
      <c r="E22" s="51" t="s">
        <v>173</v>
      </c>
      <c r="F22" s="357">
        <f>'R1'!K15-F7-F10-F15-F19-F24-'R4'!G19</f>
        <v>0</v>
      </c>
      <c r="G22" s="359">
        <f>'R1'!L15-G7-G10-G15-G19-G24-'R4'!H19</f>
        <v>0</v>
      </c>
    </row>
    <row r="23" spans="1:7" ht="19.5" customHeight="1">
      <c r="A23" s="355"/>
      <c r="B23" s="354"/>
      <c r="C23" s="356"/>
      <c r="D23" s="73" t="s">
        <v>143</v>
      </c>
      <c r="E23" s="65"/>
      <c r="F23" s="358"/>
      <c r="G23" s="360"/>
    </row>
    <row r="24" spans="1:7" ht="19.5" customHeight="1">
      <c r="A24" s="25" t="s">
        <v>2</v>
      </c>
      <c r="B24" s="244"/>
      <c r="C24" s="352"/>
      <c r="D24" s="59" t="s">
        <v>144</v>
      </c>
      <c r="E24" s="27" t="s">
        <v>174</v>
      </c>
      <c r="F24" s="45">
        <f>F25+F29+'R4'!G5+'R4'!G15</f>
        <v>0</v>
      </c>
      <c r="G24" s="46">
        <f>G25+G29+'R4'!H5+'R4'!H15</f>
        <v>0</v>
      </c>
    </row>
    <row r="25" spans="1:7" ht="19.5" customHeight="1">
      <c r="A25" s="31" t="s">
        <v>2</v>
      </c>
      <c r="B25" s="32" t="s">
        <v>4</v>
      </c>
      <c r="C25" s="71"/>
      <c r="D25" s="59" t="s">
        <v>145</v>
      </c>
      <c r="E25" s="27" t="s">
        <v>175</v>
      </c>
      <c r="F25" s="45">
        <f>SUM(F26:F28)</f>
        <v>0</v>
      </c>
      <c r="G25" s="46">
        <f>SUM(G26:G28)</f>
        <v>0</v>
      </c>
    </row>
    <row r="26" spans="1:7" ht="19.5" customHeight="1">
      <c r="A26" s="14" t="s">
        <v>2</v>
      </c>
      <c r="B26" s="33" t="s">
        <v>4</v>
      </c>
      <c r="C26" s="18">
        <v>1</v>
      </c>
      <c r="D26" s="47" t="s">
        <v>146</v>
      </c>
      <c r="E26" s="27" t="s">
        <v>176</v>
      </c>
      <c r="F26" s="28">
        <v>0</v>
      </c>
      <c r="G26" s="30">
        <v>0</v>
      </c>
    </row>
    <row r="27" spans="1:7" ht="19.5" customHeight="1">
      <c r="A27" s="273"/>
      <c r="B27" s="325"/>
      <c r="C27" s="18">
        <v>2</v>
      </c>
      <c r="D27" s="47" t="s">
        <v>147</v>
      </c>
      <c r="E27" s="27" t="s">
        <v>177</v>
      </c>
      <c r="F27" s="28">
        <v>0</v>
      </c>
      <c r="G27" s="30">
        <v>0</v>
      </c>
    </row>
    <row r="28" spans="1:7" ht="19.5" customHeight="1">
      <c r="A28" s="353"/>
      <c r="B28" s="354"/>
      <c r="C28" s="64">
        <v>3</v>
      </c>
      <c r="D28" s="47" t="s">
        <v>148</v>
      </c>
      <c r="E28" s="27" t="s">
        <v>178</v>
      </c>
      <c r="F28" s="28">
        <v>0</v>
      </c>
      <c r="G28" s="30">
        <v>0</v>
      </c>
    </row>
    <row r="29" spans="1:7" ht="19.5" customHeight="1">
      <c r="A29" s="31" t="s">
        <v>2</v>
      </c>
      <c r="B29" s="32" t="s">
        <v>5</v>
      </c>
      <c r="C29" s="71"/>
      <c r="D29" s="59" t="s">
        <v>149</v>
      </c>
      <c r="E29" s="27" t="s">
        <v>179</v>
      </c>
      <c r="F29" s="45">
        <f>SUM(F30:F35)</f>
        <v>0</v>
      </c>
      <c r="G29" s="46">
        <f>SUM(G30:G35)</f>
        <v>0</v>
      </c>
    </row>
    <row r="30" spans="1:7" ht="19.5" customHeight="1">
      <c r="A30" s="14" t="s">
        <v>2</v>
      </c>
      <c r="B30" s="33" t="s">
        <v>5</v>
      </c>
      <c r="C30" s="18">
        <v>1</v>
      </c>
      <c r="D30" s="47" t="s">
        <v>150</v>
      </c>
      <c r="E30" s="27" t="s">
        <v>180</v>
      </c>
      <c r="F30" s="28">
        <v>0</v>
      </c>
      <c r="G30" s="30">
        <v>0</v>
      </c>
    </row>
    <row r="31" spans="1:7" ht="19.5" customHeight="1">
      <c r="A31" s="273"/>
      <c r="B31" s="325"/>
      <c r="C31" s="18">
        <v>2</v>
      </c>
      <c r="D31" s="47" t="s">
        <v>151</v>
      </c>
      <c r="E31" s="27" t="s">
        <v>181</v>
      </c>
      <c r="F31" s="28">
        <v>0</v>
      </c>
      <c r="G31" s="30">
        <v>0</v>
      </c>
    </row>
    <row r="32" spans="1:7" ht="19.5" customHeight="1">
      <c r="A32" s="327"/>
      <c r="B32" s="325"/>
      <c r="C32" s="18">
        <v>3</v>
      </c>
      <c r="D32" s="47" t="s">
        <v>152</v>
      </c>
      <c r="E32" s="27" t="s">
        <v>182</v>
      </c>
      <c r="F32" s="28">
        <v>0</v>
      </c>
      <c r="G32" s="30">
        <v>0</v>
      </c>
    </row>
    <row r="33" spans="1:7" ht="19.5" customHeight="1">
      <c r="A33" s="327"/>
      <c r="B33" s="325"/>
      <c r="C33" s="18">
        <v>4</v>
      </c>
      <c r="D33" s="47" t="s">
        <v>153</v>
      </c>
      <c r="E33" s="27" t="s">
        <v>183</v>
      </c>
      <c r="F33" s="28">
        <v>0</v>
      </c>
      <c r="G33" s="30">
        <v>0</v>
      </c>
    </row>
    <row r="34" spans="1:7" ht="19.5" customHeight="1">
      <c r="A34" s="327"/>
      <c r="B34" s="325"/>
      <c r="C34" s="18">
        <v>5</v>
      </c>
      <c r="D34" s="47" t="s">
        <v>154</v>
      </c>
      <c r="E34" s="27" t="s">
        <v>184</v>
      </c>
      <c r="F34" s="28">
        <v>0</v>
      </c>
      <c r="G34" s="30">
        <v>0</v>
      </c>
    </row>
    <row r="35" spans="1:7" ht="19.5" customHeight="1" thickBot="1">
      <c r="A35" s="328"/>
      <c r="B35" s="329"/>
      <c r="C35" s="20">
        <v>6</v>
      </c>
      <c r="D35" s="49" t="s">
        <v>155</v>
      </c>
      <c r="E35" s="10" t="s">
        <v>185</v>
      </c>
      <c r="F35" s="36">
        <v>0</v>
      </c>
      <c r="G35" s="38">
        <v>0</v>
      </c>
    </row>
    <row r="36" spans="1:7" ht="12.75">
      <c r="A36" s="319">
        <v>3</v>
      </c>
      <c r="B36" s="319"/>
      <c r="C36" s="319"/>
      <c r="D36" s="319"/>
      <c r="E36" s="319"/>
      <c r="F36" s="319"/>
      <c r="G36" s="319"/>
    </row>
    <row r="37" spans="1:7" ht="12.75">
      <c r="A37" s="67"/>
      <c r="B37" s="67"/>
      <c r="C37" s="67"/>
      <c r="D37" s="67"/>
      <c r="E37" s="68"/>
      <c r="F37" s="68"/>
      <c r="G37" s="68"/>
    </row>
    <row r="38" spans="1:7" ht="12.75">
      <c r="A38" s="67"/>
      <c r="B38" s="67"/>
      <c r="C38" s="67"/>
      <c r="D38" s="67"/>
      <c r="E38" s="68"/>
      <c r="F38" s="68"/>
      <c r="G38" s="68"/>
    </row>
    <row r="39" spans="1:7" ht="12.75">
      <c r="A39" s="67"/>
      <c r="B39" s="67"/>
      <c r="C39" s="67"/>
      <c r="D39" s="67"/>
      <c r="E39" s="68"/>
      <c r="F39" s="68"/>
      <c r="G39" s="68"/>
    </row>
    <row r="40" spans="1:7" ht="12.75">
      <c r="A40" s="67"/>
      <c r="B40" s="67"/>
      <c r="C40" s="67"/>
      <c r="D40" s="67"/>
      <c r="E40" s="68"/>
      <c r="F40" s="68"/>
      <c r="G40" s="68"/>
    </row>
    <row r="41" spans="1:7" ht="12.75">
      <c r="A41" s="67"/>
      <c r="B41" s="67"/>
      <c r="C41" s="67"/>
      <c r="D41" s="67"/>
      <c r="E41" s="68"/>
      <c r="F41" s="68"/>
      <c r="G41" s="68"/>
    </row>
    <row r="42" spans="1:7" ht="12.75">
      <c r="A42" s="67"/>
      <c r="B42" s="67"/>
      <c r="C42" s="67"/>
      <c r="D42" s="67"/>
      <c r="E42" s="68"/>
      <c r="F42" s="68"/>
      <c r="G42" s="68"/>
    </row>
    <row r="43" spans="1:7" ht="12.75">
      <c r="A43" s="67"/>
      <c r="B43" s="67"/>
      <c r="C43" s="67"/>
      <c r="D43" s="67"/>
      <c r="E43" s="68"/>
      <c r="F43" s="68"/>
      <c r="G43" s="68"/>
    </row>
    <row r="44" spans="1:7" ht="12.75">
      <c r="A44" s="67"/>
      <c r="B44" s="67"/>
      <c r="C44" s="67"/>
      <c r="D44" s="67"/>
      <c r="E44" s="68"/>
      <c r="F44" s="68"/>
      <c r="G44" s="68"/>
    </row>
    <row r="45" spans="1:7" ht="12.75">
      <c r="A45" s="67"/>
      <c r="B45" s="67"/>
      <c r="C45" s="67"/>
      <c r="D45" s="67"/>
      <c r="E45" s="68"/>
      <c r="F45" s="68"/>
      <c r="G45" s="68"/>
    </row>
    <row r="46" spans="1:7" ht="12.75">
      <c r="A46" s="67"/>
      <c r="B46" s="67"/>
      <c r="C46" s="67"/>
      <c r="D46" s="67"/>
      <c r="E46" s="68"/>
      <c r="F46" s="68"/>
      <c r="G46" s="68"/>
    </row>
    <row r="47" spans="1:7" ht="12.75">
      <c r="A47" s="67"/>
      <c r="B47" s="67"/>
      <c r="C47" s="67"/>
      <c r="D47" s="67"/>
      <c r="E47" s="68"/>
      <c r="F47" s="68"/>
      <c r="G47" s="68"/>
    </row>
    <row r="48" spans="1:7" ht="12.75">
      <c r="A48" s="67"/>
      <c r="B48" s="67"/>
      <c r="C48" s="67"/>
      <c r="D48" s="67"/>
      <c r="E48" s="68"/>
      <c r="F48" s="68"/>
      <c r="G48" s="68"/>
    </row>
    <row r="49" spans="1:7" ht="12.75">
      <c r="A49" s="67"/>
      <c r="B49" s="67"/>
      <c r="C49" s="67"/>
      <c r="D49" s="67"/>
      <c r="E49" s="68"/>
      <c r="F49" s="68"/>
      <c r="G49" s="68"/>
    </row>
    <row r="50" spans="1:7" ht="12.75">
      <c r="A50" s="67"/>
      <c r="B50" s="67"/>
      <c r="C50" s="67"/>
      <c r="D50" s="67"/>
      <c r="E50" s="68"/>
      <c r="F50" s="68"/>
      <c r="G50" s="68"/>
    </row>
    <row r="51" spans="1:7" ht="12.75">
      <c r="A51" s="67"/>
      <c r="B51" s="67"/>
      <c r="C51" s="67"/>
      <c r="D51" s="67"/>
      <c r="E51" s="68"/>
      <c r="F51" s="68"/>
      <c r="G51" s="68"/>
    </row>
    <row r="52" spans="1:7" ht="12.75">
      <c r="A52" s="67"/>
      <c r="B52" s="67"/>
      <c r="C52" s="67"/>
      <c r="D52" s="67"/>
      <c r="E52" s="68"/>
      <c r="F52" s="68"/>
      <c r="G52" s="68"/>
    </row>
    <row r="53" spans="1:7" ht="12.75">
      <c r="A53" s="67"/>
      <c r="B53" s="67"/>
      <c r="C53" s="67"/>
      <c r="D53" s="67"/>
      <c r="E53" s="68"/>
      <c r="F53" s="68"/>
      <c r="G53" s="68"/>
    </row>
    <row r="54" spans="1:7" ht="12.75">
      <c r="A54" s="67"/>
      <c r="B54" s="67"/>
      <c r="C54" s="67"/>
      <c r="D54" s="67"/>
      <c r="E54" s="68"/>
      <c r="F54" s="68"/>
      <c r="G54" s="68"/>
    </row>
    <row r="55" spans="1:7" ht="12.75">
      <c r="A55" s="67"/>
      <c r="B55" s="67"/>
      <c r="C55" s="67"/>
      <c r="D55" s="67"/>
      <c r="E55" s="68"/>
      <c r="F55" s="68"/>
      <c r="G55" s="68"/>
    </row>
    <row r="56" spans="1:7" ht="12.75">
      <c r="A56" s="67"/>
      <c r="B56" s="67"/>
      <c r="C56" s="67"/>
      <c r="D56" s="67"/>
      <c r="E56" s="68"/>
      <c r="F56" s="68"/>
      <c r="G56" s="68"/>
    </row>
    <row r="57" spans="1:7" ht="12.75">
      <c r="A57" s="67"/>
      <c r="B57" s="67"/>
      <c r="C57" s="67"/>
      <c r="D57" s="67"/>
      <c r="E57" s="68"/>
      <c r="F57" s="68"/>
      <c r="G57" s="68"/>
    </row>
    <row r="58" spans="1:7" ht="12.75">
      <c r="A58" s="67"/>
      <c r="B58" s="67"/>
      <c r="C58" s="67"/>
      <c r="D58" s="67"/>
      <c r="E58" s="68"/>
      <c r="F58" s="68"/>
      <c r="G58" s="68"/>
    </row>
    <row r="59" spans="1:7" ht="12.75">
      <c r="A59" s="67"/>
      <c r="B59" s="67"/>
      <c r="C59" s="67"/>
      <c r="D59" s="67"/>
      <c r="E59" s="68"/>
      <c r="F59" s="68"/>
      <c r="G59" s="68"/>
    </row>
    <row r="60" spans="1:7" ht="12.75">
      <c r="A60" s="67"/>
      <c r="B60" s="67"/>
      <c r="C60" s="67"/>
      <c r="D60" s="67"/>
      <c r="E60" s="68"/>
      <c r="F60" s="68"/>
      <c r="G60" s="68"/>
    </row>
    <row r="61" spans="1:7" ht="12.75">
      <c r="A61" s="67"/>
      <c r="B61" s="67"/>
      <c r="C61" s="67"/>
      <c r="D61" s="67"/>
      <c r="E61" s="68"/>
      <c r="F61" s="68"/>
      <c r="G61" s="68"/>
    </row>
    <row r="62" spans="1:7" ht="12.75">
      <c r="A62" s="67"/>
      <c r="B62" s="67"/>
      <c r="C62" s="67"/>
      <c r="D62" s="67"/>
      <c r="E62" s="68"/>
      <c r="F62" s="68"/>
      <c r="G62" s="68"/>
    </row>
    <row r="63" spans="1:7" ht="12.75">
      <c r="A63" s="67"/>
      <c r="B63" s="67"/>
      <c r="C63" s="67"/>
      <c r="D63" s="67"/>
      <c r="E63" s="68"/>
      <c r="F63" s="68"/>
      <c r="G63" s="68"/>
    </row>
    <row r="64" spans="1:7" ht="12.75">
      <c r="A64" s="67"/>
      <c r="B64" s="67"/>
      <c r="C64" s="67"/>
      <c r="D64" s="67"/>
      <c r="E64" s="68"/>
      <c r="F64" s="68"/>
      <c r="G64" s="68"/>
    </row>
    <row r="65" spans="1:7" ht="12.75">
      <c r="A65" s="67"/>
      <c r="B65" s="67"/>
      <c r="C65" s="67"/>
      <c r="D65" s="67"/>
      <c r="E65" s="68"/>
      <c r="F65" s="68"/>
      <c r="G65" s="68"/>
    </row>
    <row r="66" spans="1:7" ht="12.75">
      <c r="A66" s="67"/>
      <c r="B66" s="67"/>
      <c r="C66" s="67"/>
      <c r="D66" s="67"/>
      <c r="E66" s="68"/>
      <c r="F66" s="68"/>
      <c r="G66" s="68"/>
    </row>
    <row r="67" spans="1:7" ht="12.75">
      <c r="A67" s="67"/>
      <c r="B67" s="67"/>
      <c r="C67" s="67"/>
      <c r="D67" s="67"/>
      <c r="E67" s="68"/>
      <c r="F67" s="68"/>
      <c r="G67" s="68"/>
    </row>
    <row r="68" spans="1:7" ht="12.75">
      <c r="A68" s="67"/>
      <c r="B68" s="67"/>
      <c r="C68" s="67"/>
      <c r="D68" s="67"/>
      <c r="E68" s="68"/>
      <c r="F68" s="68"/>
      <c r="G68" s="68"/>
    </row>
    <row r="69" spans="1:7" ht="12.75">
      <c r="A69" s="67"/>
      <c r="B69" s="67"/>
      <c r="C69" s="67"/>
      <c r="D69" s="67"/>
      <c r="E69" s="68"/>
      <c r="F69" s="68"/>
      <c r="G69" s="68"/>
    </row>
    <row r="70" spans="1:7" ht="12.75">
      <c r="A70" s="67"/>
      <c r="B70" s="67"/>
      <c r="C70" s="67"/>
      <c r="D70" s="67"/>
      <c r="E70" s="68"/>
      <c r="F70" s="68"/>
      <c r="G70" s="68"/>
    </row>
    <row r="71" spans="1:7" ht="12.75">
      <c r="A71" s="67"/>
      <c r="B71" s="67"/>
      <c r="C71" s="67"/>
      <c r="D71" s="67"/>
      <c r="E71" s="68"/>
      <c r="F71" s="68"/>
      <c r="G71" s="68"/>
    </row>
    <row r="72" spans="1:7" ht="12.75">
      <c r="A72" s="67"/>
      <c r="B72" s="67"/>
      <c r="C72" s="67"/>
      <c r="D72" s="67"/>
      <c r="E72" s="68"/>
      <c r="F72" s="68"/>
      <c r="G72" s="68"/>
    </row>
    <row r="73" spans="1:7" ht="12.75">
      <c r="A73" s="67"/>
      <c r="B73" s="67"/>
      <c r="C73" s="67"/>
      <c r="D73" s="67"/>
      <c r="E73" s="68"/>
      <c r="F73" s="68"/>
      <c r="G73" s="68"/>
    </row>
    <row r="74" spans="1:7" ht="12.75">
      <c r="A74" s="67"/>
      <c r="B74" s="67"/>
      <c r="C74" s="67"/>
      <c r="D74" s="67"/>
      <c r="E74" s="68"/>
      <c r="F74" s="68"/>
      <c r="G74" s="68"/>
    </row>
    <row r="75" spans="1:7" ht="12.75">
      <c r="A75" s="67"/>
      <c r="B75" s="67"/>
      <c r="C75" s="67"/>
      <c r="D75" s="67"/>
      <c r="E75" s="68"/>
      <c r="F75" s="68"/>
      <c r="G75" s="68"/>
    </row>
    <row r="76" spans="1:7" ht="12.75">
      <c r="A76" s="67"/>
      <c r="B76" s="67"/>
      <c r="C76" s="67"/>
      <c r="D76" s="67"/>
      <c r="E76" s="68"/>
      <c r="F76" s="68"/>
      <c r="G76" s="68"/>
    </row>
    <row r="77" spans="1:7" ht="12.75">
      <c r="A77" s="67"/>
      <c r="B77" s="67"/>
      <c r="C77" s="67"/>
      <c r="D77" s="67"/>
      <c r="E77" s="68"/>
      <c r="F77" s="68"/>
      <c r="G77" s="68"/>
    </row>
    <row r="78" spans="1:7" ht="12.75">
      <c r="A78" s="67"/>
      <c r="B78" s="67"/>
      <c r="C78" s="67"/>
      <c r="D78" s="67"/>
      <c r="E78" s="68"/>
      <c r="F78" s="68"/>
      <c r="G78" s="68"/>
    </row>
    <row r="79" spans="1:7" ht="12.75">
      <c r="A79" s="67"/>
      <c r="B79" s="67"/>
      <c r="C79" s="67"/>
      <c r="D79" s="67"/>
      <c r="E79" s="68"/>
      <c r="F79" s="68"/>
      <c r="G79" s="68"/>
    </row>
    <row r="80" spans="1:7" ht="12.75">
      <c r="A80" s="67"/>
      <c r="B80" s="67"/>
      <c r="C80" s="67"/>
      <c r="D80" s="67"/>
      <c r="E80" s="68"/>
      <c r="F80" s="68"/>
      <c r="G80" s="68"/>
    </row>
    <row r="81" spans="1:7" ht="12.75">
      <c r="A81" s="67"/>
      <c r="B81" s="67"/>
      <c r="C81" s="67"/>
      <c r="D81" s="67"/>
      <c r="E81" s="68"/>
      <c r="F81" s="68"/>
      <c r="G81" s="68"/>
    </row>
    <row r="82" spans="1:7" ht="12.75">
      <c r="A82" s="67"/>
      <c r="B82" s="67"/>
      <c r="C82" s="67"/>
      <c r="D82" s="67"/>
      <c r="E82" s="68"/>
      <c r="F82" s="68"/>
      <c r="G82" s="68"/>
    </row>
    <row r="83" spans="1:7" ht="12.75">
      <c r="A83" s="67"/>
      <c r="B83" s="67"/>
      <c r="C83" s="67"/>
      <c r="D83" s="67"/>
      <c r="E83" s="68"/>
      <c r="F83" s="68"/>
      <c r="G83" s="68"/>
    </row>
    <row r="84" spans="1:7" ht="12.75">
      <c r="A84" s="67"/>
      <c r="B84" s="67"/>
      <c r="C84" s="67"/>
      <c r="D84" s="67"/>
      <c r="E84" s="68"/>
      <c r="F84" s="68"/>
      <c r="G84" s="68"/>
    </row>
    <row r="85" spans="1:7" ht="12.75">
      <c r="A85" s="67"/>
      <c r="B85" s="67"/>
      <c r="C85" s="67"/>
      <c r="D85" s="67"/>
      <c r="E85" s="68"/>
      <c r="F85" s="68"/>
      <c r="G85" s="68"/>
    </row>
    <row r="86" spans="1:7" ht="12.75">
      <c r="A86" s="67"/>
      <c r="B86" s="67"/>
      <c r="C86" s="67"/>
      <c r="D86" s="67"/>
      <c r="E86" s="68"/>
      <c r="F86" s="68"/>
      <c r="G86" s="68"/>
    </row>
    <row r="87" spans="1:7" ht="12.75">
      <c r="A87" s="67"/>
      <c r="B87" s="67"/>
      <c r="C87" s="67"/>
      <c r="D87" s="67"/>
      <c r="E87" s="68"/>
      <c r="F87" s="68"/>
      <c r="G87" s="68"/>
    </row>
    <row r="88" spans="1:7" ht="12.75">
      <c r="A88" s="67"/>
      <c r="B88" s="67"/>
      <c r="C88" s="67"/>
      <c r="D88" s="67"/>
      <c r="E88" s="68"/>
      <c r="F88" s="68"/>
      <c r="G88" s="68"/>
    </row>
    <row r="89" spans="1:7" ht="12.75">
      <c r="A89" s="67"/>
      <c r="B89" s="67"/>
      <c r="C89" s="67"/>
      <c r="D89" s="67"/>
      <c r="E89" s="68"/>
      <c r="F89" s="68"/>
      <c r="G89" s="68"/>
    </row>
    <row r="90" spans="1:7" ht="12.75">
      <c r="A90" s="67"/>
      <c r="B90" s="67"/>
      <c r="C90" s="67"/>
      <c r="D90" s="67"/>
      <c r="E90" s="68"/>
      <c r="F90" s="68"/>
      <c r="G90" s="68"/>
    </row>
    <row r="91" spans="1:7" ht="12.75">
      <c r="A91" s="67"/>
      <c r="B91" s="67"/>
      <c r="C91" s="67"/>
      <c r="D91" s="67"/>
      <c r="E91" s="68"/>
      <c r="F91" s="68"/>
      <c r="G91" s="68"/>
    </row>
    <row r="92" spans="1:7" ht="12.75">
      <c r="A92" s="67"/>
      <c r="B92" s="67"/>
      <c r="C92" s="67"/>
      <c r="D92" s="67"/>
      <c r="E92" s="68"/>
      <c r="F92" s="68"/>
      <c r="G92" s="68"/>
    </row>
    <row r="93" spans="1:7" ht="12.75">
      <c r="A93" s="67"/>
      <c r="B93" s="67"/>
      <c r="C93" s="67"/>
      <c r="D93" s="67"/>
      <c r="E93" s="68"/>
      <c r="F93" s="68"/>
      <c r="G93" s="68"/>
    </row>
    <row r="94" spans="1:7" ht="12.75">
      <c r="A94" s="67"/>
      <c r="B94" s="67"/>
      <c r="C94" s="67"/>
      <c r="D94" s="67"/>
      <c r="E94" s="68"/>
      <c r="F94" s="68"/>
      <c r="G94" s="68"/>
    </row>
    <row r="95" spans="1:7" ht="12.75">
      <c r="A95" s="67"/>
      <c r="B95" s="67"/>
      <c r="C95" s="67"/>
      <c r="D95" s="67"/>
      <c r="E95" s="68"/>
      <c r="F95" s="68"/>
      <c r="G95" s="68"/>
    </row>
    <row r="96" spans="1:7" ht="12.75">
      <c r="A96" s="67"/>
      <c r="B96" s="67"/>
      <c r="C96" s="67"/>
      <c r="D96" s="67"/>
      <c r="E96" s="68"/>
      <c r="F96" s="68"/>
      <c r="G96" s="68"/>
    </row>
    <row r="97" spans="1:7" ht="12.75">
      <c r="A97" s="67"/>
      <c r="B97" s="67"/>
      <c r="C97" s="67"/>
      <c r="D97" s="67"/>
      <c r="E97" s="68"/>
      <c r="F97" s="68"/>
      <c r="G97" s="68"/>
    </row>
    <row r="98" spans="1:7" ht="12.75">
      <c r="A98" s="67"/>
      <c r="B98" s="67"/>
      <c r="C98" s="67"/>
      <c r="D98" s="67"/>
      <c r="E98" s="68"/>
      <c r="F98" s="68"/>
      <c r="G98" s="68"/>
    </row>
    <row r="99" spans="1:7" ht="12.75">
      <c r="A99" s="67"/>
      <c r="B99" s="67"/>
      <c r="C99" s="67"/>
      <c r="D99" s="67"/>
      <c r="E99" s="68"/>
      <c r="F99" s="68"/>
      <c r="G99" s="68"/>
    </row>
    <row r="100" spans="1:7" ht="12.75">
      <c r="A100" s="67"/>
      <c r="B100" s="67"/>
      <c r="C100" s="67"/>
      <c r="D100" s="67"/>
      <c r="E100" s="68"/>
      <c r="F100" s="68"/>
      <c r="G100" s="68"/>
    </row>
    <row r="101" spans="1:7" ht="12.75">
      <c r="A101" s="67"/>
      <c r="B101" s="67"/>
      <c r="C101" s="67"/>
      <c r="D101" s="67"/>
      <c r="E101" s="68"/>
      <c r="F101" s="68"/>
      <c r="G101" s="68"/>
    </row>
    <row r="102" spans="1:7" ht="12.75">
      <c r="A102" s="67"/>
      <c r="B102" s="67"/>
      <c r="C102" s="67"/>
      <c r="D102" s="67"/>
      <c r="E102" s="68"/>
      <c r="F102" s="68"/>
      <c r="G102" s="68"/>
    </row>
    <row r="103" spans="1:7" ht="12.75">
      <c r="A103" s="67"/>
      <c r="B103" s="67"/>
      <c r="C103" s="67"/>
      <c r="D103" s="67"/>
      <c r="E103" s="68"/>
      <c r="F103" s="68"/>
      <c r="G103" s="68"/>
    </row>
    <row r="104" spans="1:7" ht="12.75">
      <c r="A104" s="67"/>
      <c r="B104" s="67"/>
      <c r="C104" s="67"/>
      <c r="D104" s="67"/>
      <c r="E104" s="68"/>
      <c r="F104" s="68"/>
      <c r="G104" s="68"/>
    </row>
    <row r="105" spans="1:7" ht="12.75">
      <c r="A105" s="67"/>
      <c r="B105" s="67"/>
      <c r="C105" s="67"/>
      <c r="D105" s="67"/>
      <c r="E105" s="68"/>
      <c r="F105" s="68"/>
      <c r="G105" s="68"/>
    </row>
    <row r="106" spans="1:7" ht="12.75">
      <c r="A106" s="67"/>
      <c r="B106" s="67"/>
      <c r="C106" s="67"/>
      <c r="D106" s="67"/>
      <c r="E106" s="68"/>
      <c r="F106" s="68"/>
      <c r="G106" s="68"/>
    </row>
    <row r="107" spans="1:7" ht="12.75">
      <c r="A107" s="67"/>
      <c r="B107" s="67"/>
      <c r="C107" s="67"/>
      <c r="D107" s="67"/>
      <c r="E107" s="68"/>
      <c r="F107" s="68"/>
      <c r="G107" s="68"/>
    </row>
    <row r="108" spans="1:7" ht="12.75">
      <c r="A108" s="67"/>
      <c r="B108" s="67"/>
      <c r="C108" s="67"/>
      <c r="D108" s="67"/>
      <c r="E108" s="68"/>
      <c r="F108" s="68"/>
      <c r="G108" s="68"/>
    </row>
    <row r="109" spans="1:7" ht="12.75">
      <c r="A109" s="67"/>
      <c r="B109" s="67"/>
      <c r="C109" s="67"/>
      <c r="D109" s="67"/>
      <c r="E109" s="68"/>
      <c r="F109" s="68"/>
      <c r="G109" s="68"/>
    </row>
    <row r="110" spans="1:7" ht="12.75">
      <c r="A110" s="67"/>
      <c r="B110" s="67"/>
      <c r="C110" s="67"/>
      <c r="D110" s="67"/>
      <c r="E110" s="68"/>
      <c r="F110" s="68"/>
      <c r="G110" s="68"/>
    </row>
    <row r="111" spans="1:7" ht="12.75">
      <c r="A111" s="67"/>
      <c r="B111" s="67"/>
      <c r="C111" s="67"/>
      <c r="D111" s="67"/>
      <c r="E111" s="68"/>
      <c r="F111" s="68"/>
      <c r="G111" s="68"/>
    </row>
    <row r="112" spans="1:7" ht="12.75">
      <c r="A112" s="67"/>
      <c r="B112" s="67"/>
      <c r="C112" s="67"/>
      <c r="D112" s="67"/>
      <c r="E112" s="68"/>
      <c r="F112" s="68"/>
      <c r="G112" s="68"/>
    </row>
    <row r="113" spans="1:7" ht="12.75">
      <c r="A113" s="67"/>
      <c r="B113" s="67"/>
      <c r="C113" s="67"/>
      <c r="D113" s="67"/>
      <c r="E113" s="68"/>
      <c r="F113" s="68"/>
      <c r="G113" s="68"/>
    </row>
    <row r="114" spans="1:7" ht="12.75">
      <c r="A114" s="67"/>
      <c r="B114" s="67"/>
      <c r="C114" s="67"/>
      <c r="D114" s="67"/>
      <c r="E114" s="68"/>
      <c r="F114" s="68"/>
      <c r="G114" s="68"/>
    </row>
    <row r="115" spans="1:7" ht="12.75">
      <c r="A115" s="67"/>
      <c r="B115" s="67"/>
      <c r="C115" s="67"/>
      <c r="D115" s="67"/>
      <c r="E115" s="68"/>
      <c r="F115" s="68"/>
      <c r="G115" s="68"/>
    </row>
    <row r="116" spans="1:7" ht="12.75">
      <c r="A116" s="67"/>
      <c r="B116" s="67"/>
      <c r="C116" s="67"/>
      <c r="D116" s="67"/>
      <c r="E116" s="68"/>
      <c r="F116" s="68"/>
      <c r="G116" s="68"/>
    </row>
    <row r="117" spans="1:7" ht="12.75">
      <c r="A117" s="67"/>
      <c r="B117" s="67"/>
      <c r="C117" s="67"/>
      <c r="D117" s="67"/>
      <c r="E117" s="68"/>
      <c r="F117" s="68"/>
      <c r="G117" s="68"/>
    </row>
    <row r="118" spans="1:7" ht="12.75">
      <c r="A118" s="67"/>
      <c r="B118" s="67"/>
      <c r="C118" s="67"/>
      <c r="D118" s="67"/>
      <c r="E118" s="68"/>
      <c r="F118" s="68"/>
      <c r="G118" s="68"/>
    </row>
    <row r="119" spans="1:7" ht="12.75">
      <c r="A119" s="67"/>
      <c r="B119" s="67"/>
      <c r="C119" s="67"/>
      <c r="D119" s="67"/>
      <c r="E119" s="68"/>
      <c r="F119" s="68"/>
      <c r="G119" s="68"/>
    </row>
    <row r="120" spans="1:7" ht="12.75">
      <c r="A120" s="67"/>
      <c r="B120" s="67"/>
      <c r="C120" s="67"/>
      <c r="D120" s="67"/>
      <c r="E120" s="68"/>
      <c r="F120" s="68"/>
      <c r="G120" s="68"/>
    </row>
    <row r="121" spans="1:7" ht="12.75">
      <c r="A121" s="67"/>
      <c r="B121" s="67"/>
      <c r="C121" s="67"/>
      <c r="D121" s="67"/>
      <c r="E121" s="68"/>
      <c r="F121" s="68"/>
      <c r="G121" s="68"/>
    </row>
    <row r="122" spans="1:7" ht="12.75">
      <c r="A122" s="67"/>
      <c r="B122" s="67"/>
      <c r="C122" s="67"/>
      <c r="D122" s="67"/>
      <c r="E122" s="68"/>
      <c r="F122" s="68"/>
      <c r="G122" s="68"/>
    </row>
    <row r="123" spans="1:7" ht="12.75">
      <c r="A123" s="67"/>
      <c r="B123" s="67"/>
      <c r="C123" s="67"/>
      <c r="D123" s="67"/>
      <c r="E123" s="68"/>
      <c r="F123" s="68"/>
      <c r="G123" s="68"/>
    </row>
    <row r="124" spans="1:7" ht="12.75">
      <c r="A124" s="67"/>
      <c r="B124" s="67"/>
      <c r="C124" s="67"/>
      <c r="D124" s="67"/>
      <c r="E124" s="68"/>
      <c r="F124" s="68"/>
      <c r="G124" s="68"/>
    </row>
    <row r="125" spans="1:7" ht="12.75">
      <c r="A125" s="67"/>
      <c r="B125" s="67"/>
      <c r="C125" s="67"/>
      <c r="D125" s="67"/>
      <c r="E125" s="68"/>
      <c r="F125" s="68"/>
      <c r="G125" s="68"/>
    </row>
    <row r="126" spans="1:7" ht="12.75">
      <c r="A126" s="67"/>
      <c r="B126" s="67"/>
      <c r="C126" s="67"/>
      <c r="D126" s="67"/>
      <c r="E126" s="68"/>
      <c r="F126" s="68"/>
      <c r="G126" s="68"/>
    </row>
    <row r="127" spans="1:7" ht="12.75">
      <c r="A127" s="67"/>
      <c r="B127" s="67"/>
      <c r="C127" s="67"/>
      <c r="D127" s="67"/>
      <c r="E127" s="68"/>
      <c r="F127" s="68"/>
      <c r="G127" s="68"/>
    </row>
    <row r="128" spans="1:7" ht="12.75">
      <c r="A128" s="67"/>
      <c r="B128" s="67"/>
      <c r="C128" s="67"/>
      <c r="D128" s="67"/>
      <c r="E128" s="68"/>
      <c r="F128" s="68"/>
      <c r="G128" s="68"/>
    </row>
    <row r="129" spans="1:7" ht="12.75">
      <c r="A129" s="67"/>
      <c r="B129" s="67"/>
      <c r="C129" s="67"/>
      <c r="D129" s="67"/>
      <c r="E129" s="68"/>
      <c r="F129" s="68"/>
      <c r="G129" s="68"/>
    </row>
    <row r="130" spans="1:7" ht="12.75">
      <c r="A130" s="67"/>
      <c r="B130" s="67"/>
      <c r="C130" s="67"/>
      <c r="D130" s="67"/>
      <c r="E130" s="68"/>
      <c r="F130" s="68"/>
      <c r="G130" s="68"/>
    </row>
    <row r="131" spans="1:7" ht="12.75">
      <c r="A131" s="67"/>
      <c r="B131" s="67"/>
      <c r="C131" s="67"/>
      <c r="D131" s="67"/>
      <c r="E131" s="68"/>
      <c r="F131" s="68"/>
      <c r="G131" s="68"/>
    </row>
    <row r="132" spans="1:7" ht="12.75">
      <c r="A132" s="67"/>
      <c r="B132" s="67"/>
      <c r="C132" s="67"/>
      <c r="D132" s="67"/>
      <c r="E132" s="68"/>
      <c r="F132" s="68"/>
      <c r="G132" s="68"/>
    </row>
    <row r="133" spans="1:7" ht="12.75">
      <c r="A133" s="67"/>
      <c r="B133" s="67"/>
      <c r="C133" s="67"/>
      <c r="D133" s="67"/>
      <c r="E133" s="68"/>
      <c r="F133" s="68"/>
      <c r="G133" s="68"/>
    </row>
    <row r="134" spans="1:7" ht="12.75">
      <c r="A134" s="67"/>
      <c r="B134" s="67"/>
      <c r="C134" s="67"/>
      <c r="D134" s="67"/>
      <c r="E134" s="68"/>
      <c r="F134" s="68"/>
      <c r="G134" s="68"/>
    </row>
    <row r="135" spans="1:7" ht="12.75">
      <c r="A135" s="67"/>
      <c r="B135" s="67"/>
      <c r="C135" s="67"/>
      <c r="D135" s="67"/>
      <c r="E135" s="68"/>
      <c r="F135" s="68"/>
      <c r="G135" s="68"/>
    </row>
    <row r="136" spans="1:7" ht="12.75">
      <c r="A136" s="67"/>
      <c r="B136" s="67"/>
      <c r="C136" s="67"/>
      <c r="D136" s="67"/>
      <c r="E136" s="68"/>
      <c r="F136" s="68"/>
      <c r="G136" s="68"/>
    </row>
    <row r="137" spans="1:7" ht="12.75">
      <c r="A137" s="67"/>
      <c r="B137" s="67"/>
      <c r="C137" s="67"/>
      <c r="D137" s="67"/>
      <c r="E137" s="68"/>
      <c r="F137" s="68"/>
      <c r="G137" s="68"/>
    </row>
    <row r="138" spans="1:7" ht="12.75">
      <c r="A138" s="67"/>
      <c r="B138" s="67"/>
      <c r="C138" s="67"/>
      <c r="D138" s="67"/>
      <c r="E138" s="68"/>
      <c r="F138" s="68"/>
      <c r="G138" s="68"/>
    </row>
    <row r="139" spans="1:7" ht="12.75">
      <c r="A139" s="67"/>
      <c r="B139" s="67"/>
      <c r="C139" s="67"/>
      <c r="D139" s="67"/>
      <c r="E139" s="68"/>
      <c r="F139" s="68"/>
      <c r="G139" s="68"/>
    </row>
    <row r="140" spans="1:7" ht="12.75">
      <c r="A140" s="67"/>
      <c r="B140" s="67"/>
      <c r="C140" s="67"/>
      <c r="D140" s="67"/>
      <c r="E140" s="68"/>
      <c r="F140" s="68"/>
      <c r="G140" s="68"/>
    </row>
    <row r="141" spans="1:7" ht="12.75">
      <c r="A141" s="67"/>
      <c r="B141" s="67"/>
      <c r="C141" s="67"/>
      <c r="D141" s="67"/>
      <c r="E141" s="68"/>
      <c r="F141" s="68"/>
      <c r="G141" s="68"/>
    </row>
    <row r="142" spans="1:7" ht="12.75">
      <c r="A142" s="67"/>
      <c r="B142" s="67"/>
      <c r="C142" s="67"/>
      <c r="D142" s="67"/>
      <c r="E142" s="68"/>
      <c r="F142" s="68"/>
      <c r="G142" s="68"/>
    </row>
    <row r="143" spans="1:7" ht="12.75">
      <c r="A143" s="67"/>
      <c r="B143" s="67"/>
      <c r="C143" s="67"/>
      <c r="D143" s="67"/>
      <c r="E143" s="68"/>
      <c r="F143" s="68"/>
      <c r="G143" s="68"/>
    </row>
    <row r="144" spans="1:7" ht="12.75">
      <c r="A144" s="67"/>
      <c r="B144" s="67"/>
      <c r="C144" s="67"/>
      <c r="D144" s="67"/>
      <c r="E144" s="68"/>
      <c r="F144" s="68"/>
      <c r="G144" s="68"/>
    </row>
    <row r="145" spans="1:7" ht="12.75">
      <c r="A145" s="67"/>
      <c r="B145" s="67"/>
      <c r="C145" s="67"/>
      <c r="D145" s="67"/>
      <c r="E145" s="68"/>
      <c r="F145" s="68"/>
      <c r="G145" s="68"/>
    </row>
    <row r="146" spans="1:7" ht="12.75">
      <c r="A146" s="67"/>
      <c r="B146" s="67"/>
      <c r="C146" s="67"/>
      <c r="D146" s="67"/>
      <c r="E146" s="68"/>
      <c r="F146" s="68"/>
      <c r="G146" s="68"/>
    </row>
    <row r="147" spans="1:7" ht="12.75">
      <c r="A147" s="67"/>
      <c r="B147" s="67"/>
      <c r="C147" s="67"/>
      <c r="D147" s="67"/>
      <c r="E147" s="68"/>
      <c r="F147" s="68"/>
      <c r="G147" s="68"/>
    </row>
    <row r="148" spans="1:7" ht="12.75">
      <c r="A148" s="67"/>
      <c r="B148" s="67"/>
      <c r="C148" s="67"/>
      <c r="D148" s="67"/>
      <c r="E148" s="68"/>
      <c r="F148" s="68"/>
      <c r="G148" s="68"/>
    </row>
    <row r="149" spans="1:7" ht="12.75">
      <c r="A149" s="67"/>
      <c r="B149" s="67"/>
      <c r="C149" s="67"/>
      <c r="D149" s="67"/>
      <c r="E149" s="68"/>
      <c r="F149" s="68"/>
      <c r="G149" s="68"/>
    </row>
    <row r="150" spans="1:7" ht="12.75">
      <c r="A150" s="67"/>
      <c r="B150" s="67"/>
      <c r="C150" s="67"/>
      <c r="D150" s="67"/>
      <c r="E150" s="68"/>
      <c r="F150" s="68"/>
      <c r="G150" s="68"/>
    </row>
    <row r="151" spans="1:7" ht="12.75">
      <c r="A151" s="67"/>
      <c r="B151" s="67"/>
      <c r="C151" s="67"/>
      <c r="D151" s="67"/>
      <c r="E151" s="68"/>
      <c r="F151" s="68"/>
      <c r="G151" s="68"/>
    </row>
    <row r="152" spans="1:7" ht="12.75">
      <c r="A152" s="67"/>
      <c r="B152" s="67"/>
      <c r="C152" s="67"/>
      <c r="D152" s="67"/>
      <c r="E152" s="68"/>
      <c r="F152" s="68"/>
      <c r="G152" s="68"/>
    </row>
    <row r="153" spans="1:7" ht="12.75">
      <c r="A153" s="67"/>
      <c r="B153" s="67"/>
      <c r="C153" s="67"/>
      <c r="D153" s="67"/>
      <c r="E153" s="68"/>
      <c r="F153" s="68"/>
      <c r="G153" s="68"/>
    </row>
    <row r="154" spans="1:7" ht="12.75">
      <c r="A154" s="67"/>
      <c r="B154" s="67"/>
      <c r="C154" s="67"/>
      <c r="D154" s="67"/>
      <c r="E154" s="68"/>
      <c r="F154" s="68"/>
      <c r="G154" s="68"/>
    </row>
    <row r="155" spans="1:7" ht="12.75">
      <c r="A155" s="67"/>
      <c r="B155" s="67"/>
      <c r="C155" s="67"/>
      <c r="D155" s="67"/>
      <c r="E155" s="68"/>
      <c r="F155" s="68"/>
      <c r="G155" s="68"/>
    </row>
    <row r="156" spans="1:7" ht="12.75">
      <c r="A156" s="67"/>
      <c r="B156" s="67"/>
      <c r="C156" s="67"/>
      <c r="D156" s="67"/>
      <c r="E156" s="68"/>
      <c r="F156" s="68"/>
      <c r="G156" s="68"/>
    </row>
    <row r="157" spans="1:7" ht="12.75">
      <c r="A157" s="67"/>
      <c r="B157" s="67"/>
      <c r="C157" s="67"/>
      <c r="D157" s="67"/>
      <c r="E157" s="68"/>
      <c r="F157" s="68"/>
      <c r="G157" s="68"/>
    </row>
    <row r="158" spans="1:7" ht="12.75">
      <c r="A158" s="67"/>
      <c r="B158" s="67"/>
      <c r="C158" s="67"/>
      <c r="D158" s="67"/>
      <c r="E158" s="68"/>
      <c r="F158" s="68"/>
      <c r="G158" s="68"/>
    </row>
    <row r="159" spans="1:7" ht="12.75">
      <c r="A159" s="67"/>
      <c r="B159" s="67"/>
      <c r="C159" s="67"/>
      <c r="D159" s="67"/>
      <c r="E159" s="68"/>
      <c r="F159" s="68"/>
      <c r="G159" s="68"/>
    </row>
    <row r="160" spans="1:7" ht="12.75">
      <c r="A160" s="67"/>
      <c r="B160" s="67"/>
      <c r="C160" s="67"/>
      <c r="D160" s="67"/>
      <c r="E160" s="68"/>
      <c r="F160" s="68"/>
      <c r="G160" s="68"/>
    </row>
    <row r="161" spans="1:7" ht="12.75">
      <c r="A161" s="67"/>
      <c r="B161" s="67"/>
      <c r="C161" s="67"/>
      <c r="D161" s="67"/>
      <c r="E161" s="68"/>
      <c r="F161" s="68"/>
      <c r="G161" s="68"/>
    </row>
    <row r="162" spans="1:7" ht="12.75">
      <c r="A162" s="67"/>
      <c r="B162" s="67"/>
      <c r="C162" s="67"/>
      <c r="D162" s="67"/>
      <c r="E162" s="68"/>
      <c r="F162" s="68"/>
      <c r="G162" s="68"/>
    </row>
    <row r="163" spans="1:7" ht="12.75">
      <c r="A163" s="67"/>
      <c r="B163" s="67"/>
      <c r="C163" s="67"/>
      <c r="D163" s="67"/>
      <c r="E163" s="68"/>
      <c r="F163" s="68"/>
      <c r="G163" s="68"/>
    </row>
    <row r="164" spans="1:7" ht="12.75">
      <c r="A164" s="67"/>
      <c r="B164" s="67"/>
      <c r="C164" s="67"/>
      <c r="D164" s="67"/>
      <c r="E164" s="68"/>
      <c r="F164" s="68"/>
      <c r="G164" s="68"/>
    </row>
    <row r="165" spans="1:7" ht="12.75">
      <c r="A165" s="67"/>
      <c r="B165" s="67"/>
      <c r="C165" s="67"/>
      <c r="D165" s="67"/>
      <c r="E165" s="68"/>
      <c r="F165" s="68"/>
      <c r="G165" s="68"/>
    </row>
    <row r="166" spans="1:7" ht="12.75">
      <c r="A166" s="67"/>
      <c r="B166" s="67"/>
      <c r="C166" s="67"/>
      <c r="D166" s="67"/>
      <c r="E166" s="68"/>
      <c r="F166" s="68"/>
      <c r="G166" s="68"/>
    </row>
    <row r="167" spans="1:7" ht="12.75">
      <c r="A167" s="67"/>
      <c r="B167" s="67"/>
      <c r="C167" s="67"/>
      <c r="D167" s="67"/>
      <c r="E167" s="68"/>
      <c r="F167" s="68"/>
      <c r="G167" s="68"/>
    </row>
    <row r="168" spans="1:7" ht="12.75">
      <c r="A168" s="67"/>
      <c r="B168" s="67"/>
      <c r="C168" s="67"/>
      <c r="D168" s="67"/>
      <c r="E168" s="68"/>
      <c r="F168" s="68"/>
      <c r="G168" s="68"/>
    </row>
    <row r="169" spans="1:7" ht="12.75">
      <c r="A169" s="67"/>
      <c r="B169" s="67"/>
      <c r="C169" s="67"/>
      <c r="D169" s="67"/>
      <c r="E169" s="68"/>
      <c r="F169" s="68"/>
      <c r="G169" s="68"/>
    </row>
    <row r="170" spans="1:7" ht="12.75">
      <c r="A170" s="67"/>
      <c r="B170" s="67"/>
      <c r="C170" s="67"/>
      <c r="D170" s="67"/>
      <c r="E170" s="68"/>
      <c r="F170" s="68"/>
      <c r="G170" s="68"/>
    </row>
    <row r="171" spans="1:7" ht="12.75">
      <c r="A171" s="67"/>
      <c r="B171" s="67"/>
      <c r="C171" s="67"/>
      <c r="D171" s="67"/>
      <c r="E171" s="68"/>
      <c r="F171" s="68"/>
      <c r="G171" s="68"/>
    </row>
    <row r="172" spans="1:7" ht="12.75">
      <c r="A172" s="67"/>
      <c r="B172" s="67"/>
      <c r="C172" s="67"/>
      <c r="D172" s="67"/>
      <c r="E172" s="68"/>
      <c r="F172" s="68"/>
      <c r="G172" s="68"/>
    </row>
    <row r="173" spans="1:7" ht="12.75">
      <c r="A173" s="67"/>
      <c r="B173" s="67"/>
      <c r="C173" s="67"/>
      <c r="D173" s="67"/>
      <c r="E173" s="68"/>
      <c r="F173" s="68"/>
      <c r="G173" s="68"/>
    </row>
    <row r="174" spans="1:7" ht="12.75">
      <c r="A174" s="67"/>
      <c r="B174" s="67"/>
      <c r="C174" s="67"/>
      <c r="D174" s="67"/>
      <c r="E174" s="68"/>
      <c r="F174" s="68"/>
      <c r="G174" s="68"/>
    </row>
    <row r="175" spans="1:7" ht="12.75">
      <c r="A175" s="67"/>
      <c r="B175" s="67"/>
      <c r="C175" s="67"/>
      <c r="D175" s="67"/>
      <c r="E175" s="68"/>
      <c r="F175" s="68"/>
      <c r="G175" s="68"/>
    </row>
    <row r="176" spans="1:7" ht="12.75">
      <c r="A176" s="67"/>
      <c r="B176" s="67"/>
      <c r="C176" s="67"/>
      <c r="D176" s="67"/>
      <c r="E176" s="68"/>
      <c r="F176" s="68"/>
      <c r="G176" s="68"/>
    </row>
    <row r="177" spans="1:7" ht="12.75">
      <c r="A177" s="67"/>
      <c r="B177" s="67"/>
      <c r="C177" s="67"/>
      <c r="D177" s="67"/>
      <c r="E177" s="68"/>
      <c r="F177" s="68"/>
      <c r="G177" s="68"/>
    </row>
    <row r="178" spans="1:7" ht="12.75">
      <c r="A178" s="67"/>
      <c r="B178" s="67"/>
      <c r="C178" s="67"/>
      <c r="D178" s="67"/>
      <c r="E178" s="68"/>
      <c r="F178" s="68"/>
      <c r="G178" s="68"/>
    </row>
    <row r="179" spans="1:7" ht="12.75">
      <c r="A179" s="67"/>
      <c r="B179" s="67"/>
      <c r="C179" s="67"/>
      <c r="D179" s="67"/>
      <c r="E179" s="68"/>
      <c r="F179" s="68"/>
      <c r="G179" s="68"/>
    </row>
    <row r="180" spans="1:7" ht="12.75">
      <c r="A180" s="67"/>
      <c r="B180" s="67"/>
      <c r="C180" s="67"/>
      <c r="D180" s="67"/>
      <c r="E180" s="68"/>
      <c r="F180" s="68"/>
      <c r="G180" s="68"/>
    </row>
    <row r="181" spans="1:7" ht="12.75">
      <c r="A181" s="67"/>
      <c r="B181" s="67"/>
      <c r="C181" s="67"/>
      <c r="D181" s="67"/>
      <c r="E181" s="68"/>
      <c r="F181" s="68"/>
      <c r="G181" s="68"/>
    </row>
    <row r="182" spans="1:7" ht="12.75">
      <c r="A182" s="67"/>
      <c r="B182" s="67"/>
      <c r="C182" s="67"/>
      <c r="D182" s="67"/>
      <c r="E182" s="68"/>
      <c r="F182" s="68"/>
      <c r="G182" s="68"/>
    </row>
    <row r="183" spans="1:7" ht="12.75">
      <c r="A183" s="67"/>
      <c r="B183" s="67"/>
      <c r="C183" s="67"/>
      <c r="D183" s="67"/>
      <c r="E183" s="68"/>
      <c r="F183" s="68"/>
      <c r="G183" s="68"/>
    </row>
    <row r="184" spans="1:7" ht="12.75">
      <c r="A184" s="67"/>
      <c r="B184" s="67"/>
      <c r="C184" s="67"/>
      <c r="D184" s="67"/>
      <c r="E184" s="68"/>
      <c r="F184" s="68"/>
      <c r="G184" s="68"/>
    </row>
    <row r="185" spans="1:7" ht="12.75">
      <c r="A185" s="67"/>
      <c r="B185" s="67"/>
      <c r="C185" s="67"/>
      <c r="D185" s="67"/>
      <c r="E185" s="68"/>
      <c r="F185" s="68"/>
      <c r="G185" s="68"/>
    </row>
    <row r="186" spans="1:7" ht="12.75">
      <c r="A186" s="67"/>
      <c r="B186" s="67"/>
      <c r="C186" s="67"/>
      <c r="D186" s="67"/>
      <c r="E186" s="68"/>
      <c r="F186" s="68"/>
      <c r="G186" s="68"/>
    </row>
    <row r="187" spans="1:7" ht="12.75">
      <c r="A187" s="67"/>
      <c r="B187" s="67"/>
      <c r="C187" s="67"/>
      <c r="D187" s="67"/>
      <c r="E187" s="68"/>
      <c r="F187" s="68"/>
      <c r="G187" s="68"/>
    </row>
    <row r="188" spans="1:7" ht="12.75">
      <c r="A188" s="67"/>
      <c r="B188" s="67"/>
      <c r="C188" s="67"/>
      <c r="D188" s="67"/>
      <c r="E188" s="68"/>
      <c r="F188" s="68"/>
      <c r="G188" s="68"/>
    </row>
    <row r="189" spans="1:7" ht="12.75">
      <c r="A189" s="67"/>
      <c r="B189" s="67"/>
      <c r="C189" s="67"/>
      <c r="D189" s="67"/>
      <c r="E189" s="68"/>
      <c r="F189" s="68"/>
      <c r="G189" s="68"/>
    </row>
    <row r="190" spans="1:7" ht="12.75">
      <c r="A190" s="67"/>
      <c r="B190" s="67"/>
      <c r="C190" s="67"/>
      <c r="D190" s="67"/>
      <c r="E190" s="68"/>
      <c r="F190" s="68"/>
      <c r="G190" s="68"/>
    </row>
    <row r="191" spans="1:7" ht="12.75">
      <c r="A191" s="67"/>
      <c r="B191" s="67"/>
      <c r="C191" s="67"/>
      <c r="D191" s="67"/>
      <c r="E191" s="68"/>
      <c r="F191" s="68"/>
      <c r="G191" s="68"/>
    </row>
    <row r="192" spans="1:7" ht="12.75">
      <c r="A192" s="67"/>
      <c r="B192" s="67"/>
      <c r="C192" s="67"/>
      <c r="D192" s="67"/>
      <c r="E192" s="68"/>
      <c r="F192" s="68"/>
      <c r="G192" s="68"/>
    </row>
    <row r="193" spans="1:7" ht="12.75">
      <c r="A193" s="67"/>
      <c r="B193" s="67"/>
      <c r="C193" s="67"/>
      <c r="D193" s="67"/>
      <c r="E193" s="68"/>
      <c r="F193" s="68"/>
      <c r="G193" s="68"/>
    </row>
    <row r="194" spans="1:7" ht="12.75">
      <c r="A194" s="67"/>
      <c r="B194" s="67"/>
      <c r="C194" s="67"/>
      <c r="D194" s="67"/>
      <c r="E194" s="68"/>
      <c r="F194" s="68"/>
      <c r="G194" s="68"/>
    </row>
    <row r="195" spans="1:7" ht="12.75">
      <c r="A195" s="67"/>
      <c r="B195" s="67"/>
      <c r="C195" s="67"/>
      <c r="D195" s="67"/>
      <c r="E195" s="68"/>
      <c r="F195" s="68"/>
      <c r="G195" s="68"/>
    </row>
    <row r="196" spans="1:7" ht="12.75">
      <c r="A196" s="67"/>
      <c r="B196" s="67"/>
      <c r="C196" s="67"/>
      <c r="D196" s="67"/>
      <c r="E196" s="68"/>
      <c r="F196" s="68"/>
      <c r="G196" s="68"/>
    </row>
    <row r="197" spans="1:7" ht="12.75">
      <c r="A197" s="67"/>
      <c r="B197" s="67"/>
      <c r="C197" s="67"/>
      <c r="D197" s="67"/>
      <c r="E197" s="68"/>
      <c r="F197" s="68"/>
      <c r="G197" s="68"/>
    </row>
    <row r="198" spans="1:7" ht="12.75">
      <c r="A198" s="67"/>
      <c r="B198" s="67"/>
      <c r="C198" s="67"/>
      <c r="D198" s="67"/>
      <c r="E198" s="68"/>
      <c r="F198" s="68"/>
      <c r="G198" s="68"/>
    </row>
    <row r="199" spans="1:7" ht="12.75">
      <c r="A199" s="67"/>
      <c r="B199" s="67"/>
      <c r="C199" s="67"/>
      <c r="D199" s="67"/>
      <c r="E199" s="68"/>
      <c r="F199" s="68"/>
      <c r="G199" s="68"/>
    </row>
    <row r="200" spans="1:7" ht="12.75">
      <c r="A200" s="67"/>
      <c r="B200" s="67"/>
      <c r="C200" s="67"/>
      <c r="D200" s="67"/>
      <c r="E200" s="68"/>
      <c r="F200" s="68"/>
      <c r="G200" s="68"/>
    </row>
    <row r="201" spans="1:7" ht="12.75">
      <c r="A201" s="67"/>
      <c r="B201" s="67"/>
      <c r="C201" s="67"/>
      <c r="D201" s="67"/>
      <c r="E201" s="68"/>
      <c r="F201" s="68"/>
      <c r="G201" s="68"/>
    </row>
    <row r="202" spans="1:7" ht="12.75">
      <c r="A202" s="67"/>
      <c r="B202" s="67"/>
      <c r="C202" s="67"/>
      <c r="D202" s="67"/>
      <c r="E202" s="68"/>
      <c r="F202" s="68"/>
      <c r="G202" s="68"/>
    </row>
    <row r="203" spans="1:7" ht="12.75">
      <c r="A203" s="67"/>
      <c r="B203" s="67"/>
      <c r="C203" s="67"/>
      <c r="D203" s="67"/>
      <c r="E203" s="68"/>
      <c r="F203" s="68"/>
      <c r="G203" s="68"/>
    </row>
    <row r="204" spans="1:7" ht="12.75">
      <c r="A204" s="67"/>
      <c r="B204" s="67"/>
      <c r="C204" s="67"/>
      <c r="D204" s="67"/>
      <c r="E204" s="68"/>
      <c r="F204" s="68"/>
      <c r="G204" s="68"/>
    </row>
    <row r="205" spans="1:7" ht="12.75">
      <c r="A205" s="67"/>
      <c r="B205" s="67"/>
      <c r="C205" s="67"/>
      <c r="D205" s="67"/>
      <c r="E205" s="68"/>
      <c r="F205" s="68"/>
      <c r="G205" s="68"/>
    </row>
    <row r="206" spans="1:7" ht="12.75">
      <c r="A206" s="67"/>
      <c r="B206" s="67"/>
      <c r="C206" s="67"/>
      <c r="D206" s="67"/>
      <c r="E206" s="68"/>
      <c r="F206" s="68"/>
      <c r="G206" s="68"/>
    </row>
    <row r="207" spans="1:7" ht="12.75">
      <c r="A207" s="67"/>
      <c r="B207" s="67"/>
      <c r="C207" s="67"/>
      <c r="D207" s="67"/>
      <c r="E207" s="68"/>
      <c r="F207" s="68"/>
      <c r="G207" s="68"/>
    </row>
    <row r="208" spans="1:7" ht="12.75">
      <c r="A208" s="67"/>
      <c r="B208" s="67"/>
      <c r="C208" s="67"/>
      <c r="D208" s="67"/>
      <c r="E208" s="68"/>
      <c r="F208" s="68"/>
      <c r="G208" s="68"/>
    </row>
    <row r="209" spans="1:7" ht="12.75">
      <c r="A209" s="67"/>
      <c r="B209" s="67"/>
      <c r="C209" s="67"/>
      <c r="D209" s="67"/>
      <c r="E209" s="68"/>
      <c r="F209" s="68"/>
      <c r="G209" s="68"/>
    </row>
    <row r="210" spans="1:7" ht="12.75">
      <c r="A210" s="67"/>
      <c r="B210" s="67"/>
      <c r="C210" s="67"/>
      <c r="D210" s="67"/>
      <c r="E210" s="68"/>
      <c r="F210" s="68"/>
      <c r="G210" s="68"/>
    </row>
    <row r="211" spans="1:7" ht="12.75">
      <c r="A211" s="67"/>
      <c r="B211" s="67"/>
      <c r="C211" s="67"/>
      <c r="D211" s="67"/>
      <c r="E211" s="68"/>
      <c r="F211" s="68"/>
      <c r="G211" s="68"/>
    </row>
    <row r="212" spans="1:7" ht="12.75">
      <c r="A212" s="67"/>
      <c r="B212" s="67"/>
      <c r="C212" s="67"/>
      <c r="D212" s="67"/>
      <c r="E212" s="68"/>
      <c r="F212" s="68"/>
      <c r="G212" s="68"/>
    </row>
    <row r="213" spans="1:7" ht="12.75">
      <c r="A213" s="67"/>
      <c r="B213" s="67"/>
      <c r="C213" s="67"/>
      <c r="D213" s="67"/>
      <c r="E213" s="68"/>
      <c r="F213" s="68"/>
      <c r="G213" s="68"/>
    </row>
    <row r="214" spans="1:7" ht="12.75">
      <c r="A214" s="67"/>
      <c r="B214" s="67"/>
      <c r="C214" s="67"/>
      <c r="D214" s="67"/>
      <c r="E214" s="68"/>
      <c r="F214" s="68"/>
      <c r="G214" s="68"/>
    </row>
    <row r="215" spans="1:7" ht="12.75">
      <c r="A215" s="67"/>
      <c r="B215" s="67"/>
      <c r="C215" s="67"/>
      <c r="D215" s="67"/>
      <c r="E215" s="68"/>
      <c r="F215" s="68"/>
      <c r="G215" s="68"/>
    </row>
    <row r="216" spans="1:7" ht="12.75">
      <c r="A216" s="67"/>
      <c r="B216" s="67"/>
      <c r="C216" s="67"/>
      <c r="D216" s="67"/>
      <c r="E216" s="68"/>
      <c r="F216" s="68"/>
      <c r="G216" s="68"/>
    </row>
    <row r="217" spans="1:7" ht="12.75">
      <c r="A217" s="67"/>
      <c r="B217" s="67"/>
      <c r="C217" s="67"/>
      <c r="D217" s="67"/>
      <c r="E217" s="68"/>
      <c r="F217" s="68"/>
      <c r="G217" s="68"/>
    </row>
    <row r="218" spans="1:7" ht="12.75">
      <c r="A218" s="67"/>
      <c r="B218" s="67"/>
      <c r="C218" s="67"/>
      <c r="D218" s="67"/>
      <c r="E218" s="68"/>
      <c r="F218" s="68"/>
      <c r="G218" s="68"/>
    </row>
    <row r="219" spans="1:7" ht="12.75">
      <c r="A219" s="67"/>
      <c r="B219" s="67"/>
      <c r="C219" s="67"/>
      <c r="D219" s="67"/>
      <c r="E219" s="68"/>
      <c r="F219" s="68"/>
      <c r="G219" s="68"/>
    </row>
    <row r="220" spans="1:7" ht="12.75">
      <c r="A220" s="67"/>
      <c r="B220" s="67"/>
      <c r="C220" s="67"/>
      <c r="D220" s="67"/>
      <c r="E220" s="68"/>
      <c r="F220" s="68"/>
      <c r="G220" s="68"/>
    </row>
    <row r="221" spans="1:7" ht="12.75">
      <c r="A221" s="67"/>
      <c r="B221" s="67"/>
      <c r="C221" s="67"/>
      <c r="D221" s="67"/>
      <c r="E221" s="68"/>
      <c r="F221" s="68"/>
      <c r="G221" s="68"/>
    </row>
    <row r="222" spans="1:7" ht="12.75">
      <c r="A222" s="67"/>
      <c r="B222" s="67"/>
      <c r="C222" s="67"/>
      <c r="D222" s="67"/>
      <c r="E222" s="68"/>
      <c r="F222" s="68"/>
      <c r="G222" s="68"/>
    </row>
    <row r="223" spans="1:7" ht="12.75">
      <c r="A223" s="67"/>
      <c r="B223" s="67"/>
      <c r="C223" s="67"/>
      <c r="D223" s="67"/>
      <c r="E223" s="68"/>
      <c r="F223" s="68"/>
      <c r="G223" s="68"/>
    </row>
    <row r="224" spans="1:7" ht="12.75">
      <c r="A224" s="67"/>
      <c r="B224" s="67"/>
      <c r="C224" s="67"/>
      <c r="D224" s="67"/>
      <c r="E224" s="68"/>
      <c r="F224" s="68"/>
      <c r="G224" s="68"/>
    </row>
    <row r="225" spans="1:7" ht="12.75">
      <c r="A225" s="67"/>
      <c r="B225" s="67"/>
      <c r="C225" s="67"/>
      <c r="D225" s="67"/>
      <c r="E225" s="68"/>
      <c r="F225" s="68"/>
      <c r="G225" s="68"/>
    </row>
    <row r="226" spans="1:7" ht="12.75">
      <c r="A226" s="67"/>
      <c r="B226" s="67"/>
      <c r="C226" s="67"/>
      <c r="D226" s="67"/>
      <c r="E226" s="68"/>
      <c r="F226" s="68"/>
      <c r="G226" s="68"/>
    </row>
    <row r="227" spans="1:7" ht="12.75">
      <c r="A227" s="67"/>
      <c r="B227" s="67"/>
      <c r="C227" s="67"/>
      <c r="D227" s="67"/>
      <c r="E227" s="68"/>
      <c r="F227" s="68"/>
      <c r="G227" s="68"/>
    </row>
    <row r="228" spans="1:7" ht="12.75">
      <c r="A228" s="67"/>
      <c r="B228" s="67"/>
      <c r="C228" s="67"/>
      <c r="D228" s="67"/>
      <c r="E228" s="68"/>
      <c r="F228" s="68"/>
      <c r="G228" s="68"/>
    </row>
    <row r="229" spans="1:7" ht="12.75">
      <c r="A229" s="67"/>
      <c r="B229" s="67"/>
      <c r="C229" s="67"/>
      <c r="D229" s="67"/>
      <c r="E229" s="68"/>
      <c r="F229" s="68"/>
      <c r="G229" s="68"/>
    </row>
    <row r="230" spans="1:7" ht="12.75">
      <c r="A230" s="67"/>
      <c r="B230" s="67"/>
      <c r="C230" s="67"/>
      <c r="D230" s="67"/>
      <c r="E230" s="68"/>
      <c r="F230" s="68"/>
      <c r="G230" s="68"/>
    </row>
    <row r="231" spans="1:7" ht="12.75">
      <c r="A231" s="67"/>
      <c r="B231" s="67"/>
      <c r="C231" s="67"/>
      <c r="D231" s="67"/>
      <c r="E231" s="68"/>
      <c r="F231" s="68"/>
      <c r="G231" s="68"/>
    </row>
    <row r="232" spans="1:7" ht="12.75">
      <c r="A232" s="67"/>
      <c r="B232" s="67"/>
      <c r="C232" s="67"/>
      <c r="D232" s="67"/>
      <c r="E232" s="68"/>
      <c r="F232" s="68"/>
      <c r="G232" s="68"/>
    </row>
    <row r="233" spans="1:7" ht="12.75">
      <c r="A233" s="67"/>
      <c r="B233" s="67"/>
      <c r="C233" s="67"/>
      <c r="D233" s="67"/>
      <c r="E233" s="68"/>
      <c r="F233" s="68"/>
      <c r="G233" s="68"/>
    </row>
    <row r="234" spans="1:7" ht="12.75">
      <c r="A234" s="67"/>
      <c r="B234" s="67"/>
      <c r="C234" s="67"/>
      <c r="D234" s="67"/>
      <c r="E234" s="68"/>
      <c r="F234" s="68"/>
      <c r="G234" s="68"/>
    </row>
    <row r="235" spans="1:7" ht="12.75">
      <c r="A235" s="67"/>
      <c r="B235" s="67"/>
      <c r="C235" s="67"/>
      <c r="D235" s="67"/>
      <c r="E235" s="68"/>
      <c r="F235" s="68"/>
      <c r="G235" s="68"/>
    </row>
    <row r="236" spans="1:7" ht="12.75">
      <c r="A236" s="67"/>
      <c r="B236" s="67"/>
      <c r="C236" s="67"/>
      <c r="D236" s="67"/>
      <c r="E236" s="68"/>
      <c r="F236" s="68"/>
      <c r="G236" s="68"/>
    </row>
  </sheetData>
  <sheetProtection password="EF65" sheet="1" objects="1" scenarios="1"/>
  <mergeCells count="18">
    <mergeCell ref="F22:F23"/>
    <mergeCell ref="G22:G23"/>
    <mergeCell ref="A27:B28"/>
    <mergeCell ref="A31:B35"/>
    <mergeCell ref="A12:B14"/>
    <mergeCell ref="A21:B21"/>
    <mergeCell ref="A23:C23"/>
    <mergeCell ref="B24:C24"/>
    <mergeCell ref="A36:G36"/>
    <mergeCell ref="A1:G1"/>
    <mergeCell ref="E3:E4"/>
    <mergeCell ref="D3:D4"/>
    <mergeCell ref="A3:C4"/>
    <mergeCell ref="A2:C2"/>
    <mergeCell ref="A5:C5"/>
    <mergeCell ref="B6:C6"/>
    <mergeCell ref="A8:B9"/>
    <mergeCell ref="A17:B18"/>
  </mergeCells>
  <printOptions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98"/>
  <sheetViews>
    <sheetView showOutlineSymbols="0" workbookViewId="0" topLeftCell="A1">
      <selection activeCell="G6" sqref="G6"/>
    </sheetView>
  </sheetViews>
  <sheetFormatPr defaultColWidth="9.140625" defaultRowHeight="12.75"/>
  <cols>
    <col min="1" max="3" width="2.7109375" style="2" customWidth="1"/>
    <col min="4" max="4" width="36.8515625" style="2" customWidth="1"/>
    <col min="5" max="5" width="21.7109375" style="2" customWidth="1"/>
    <col min="6" max="6" width="5.7109375" style="2" customWidth="1"/>
    <col min="7" max="8" width="13.7109375" style="2" customWidth="1"/>
    <col min="9" max="61" width="9.140625" style="5" customWidth="1"/>
    <col min="62" max="16384" width="9.140625" style="3" customWidth="1"/>
  </cols>
  <sheetData>
    <row r="1" spans="1:8" ht="13.5" thickBot="1">
      <c r="A1" s="343"/>
      <c r="B1" s="343"/>
      <c r="C1" s="343"/>
      <c r="D1" s="343"/>
      <c r="E1" s="343"/>
      <c r="F1" s="343"/>
      <c r="G1" s="343"/>
      <c r="H1" s="343"/>
    </row>
    <row r="2" spans="1:8" ht="12.75">
      <c r="A2" s="365" t="s">
        <v>471</v>
      </c>
      <c r="B2" s="366"/>
      <c r="C2" s="367"/>
      <c r="D2" s="374" t="s">
        <v>129</v>
      </c>
      <c r="E2" s="375"/>
      <c r="F2" s="80" t="s">
        <v>23</v>
      </c>
      <c r="G2" s="81" t="s">
        <v>186</v>
      </c>
      <c r="H2" s="82" t="s">
        <v>60</v>
      </c>
    </row>
    <row r="3" spans="1:8" ht="12.75">
      <c r="A3" s="368" t="s">
        <v>3</v>
      </c>
      <c r="B3" s="369"/>
      <c r="C3" s="370"/>
      <c r="D3" s="376" t="s">
        <v>9</v>
      </c>
      <c r="E3" s="377"/>
      <c r="F3" s="380" t="s">
        <v>24</v>
      </c>
      <c r="G3" s="84" t="s">
        <v>61</v>
      </c>
      <c r="H3" s="85" t="s">
        <v>61</v>
      </c>
    </row>
    <row r="4" spans="1:8" ht="13.5" thickBot="1">
      <c r="A4" s="371"/>
      <c r="B4" s="372"/>
      <c r="C4" s="373"/>
      <c r="D4" s="378"/>
      <c r="E4" s="379"/>
      <c r="F4" s="381"/>
      <c r="G4" s="86">
        <v>5</v>
      </c>
      <c r="H4" s="85">
        <v>6</v>
      </c>
    </row>
    <row r="5" spans="1:256" ht="19.5" customHeight="1">
      <c r="A5" s="79" t="s">
        <v>2</v>
      </c>
      <c r="B5" s="81" t="s">
        <v>6</v>
      </c>
      <c r="C5" s="87"/>
      <c r="D5" s="382" t="s">
        <v>188</v>
      </c>
      <c r="E5" s="383"/>
      <c r="F5" s="8" t="s">
        <v>206</v>
      </c>
      <c r="G5" s="43">
        <f>SUM(G6:G14)</f>
        <v>0</v>
      </c>
      <c r="H5" s="44">
        <f>SUM(H6:H14)</f>
        <v>0</v>
      </c>
      <c r="IV5" s="2" t="s">
        <v>6</v>
      </c>
    </row>
    <row r="6" spans="1:256" ht="19.5" customHeight="1">
      <c r="A6" s="83" t="s">
        <v>2</v>
      </c>
      <c r="B6" s="84" t="s">
        <v>6</v>
      </c>
      <c r="C6" s="86">
        <v>1</v>
      </c>
      <c r="D6" s="384" t="s">
        <v>189</v>
      </c>
      <c r="E6" s="385"/>
      <c r="F6" s="27" t="s">
        <v>207</v>
      </c>
      <c r="G6" s="28">
        <v>0</v>
      </c>
      <c r="H6" s="30">
        <v>0</v>
      </c>
      <c r="IV6" s="2"/>
    </row>
    <row r="7" spans="1:256" ht="19.5" customHeight="1">
      <c r="A7" s="83"/>
      <c r="B7" s="84"/>
      <c r="C7" s="86">
        <v>2</v>
      </c>
      <c r="D7" s="384" t="s">
        <v>462</v>
      </c>
      <c r="E7" s="385"/>
      <c r="F7" s="27" t="s">
        <v>208</v>
      </c>
      <c r="G7" s="28">
        <v>0</v>
      </c>
      <c r="H7" s="30">
        <v>0</v>
      </c>
      <c r="IV7" s="2"/>
    </row>
    <row r="8" spans="1:256" ht="19.5" customHeight="1">
      <c r="A8" s="83"/>
      <c r="B8" s="84"/>
      <c r="C8" s="86">
        <v>3</v>
      </c>
      <c r="D8" s="384" t="s">
        <v>190</v>
      </c>
      <c r="E8" s="385"/>
      <c r="F8" s="27" t="s">
        <v>209</v>
      </c>
      <c r="G8" s="28">
        <v>0</v>
      </c>
      <c r="H8" s="30">
        <v>0</v>
      </c>
      <c r="IV8" s="2"/>
    </row>
    <row r="9" spans="1:256" ht="19.5" customHeight="1">
      <c r="A9" s="83"/>
      <c r="B9" s="84"/>
      <c r="C9" s="86">
        <v>4</v>
      </c>
      <c r="D9" s="384" t="s">
        <v>191</v>
      </c>
      <c r="E9" s="385"/>
      <c r="F9" s="27" t="s">
        <v>210</v>
      </c>
      <c r="G9" s="28">
        <v>0</v>
      </c>
      <c r="H9" s="30">
        <v>0</v>
      </c>
      <c r="IV9" s="2"/>
    </row>
    <row r="10" spans="1:256" ht="19.5" customHeight="1">
      <c r="A10" s="83"/>
      <c r="B10" s="84"/>
      <c r="C10" s="86">
        <v>5</v>
      </c>
      <c r="D10" s="384" t="s">
        <v>192</v>
      </c>
      <c r="E10" s="385"/>
      <c r="F10" s="27" t="s">
        <v>211</v>
      </c>
      <c r="G10" s="28">
        <v>0</v>
      </c>
      <c r="H10" s="30">
        <v>0</v>
      </c>
      <c r="IV10" s="2"/>
    </row>
    <row r="11" spans="1:256" ht="19.5" customHeight="1">
      <c r="A11" s="83"/>
      <c r="B11" s="84"/>
      <c r="C11" s="86">
        <v>6</v>
      </c>
      <c r="D11" s="384" t="s">
        <v>193</v>
      </c>
      <c r="E11" s="385"/>
      <c r="F11" s="27" t="s">
        <v>212</v>
      </c>
      <c r="G11" s="28">
        <v>0</v>
      </c>
      <c r="H11" s="30">
        <v>0</v>
      </c>
      <c r="IV11" s="2"/>
    </row>
    <row r="12" spans="1:256" ht="19.5" customHeight="1">
      <c r="A12" s="83"/>
      <c r="B12" s="84"/>
      <c r="C12" s="86">
        <v>7</v>
      </c>
      <c r="D12" s="384" t="s">
        <v>150</v>
      </c>
      <c r="E12" s="385"/>
      <c r="F12" s="27" t="s">
        <v>213</v>
      </c>
      <c r="G12" s="28">
        <v>0</v>
      </c>
      <c r="H12" s="30">
        <v>0</v>
      </c>
      <c r="IV12" s="2"/>
    </row>
    <row r="13" spans="1:256" ht="19.5" customHeight="1">
      <c r="A13" s="83"/>
      <c r="B13" s="84"/>
      <c r="C13" s="86">
        <v>8</v>
      </c>
      <c r="D13" s="384" t="s">
        <v>151</v>
      </c>
      <c r="E13" s="385"/>
      <c r="F13" s="27" t="s">
        <v>214</v>
      </c>
      <c r="G13" s="28">
        <v>0</v>
      </c>
      <c r="H13" s="30">
        <v>0</v>
      </c>
      <c r="IV13" s="2"/>
    </row>
    <row r="14" spans="1:256" ht="19.5" customHeight="1">
      <c r="A14" s="88"/>
      <c r="B14" s="89"/>
      <c r="C14" s="90">
        <v>9</v>
      </c>
      <c r="D14" s="384" t="s">
        <v>194</v>
      </c>
      <c r="E14" s="385"/>
      <c r="F14" s="27" t="s">
        <v>215</v>
      </c>
      <c r="G14" s="28">
        <v>0</v>
      </c>
      <c r="H14" s="30">
        <v>0</v>
      </c>
      <c r="IV14" s="2"/>
    </row>
    <row r="15" spans="1:256" ht="19.5" customHeight="1">
      <c r="A15" s="91" t="s">
        <v>2</v>
      </c>
      <c r="B15" s="92" t="s">
        <v>64</v>
      </c>
      <c r="C15" s="93"/>
      <c r="D15" s="386" t="s">
        <v>195</v>
      </c>
      <c r="E15" s="387"/>
      <c r="F15" s="27" t="s">
        <v>216</v>
      </c>
      <c r="G15" s="45">
        <f>G16+G17+G18</f>
        <v>0</v>
      </c>
      <c r="H15" s="46">
        <f>H16+H17+H18</f>
        <v>0</v>
      </c>
      <c r="IV15" s="2"/>
    </row>
    <row r="16" spans="1:256" ht="19.5" customHeight="1">
      <c r="A16" s="83" t="s">
        <v>2</v>
      </c>
      <c r="B16" s="84" t="s">
        <v>64</v>
      </c>
      <c r="C16" s="86">
        <v>1</v>
      </c>
      <c r="D16" s="384" t="s">
        <v>196</v>
      </c>
      <c r="E16" s="305"/>
      <c r="F16" s="27" t="s">
        <v>217</v>
      </c>
      <c r="G16" s="28">
        <v>0</v>
      </c>
      <c r="H16" s="30">
        <v>0</v>
      </c>
      <c r="IV16" s="2"/>
    </row>
    <row r="17" spans="1:256" ht="19.5" customHeight="1">
      <c r="A17" s="83"/>
      <c r="B17" s="84"/>
      <c r="C17" s="86">
        <v>2</v>
      </c>
      <c r="D17" s="384" t="s">
        <v>197</v>
      </c>
      <c r="E17" s="305"/>
      <c r="F17" s="27" t="s">
        <v>218</v>
      </c>
      <c r="G17" s="28">
        <v>0</v>
      </c>
      <c r="H17" s="30">
        <v>0</v>
      </c>
      <c r="IV17" s="2"/>
    </row>
    <row r="18" spans="1:256" ht="19.5" customHeight="1">
      <c r="A18" s="88"/>
      <c r="B18" s="89"/>
      <c r="C18" s="90">
        <v>3</v>
      </c>
      <c r="D18" s="384" t="s">
        <v>198</v>
      </c>
      <c r="E18" s="305"/>
      <c r="F18" s="27" t="s">
        <v>219</v>
      </c>
      <c r="G18" s="28">
        <v>0</v>
      </c>
      <c r="H18" s="30">
        <v>0</v>
      </c>
      <c r="IV18" s="2"/>
    </row>
    <row r="19" spans="1:256" ht="19.5" customHeight="1">
      <c r="A19" s="94" t="s">
        <v>62</v>
      </c>
      <c r="B19" s="95"/>
      <c r="C19" s="96"/>
      <c r="D19" s="386" t="s">
        <v>199</v>
      </c>
      <c r="E19" s="312"/>
      <c r="F19" s="27" t="s">
        <v>220</v>
      </c>
      <c r="G19" s="45">
        <f>G20+G24</f>
        <v>0</v>
      </c>
      <c r="H19" s="46">
        <f>H20+H24</f>
        <v>0</v>
      </c>
      <c r="IV19" s="2"/>
    </row>
    <row r="20" spans="1:256" ht="19.5" customHeight="1">
      <c r="A20" s="91" t="s">
        <v>62</v>
      </c>
      <c r="B20" s="92" t="s">
        <v>4</v>
      </c>
      <c r="C20" s="93"/>
      <c r="D20" s="386" t="s">
        <v>200</v>
      </c>
      <c r="E20" s="312"/>
      <c r="F20" s="27" t="s">
        <v>221</v>
      </c>
      <c r="G20" s="45">
        <f>G21+G22+G23</f>
        <v>0</v>
      </c>
      <c r="H20" s="46">
        <f>H21+H22+H23</f>
        <v>0</v>
      </c>
      <c r="IV20" s="2"/>
    </row>
    <row r="21" spans="1:256" ht="19.5" customHeight="1">
      <c r="A21" s="83" t="s">
        <v>62</v>
      </c>
      <c r="B21" s="84" t="s">
        <v>4</v>
      </c>
      <c r="C21" s="86">
        <v>1</v>
      </c>
      <c r="D21" s="384" t="s">
        <v>201</v>
      </c>
      <c r="E21" s="305"/>
      <c r="F21" s="27" t="s">
        <v>222</v>
      </c>
      <c r="G21" s="28">
        <v>0</v>
      </c>
      <c r="H21" s="30">
        <v>0</v>
      </c>
      <c r="IV21" s="2"/>
    </row>
    <row r="22" spans="1:256" ht="19.5" customHeight="1">
      <c r="A22" s="83"/>
      <c r="B22" s="84"/>
      <c r="C22" s="86">
        <v>2</v>
      </c>
      <c r="D22" s="384" t="s">
        <v>202</v>
      </c>
      <c r="E22" s="305"/>
      <c r="F22" s="27" t="s">
        <v>223</v>
      </c>
      <c r="G22" s="28">
        <v>0</v>
      </c>
      <c r="H22" s="30">
        <v>0</v>
      </c>
      <c r="IV22" s="2"/>
    </row>
    <row r="23" spans="1:256" ht="19.5" customHeight="1">
      <c r="A23" s="88"/>
      <c r="B23" s="89"/>
      <c r="C23" s="90">
        <v>3</v>
      </c>
      <c r="D23" s="384" t="s">
        <v>203</v>
      </c>
      <c r="E23" s="305"/>
      <c r="F23" s="27" t="s">
        <v>224</v>
      </c>
      <c r="G23" s="28">
        <v>0</v>
      </c>
      <c r="H23" s="30">
        <v>0</v>
      </c>
      <c r="IV23" s="2"/>
    </row>
    <row r="24" spans="1:256" ht="19.5" customHeight="1" thickBot="1">
      <c r="A24" s="91" t="s">
        <v>62</v>
      </c>
      <c r="B24" s="92" t="s">
        <v>5</v>
      </c>
      <c r="C24" s="93"/>
      <c r="D24" s="388" t="s">
        <v>204</v>
      </c>
      <c r="E24" s="389"/>
      <c r="F24" s="51">
        <v>110</v>
      </c>
      <c r="G24" s="52">
        <v>0</v>
      </c>
      <c r="H24" s="54">
        <v>0</v>
      </c>
      <c r="IV24" s="2"/>
    </row>
    <row r="25" spans="1:256" ht="19.5" customHeight="1" thickBot="1">
      <c r="A25" s="97"/>
      <c r="B25" s="98"/>
      <c r="C25" s="99"/>
      <c r="D25" s="390" t="s">
        <v>205</v>
      </c>
      <c r="E25" s="391"/>
      <c r="F25" s="100">
        <v>999</v>
      </c>
      <c r="G25" s="101">
        <f>SUM(G5:G24)+SUM('R3'!F5:F35)</f>
        <v>0</v>
      </c>
      <c r="H25" s="102">
        <f>SUM(H5:H24)+SUM('R3'!G5:G35)</f>
        <v>0</v>
      </c>
      <c r="IV25" s="2"/>
    </row>
    <row r="26" spans="1:256" ht="12.75">
      <c r="A26" s="392"/>
      <c r="B26" s="393"/>
      <c r="C26" s="393"/>
      <c r="D26" s="393"/>
      <c r="E26" s="393"/>
      <c r="F26" s="393"/>
      <c r="G26" s="393"/>
      <c r="H26" s="393"/>
      <c r="IV26" s="2"/>
    </row>
    <row r="27" spans="1:256" ht="12.75">
      <c r="A27" s="394"/>
      <c r="B27" s="394"/>
      <c r="C27" s="394"/>
      <c r="D27" s="394"/>
      <c r="E27" s="394"/>
      <c r="F27" s="394"/>
      <c r="G27" s="394"/>
      <c r="H27" s="394"/>
      <c r="IV27" s="2"/>
    </row>
    <row r="28" spans="1:256" ht="12.75">
      <c r="A28" s="394"/>
      <c r="B28" s="394"/>
      <c r="C28" s="394"/>
      <c r="D28" s="394"/>
      <c r="E28" s="394"/>
      <c r="F28" s="394"/>
      <c r="G28" s="394"/>
      <c r="H28" s="394"/>
      <c r="IV28" s="2"/>
    </row>
    <row r="29" spans="1:256" ht="12.75">
      <c r="A29" s="394"/>
      <c r="B29" s="394"/>
      <c r="C29" s="394"/>
      <c r="D29" s="394"/>
      <c r="E29" s="394"/>
      <c r="F29" s="394"/>
      <c r="G29" s="394"/>
      <c r="H29" s="394"/>
      <c r="IV29" s="2"/>
    </row>
    <row r="30" spans="1:256" ht="12.75">
      <c r="A30" s="394"/>
      <c r="B30" s="394"/>
      <c r="C30" s="394"/>
      <c r="D30" s="394"/>
      <c r="E30" s="394"/>
      <c r="F30" s="394"/>
      <c r="G30" s="394"/>
      <c r="H30" s="394"/>
      <c r="IV30" s="2"/>
    </row>
    <row r="31" spans="1:256" ht="12.75">
      <c r="A31" s="394"/>
      <c r="B31" s="394"/>
      <c r="C31" s="394"/>
      <c r="D31" s="394"/>
      <c r="E31" s="394"/>
      <c r="F31" s="394"/>
      <c r="G31" s="394"/>
      <c r="H31" s="394"/>
      <c r="IV31" s="2"/>
    </row>
    <row r="32" spans="1:256" ht="13.5" thickBot="1">
      <c r="A32" s="395"/>
      <c r="B32" s="395"/>
      <c r="C32" s="395"/>
      <c r="D32" s="395"/>
      <c r="E32" s="395"/>
      <c r="F32" s="395"/>
      <c r="G32" s="395"/>
      <c r="H32" s="395"/>
      <c r="IV32" s="2"/>
    </row>
    <row r="33" spans="1:256" ht="15.75" customHeight="1">
      <c r="A33" s="396" t="s">
        <v>482</v>
      </c>
      <c r="B33" s="397"/>
      <c r="C33" s="398"/>
      <c r="D33" s="405" t="s">
        <v>483</v>
      </c>
      <c r="E33" s="408" t="s">
        <v>484</v>
      </c>
      <c r="F33" s="409"/>
      <c r="G33" s="414" t="s">
        <v>485</v>
      </c>
      <c r="H33" s="415"/>
      <c r="IV33" s="2"/>
    </row>
    <row r="34" spans="1:256" ht="15.75" customHeight="1">
      <c r="A34" s="399"/>
      <c r="B34" s="400"/>
      <c r="C34" s="401"/>
      <c r="D34" s="406"/>
      <c r="E34" s="410"/>
      <c r="F34" s="411"/>
      <c r="G34" s="410"/>
      <c r="H34" s="416"/>
      <c r="IV34" s="2"/>
    </row>
    <row r="35" spans="1:256" ht="15.75" customHeight="1">
      <c r="A35" s="399"/>
      <c r="B35" s="400"/>
      <c r="C35" s="401"/>
      <c r="D35" s="406"/>
      <c r="E35" s="410"/>
      <c r="F35" s="411"/>
      <c r="G35" s="410"/>
      <c r="H35" s="416"/>
      <c r="IV35" s="2"/>
    </row>
    <row r="36" spans="1:256" ht="15.75" customHeight="1">
      <c r="A36" s="399"/>
      <c r="B36" s="400"/>
      <c r="C36" s="401"/>
      <c r="D36" s="406"/>
      <c r="E36" s="410"/>
      <c r="F36" s="411"/>
      <c r="G36" s="410"/>
      <c r="H36" s="416"/>
      <c r="IV36" s="2"/>
    </row>
    <row r="37" spans="1:256" ht="15.75" customHeight="1">
      <c r="A37" s="399"/>
      <c r="B37" s="400"/>
      <c r="C37" s="401"/>
      <c r="D37" s="406"/>
      <c r="E37" s="410"/>
      <c r="F37" s="411"/>
      <c r="G37" s="410"/>
      <c r="H37" s="416"/>
      <c r="IV37" s="2"/>
    </row>
    <row r="38" spans="1:256" ht="15.75" customHeight="1">
      <c r="A38" s="399"/>
      <c r="B38" s="400"/>
      <c r="C38" s="401"/>
      <c r="D38" s="406"/>
      <c r="E38" s="410"/>
      <c r="F38" s="411"/>
      <c r="G38" s="410"/>
      <c r="H38" s="416"/>
      <c r="IV38" s="2"/>
    </row>
    <row r="39" spans="1:256" ht="15.75" customHeight="1" thickBot="1">
      <c r="A39" s="402"/>
      <c r="B39" s="403"/>
      <c r="C39" s="404"/>
      <c r="D39" s="407"/>
      <c r="E39" s="412"/>
      <c r="F39" s="413"/>
      <c r="G39" s="77" t="s">
        <v>225</v>
      </c>
      <c r="H39" s="78"/>
      <c r="IV39" s="2"/>
    </row>
    <row r="40" spans="1:256" ht="12.75">
      <c r="A40" s="361" t="s">
        <v>465</v>
      </c>
      <c r="B40" s="362"/>
      <c r="C40" s="362"/>
      <c r="D40" s="362"/>
      <c r="E40" s="362"/>
      <c r="F40" s="362"/>
      <c r="G40" s="362"/>
      <c r="H40" s="362"/>
      <c r="IV40" s="2"/>
    </row>
    <row r="41" spans="1:256" s="5" customFormat="1" ht="12.75">
      <c r="A41" s="363">
        <v>4</v>
      </c>
      <c r="B41" s="364"/>
      <c r="C41" s="364"/>
      <c r="D41" s="364"/>
      <c r="E41" s="364"/>
      <c r="F41" s="364"/>
      <c r="G41" s="364"/>
      <c r="H41" s="364"/>
      <c r="IV41" s="6"/>
    </row>
    <row r="42" spans="1:256" s="5" customFormat="1" ht="12.75">
      <c r="A42" s="6"/>
      <c r="B42" s="6"/>
      <c r="C42" s="6"/>
      <c r="D42" s="6"/>
      <c r="E42" s="6"/>
      <c r="F42" s="6"/>
      <c r="G42" s="6"/>
      <c r="H42" s="6"/>
      <c r="IV42" s="6"/>
    </row>
    <row r="43" spans="1:256" s="5" customFormat="1" ht="12.75">
      <c r="A43" s="6"/>
      <c r="B43" s="6"/>
      <c r="C43" s="6"/>
      <c r="D43" s="6"/>
      <c r="E43" s="6"/>
      <c r="F43" s="6"/>
      <c r="G43" s="6"/>
      <c r="H43" s="6"/>
      <c r="IV43" s="6"/>
    </row>
    <row r="44" spans="1:256" s="5" customFormat="1" ht="12.75">
      <c r="A44" s="6"/>
      <c r="B44" s="6"/>
      <c r="C44" s="6"/>
      <c r="D44" s="6"/>
      <c r="E44" s="6"/>
      <c r="F44" s="6"/>
      <c r="G44" s="6"/>
      <c r="H44" s="6"/>
      <c r="IV44" s="6"/>
    </row>
    <row r="45" spans="1:256" s="5" customFormat="1" ht="12.75">
      <c r="A45" s="6"/>
      <c r="B45" s="6"/>
      <c r="C45" s="6"/>
      <c r="D45" s="6"/>
      <c r="E45" s="6"/>
      <c r="F45" s="6"/>
      <c r="G45" s="6"/>
      <c r="H45" s="6"/>
      <c r="IV45" s="6"/>
    </row>
    <row r="46" spans="1:256" s="5" customFormat="1" ht="12.75">
      <c r="A46" s="6"/>
      <c r="B46" s="6"/>
      <c r="C46" s="6"/>
      <c r="D46" s="6"/>
      <c r="E46" s="6"/>
      <c r="F46" s="6"/>
      <c r="G46" s="6"/>
      <c r="H46" s="6"/>
      <c r="IV46" s="6"/>
    </row>
    <row r="47" spans="1:256" s="5" customFormat="1" ht="12.75">
      <c r="A47" s="6"/>
      <c r="B47" s="6"/>
      <c r="C47" s="6"/>
      <c r="D47" s="6"/>
      <c r="E47" s="6"/>
      <c r="F47" s="6"/>
      <c r="G47" s="6"/>
      <c r="H47" s="6"/>
      <c r="IV47" s="6"/>
    </row>
    <row r="48" spans="1:256" s="5" customFormat="1" ht="12.75">
      <c r="A48" s="6"/>
      <c r="B48" s="6"/>
      <c r="C48" s="6"/>
      <c r="D48" s="6"/>
      <c r="E48" s="6"/>
      <c r="F48" s="6"/>
      <c r="G48" s="6"/>
      <c r="H48" s="6"/>
      <c r="IV48" s="6"/>
    </row>
    <row r="49" spans="1:256" s="5" customFormat="1" ht="12.75">
      <c r="A49" s="6"/>
      <c r="B49" s="6"/>
      <c r="C49" s="6"/>
      <c r="D49" s="6"/>
      <c r="E49" s="6"/>
      <c r="F49" s="6"/>
      <c r="G49" s="6"/>
      <c r="H49" s="6"/>
      <c r="IV49" s="6"/>
    </row>
    <row r="50" spans="1:256" s="5" customFormat="1" ht="12.75">
      <c r="A50" s="6"/>
      <c r="B50" s="6"/>
      <c r="C50" s="6"/>
      <c r="D50" s="6"/>
      <c r="E50" s="6"/>
      <c r="F50" s="6"/>
      <c r="G50" s="6"/>
      <c r="H50" s="6"/>
      <c r="IV50" s="6"/>
    </row>
    <row r="51" spans="1:256" s="5" customFormat="1" ht="12.75">
      <c r="A51" s="6"/>
      <c r="B51" s="6"/>
      <c r="C51" s="6"/>
      <c r="D51" s="6"/>
      <c r="E51" s="6"/>
      <c r="F51" s="6"/>
      <c r="G51" s="6"/>
      <c r="H51" s="6"/>
      <c r="IV51" s="6"/>
    </row>
    <row r="52" spans="1:256" s="5" customFormat="1" ht="12.75">
      <c r="A52" s="6"/>
      <c r="B52" s="6"/>
      <c r="C52" s="6"/>
      <c r="D52" s="6"/>
      <c r="E52" s="6"/>
      <c r="F52" s="6"/>
      <c r="G52" s="6"/>
      <c r="H52" s="6"/>
      <c r="IV52" s="6"/>
    </row>
    <row r="53" spans="1:256" s="5" customFormat="1" ht="12.75">
      <c r="A53" s="6"/>
      <c r="B53" s="6"/>
      <c r="C53" s="6"/>
      <c r="D53" s="6"/>
      <c r="E53" s="6"/>
      <c r="F53" s="6"/>
      <c r="G53" s="6"/>
      <c r="H53" s="6"/>
      <c r="IV53" s="6"/>
    </row>
    <row r="54" spans="1:256" s="5" customFormat="1" ht="12.75">
      <c r="A54" s="6"/>
      <c r="B54" s="6"/>
      <c r="C54" s="6"/>
      <c r="D54" s="6"/>
      <c r="E54" s="6"/>
      <c r="F54" s="6"/>
      <c r="G54" s="6"/>
      <c r="H54" s="6"/>
      <c r="IV54" s="6"/>
    </row>
    <row r="55" spans="1:256" s="5" customFormat="1" ht="12.75">
      <c r="A55" s="6"/>
      <c r="B55" s="6"/>
      <c r="C55" s="6"/>
      <c r="D55" s="6"/>
      <c r="E55" s="6"/>
      <c r="F55" s="6"/>
      <c r="G55" s="6"/>
      <c r="H55" s="6"/>
      <c r="IV55" s="6"/>
    </row>
    <row r="56" spans="1:256" s="5" customFormat="1" ht="12.75">
      <c r="A56" s="6"/>
      <c r="B56" s="6"/>
      <c r="C56" s="6"/>
      <c r="D56" s="6"/>
      <c r="E56" s="6"/>
      <c r="F56" s="6"/>
      <c r="G56" s="6"/>
      <c r="H56" s="6"/>
      <c r="IV56" s="6"/>
    </row>
    <row r="57" spans="1:256" s="5" customFormat="1" ht="12.75">
      <c r="A57" s="6"/>
      <c r="B57" s="6"/>
      <c r="C57" s="6"/>
      <c r="D57" s="6"/>
      <c r="E57" s="6"/>
      <c r="F57" s="6"/>
      <c r="G57" s="6"/>
      <c r="H57" s="6"/>
      <c r="IV57" s="6"/>
    </row>
    <row r="58" spans="1:256" s="5" customFormat="1" ht="12.75">
      <c r="A58" s="6"/>
      <c r="B58" s="6"/>
      <c r="C58" s="6"/>
      <c r="D58" s="6"/>
      <c r="E58" s="6"/>
      <c r="F58" s="6"/>
      <c r="G58" s="6"/>
      <c r="H58" s="6"/>
      <c r="IV58" s="6"/>
    </row>
    <row r="59" spans="1:256" s="5" customFormat="1" ht="12.75">
      <c r="A59" s="6"/>
      <c r="B59" s="6"/>
      <c r="C59" s="6"/>
      <c r="D59" s="6"/>
      <c r="E59" s="6"/>
      <c r="F59" s="6"/>
      <c r="G59" s="6"/>
      <c r="H59" s="6"/>
      <c r="IV59" s="6"/>
    </row>
    <row r="60" spans="1:256" s="5" customFormat="1" ht="12.75">
      <c r="A60" s="6"/>
      <c r="B60" s="6"/>
      <c r="C60" s="6"/>
      <c r="D60" s="6"/>
      <c r="E60" s="6"/>
      <c r="F60" s="6"/>
      <c r="G60" s="6"/>
      <c r="H60" s="6"/>
      <c r="IV60" s="6"/>
    </row>
    <row r="61" spans="1:256" s="5" customFormat="1" ht="12.75">
      <c r="A61" s="6"/>
      <c r="B61" s="6"/>
      <c r="C61" s="6"/>
      <c r="D61" s="6"/>
      <c r="E61" s="6"/>
      <c r="F61" s="6"/>
      <c r="G61" s="6"/>
      <c r="H61" s="6"/>
      <c r="IV61" s="6"/>
    </row>
    <row r="62" spans="1:256" s="5" customFormat="1" ht="12.75">
      <c r="A62" s="6"/>
      <c r="B62" s="6"/>
      <c r="C62" s="6"/>
      <c r="D62" s="6"/>
      <c r="E62" s="6"/>
      <c r="F62" s="6"/>
      <c r="G62" s="6"/>
      <c r="H62" s="6"/>
      <c r="IV62" s="6"/>
    </row>
    <row r="63" spans="1:256" s="5" customFormat="1" ht="12.75">
      <c r="A63" s="6"/>
      <c r="B63" s="6"/>
      <c r="C63" s="6"/>
      <c r="D63" s="6"/>
      <c r="E63" s="6"/>
      <c r="F63" s="6"/>
      <c r="G63" s="6"/>
      <c r="H63" s="6"/>
      <c r="IV63" s="6"/>
    </row>
    <row r="64" spans="1:256" s="5" customFormat="1" ht="12.75">
      <c r="A64" s="6"/>
      <c r="B64" s="6"/>
      <c r="C64" s="6"/>
      <c r="D64" s="6"/>
      <c r="E64" s="6"/>
      <c r="F64" s="6"/>
      <c r="G64" s="6"/>
      <c r="H64" s="6"/>
      <c r="IV64" s="6"/>
    </row>
    <row r="65" spans="1:256" s="5" customFormat="1" ht="12.75">
      <c r="A65" s="6"/>
      <c r="B65" s="6"/>
      <c r="C65" s="6"/>
      <c r="D65" s="6"/>
      <c r="E65" s="6"/>
      <c r="F65" s="6"/>
      <c r="G65" s="6"/>
      <c r="H65" s="6"/>
      <c r="IV65" s="6"/>
    </row>
    <row r="66" spans="1:256" s="5" customFormat="1" ht="12.75">
      <c r="A66" s="6"/>
      <c r="B66" s="6"/>
      <c r="C66" s="6"/>
      <c r="D66" s="6"/>
      <c r="E66" s="6"/>
      <c r="F66" s="6"/>
      <c r="G66" s="6"/>
      <c r="H66" s="6"/>
      <c r="IV66" s="6"/>
    </row>
    <row r="67" spans="1:256" s="5" customFormat="1" ht="12.75">
      <c r="A67" s="6"/>
      <c r="B67" s="6"/>
      <c r="C67" s="6"/>
      <c r="D67" s="6"/>
      <c r="E67" s="6"/>
      <c r="F67" s="6"/>
      <c r="G67" s="6"/>
      <c r="H67" s="6"/>
      <c r="IV67" s="6"/>
    </row>
    <row r="68" spans="1:256" s="5" customFormat="1" ht="12.75">
      <c r="A68" s="6"/>
      <c r="B68" s="6"/>
      <c r="C68" s="6"/>
      <c r="D68" s="6"/>
      <c r="E68" s="6"/>
      <c r="F68" s="6"/>
      <c r="G68" s="6"/>
      <c r="H68" s="6"/>
      <c r="IV68" s="6"/>
    </row>
    <row r="69" spans="1:256" s="5" customFormat="1" ht="12.75">
      <c r="A69" s="6"/>
      <c r="B69" s="6"/>
      <c r="C69" s="6"/>
      <c r="D69" s="6"/>
      <c r="E69" s="6"/>
      <c r="F69" s="6"/>
      <c r="G69" s="6"/>
      <c r="H69" s="6"/>
      <c r="IV69" s="6"/>
    </row>
    <row r="70" spans="1:256" s="5" customFormat="1" ht="12.75">
      <c r="A70" s="6"/>
      <c r="B70" s="6"/>
      <c r="C70" s="6"/>
      <c r="D70" s="6"/>
      <c r="E70" s="6"/>
      <c r="F70" s="6"/>
      <c r="G70" s="6"/>
      <c r="H70" s="6"/>
      <c r="IV70" s="6"/>
    </row>
    <row r="71" spans="1:256" s="5" customFormat="1" ht="12.75">
      <c r="A71" s="6"/>
      <c r="B71" s="6"/>
      <c r="C71" s="6"/>
      <c r="D71" s="6"/>
      <c r="E71" s="6"/>
      <c r="F71" s="6"/>
      <c r="G71" s="6"/>
      <c r="H71" s="6"/>
      <c r="IV71" s="6"/>
    </row>
    <row r="72" spans="1:256" s="5" customFormat="1" ht="12.75">
      <c r="A72" s="6"/>
      <c r="B72" s="6"/>
      <c r="C72" s="6"/>
      <c r="D72" s="6"/>
      <c r="E72" s="6"/>
      <c r="F72" s="6"/>
      <c r="G72" s="6"/>
      <c r="H72" s="6"/>
      <c r="IV72" s="6"/>
    </row>
    <row r="73" spans="1:256" s="5" customFormat="1" ht="12.75">
      <c r="A73" s="6"/>
      <c r="B73" s="6"/>
      <c r="C73" s="6"/>
      <c r="D73" s="6"/>
      <c r="E73" s="6"/>
      <c r="F73" s="6"/>
      <c r="G73" s="6"/>
      <c r="H73" s="6"/>
      <c r="IV73" s="6"/>
    </row>
    <row r="74" spans="1:256" s="5" customFormat="1" ht="12.75">
      <c r="A74" s="6"/>
      <c r="B74" s="6"/>
      <c r="C74" s="6"/>
      <c r="D74" s="6"/>
      <c r="E74" s="6"/>
      <c r="F74" s="6"/>
      <c r="G74" s="6"/>
      <c r="H74" s="6"/>
      <c r="IV74" s="6"/>
    </row>
    <row r="75" spans="1:256" s="5" customFormat="1" ht="12.75">
      <c r="A75" s="6"/>
      <c r="B75" s="6"/>
      <c r="C75" s="6"/>
      <c r="D75" s="6"/>
      <c r="E75" s="6"/>
      <c r="F75" s="6"/>
      <c r="G75" s="6"/>
      <c r="H75" s="6"/>
      <c r="IV75" s="6"/>
    </row>
    <row r="76" spans="1:8" s="5" customFormat="1" ht="12.75">
      <c r="A76" s="6"/>
      <c r="B76" s="6"/>
      <c r="C76" s="6"/>
      <c r="D76" s="6"/>
      <c r="E76" s="6"/>
      <c r="F76" s="6"/>
      <c r="G76" s="6"/>
      <c r="H76" s="6"/>
    </row>
    <row r="77" spans="1:8" s="5" customFormat="1" ht="12.75">
      <c r="A77" s="6"/>
      <c r="B77" s="6"/>
      <c r="C77" s="6"/>
      <c r="D77" s="6"/>
      <c r="E77" s="6"/>
      <c r="F77" s="6"/>
      <c r="G77" s="6"/>
      <c r="H77" s="6"/>
    </row>
    <row r="78" spans="1:8" s="5" customFormat="1" ht="12.75">
      <c r="A78" s="6"/>
      <c r="B78" s="6"/>
      <c r="C78" s="6"/>
      <c r="D78" s="6"/>
      <c r="E78" s="6"/>
      <c r="F78" s="6"/>
      <c r="G78" s="6"/>
      <c r="H78" s="6"/>
    </row>
    <row r="79" spans="1:8" s="5" customFormat="1" ht="12.75">
      <c r="A79" s="6"/>
      <c r="B79" s="6"/>
      <c r="C79" s="6"/>
      <c r="D79" s="6"/>
      <c r="E79" s="6"/>
      <c r="F79" s="6"/>
      <c r="G79" s="6"/>
      <c r="H79" s="6"/>
    </row>
    <row r="80" spans="1:8" s="5" customFormat="1" ht="12.75">
      <c r="A80" s="6"/>
      <c r="B80" s="6"/>
      <c r="C80" s="6"/>
      <c r="D80" s="6"/>
      <c r="E80" s="6"/>
      <c r="F80" s="6"/>
      <c r="G80" s="6"/>
      <c r="H80" s="6"/>
    </row>
    <row r="81" spans="1:8" ht="12.75">
      <c r="A81" s="6"/>
      <c r="B81" s="6"/>
      <c r="C81" s="6"/>
      <c r="D81" s="6"/>
      <c r="E81" s="6"/>
      <c r="F81" s="6"/>
      <c r="G81" s="6"/>
      <c r="H81" s="6"/>
    </row>
    <row r="82" spans="1:8" ht="12.75">
      <c r="A82" s="6"/>
      <c r="B82" s="6"/>
      <c r="C82" s="6"/>
      <c r="D82" s="6"/>
      <c r="E82" s="6"/>
      <c r="F82" s="6"/>
      <c r="G82" s="6"/>
      <c r="H82" s="6"/>
    </row>
    <row r="83" spans="1:8" ht="12.75">
      <c r="A83" s="6"/>
      <c r="B83" s="6"/>
      <c r="C83" s="6"/>
      <c r="D83" s="6"/>
      <c r="E83" s="6"/>
      <c r="F83" s="6"/>
      <c r="G83" s="6"/>
      <c r="H83" s="6"/>
    </row>
    <row r="84" spans="1:8" ht="12.75">
      <c r="A84" s="6"/>
      <c r="B84" s="6"/>
      <c r="C84" s="6"/>
      <c r="D84" s="6"/>
      <c r="E84" s="6"/>
      <c r="F84" s="6"/>
      <c r="G84" s="6"/>
      <c r="H84" s="6"/>
    </row>
    <row r="85" spans="1:8" ht="12.75">
      <c r="A85" s="6"/>
      <c r="B85" s="6"/>
      <c r="C85" s="6"/>
      <c r="D85" s="6"/>
      <c r="E85" s="6"/>
      <c r="F85" s="6"/>
      <c r="G85" s="6"/>
      <c r="H85" s="6"/>
    </row>
    <row r="86" spans="1:8" ht="12.75">
      <c r="A86" s="6"/>
      <c r="B86" s="6"/>
      <c r="C86" s="6"/>
      <c r="D86" s="6"/>
      <c r="E86" s="6"/>
      <c r="F86" s="6"/>
      <c r="G86" s="6"/>
      <c r="H86" s="6"/>
    </row>
    <row r="87" spans="1:8" ht="12.75">
      <c r="A87" s="6"/>
      <c r="B87" s="6"/>
      <c r="C87" s="6"/>
      <c r="D87" s="6"/>
      <c r="E87" s="6"/>
      <c r="F87" s="6"/>
      <c r="G87" s="6"/>
      <c r="H87" s="6"/>
    </row>
    <row r="88" spans="1:8" ht="12.75">
      <c r="A88" s="6"/>
      <c r="B88" s="6"/>
      <c r="C88" s="6"/>
      <c r="D88" s="6"/>
      <c r="E88" s="6"/>
      <c r="F88" s="6"/>
      <c r="G88" s="6"/>
      <c r="H88" s="6"/>
    </row>
    <row r="89" spans="1:8" ht="12.75">
      <c r="A89" s="6"/>
      <c r="B89" s="6"/>
      <c r="C89" s="6"/>
      <c r="D89" s="6"/>
      <c r="E89" s="6"/>
      <c r="F89" s="6"/>
      <c r="G89" s="6"/>
      <c r="H89" s="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2.75">
      <c r="A91" s="6"/>
      <c r="B91" s="6"/>
      <c r="C91" s="6"/>
      <c r="D91" s="6"/>
      <c r="E91" s="6"/>
      <c r="F91" s="6"/>
      <c r="G91" s="6"/>
      <c r="H91" s="6"/>
    </row>
    <row r="92" spans="1:8" ht="12.75">
      <c r="A92" s="6"/>
      <c r="B92" s="6"/>
      <c r="C92" s="6"/>
      <c r="D92" s="6"/>
      <c r="E92" s="6"/>
      <c r="F92" s="6"/>
      <c r="G92" s="6"/>
      <c r="H92" s="6"/>
    </row>
    <row r="93" spans="1:8" ht="12.75">
      <c r="A93" s="6"/>
      <c r="B93" s="6"/>
      <c r="C93" s="6"/>
      <c r="D93" s="6"/>
      <c r="E93" s="6"/>
      <c r="F93" s="6"/>
      <c r="G93" s="6"/>
      <c r="H93" s="6"/>
    </row>
    <row r="94" spans="1:8" ht="12.75">
      <c r="A94" s="6"/>
      <c r="B94" s="6"/>
      <c r="C94" s="6"/>
      <c r="D94" s="6"/>
      <c r="E94" s="6"/>
      <c r="F94" s="6"/>
      <c r="G94" s="6"/>
      <c r="H94" s="6"/>
    </row>
    <row r="95" spans="1:8" ht="12.75">
      <c r="A95" s="6"/>
      <c r="B95" s="6"/>
      <c r="C95" s="6"/>
      <c r="D95" s="6"/>
      <c r="E95" s="6"/>
      <c r="F95" s="6"/>
      <c r="G95" s="6"/>
      <c r="H95" s="6"/>
    </row>
    <row r="96" spans="1:8" ht="12.75">
      <c r="A96" s="6"/>
      <c r="B96" s="6"/>
      <c r="C96" s="6"/>
      <c r="D96" s="6"/>
      <c r="E96" s="6"/>
      <c r="F96" s="6"/>
      <c r="G96" s="6"/>
      <c r="H96" s="6"/>
    </row>
    <row r="97" spans="1:8" ht="12.75">
      <c r="A97" s="6"/>
      <c r="B97" s="6"/>
      <c r="C97" s="6"/>
      <c r="D97" s="6"/>
      <c r="E97" s="6"/>
      <c r="F97" s="6"/>
      <c r="G97" s="6"/>
      <c r="H97" s="6"/>
    </row>
    <row r="98" spans="1:8" ht="12.75">
      <c r="A98" s="6"/>
      <c r="B98" s="6"/>
      <c r="C98" s="6"/>
      <c r="D98" s="6"/>
      <c r="E98" s="6"/>
      <c r="F98" s="6"/>
      <c r="G98" s="6"/>
      <c r="H98" s="6"/>
    </row>
  </sheetData>
  <sheetProtection password="EF65" sheet="1" objects="1" scenarios="1"/>
  <mergeCells count="34">
    <mergeCell ref="A33:C39"/>
    <mergeCell ref="D33:D39"/>
    <mergeCell ref="E33:F39"/>
    <mergeCell ref="G33:H38"/>
    <mergeCell ref="D23:E23"/>
    <mergeCell ref="D24:E24"/>
    <mergeCell ref="D25:E25"/>
    <mergeCell ref="A26:H32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D7:E7"/>
    <mergeCell ref="D8:E8"/>
    <mergeCell ref="D9:E9"/>
    <mergeCell ref="D10:E10"/>
    <mergeCell ref="A40:H40"/>
    <mergeCell ref="A41:H41"/>
    <mergeCell ref="A1:H1"/>
    <mergeCell ref="A2:C2"/>
    <mergeCell ref="A3:C4"/>
    <mergeCell ref="D2:E2"/>
    <mergeCell ref="D3:E4"/>
    <mergeCell ref="F3:F4"/>
    <mergeCell ref="D5:E5"/>
    <mergeCell ref="D6:E6"/>
  </mergeCells>
  <printOptions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15"/>
  <sheetViews>
    <sheetView showOutlineSymbols="0" workbookViewId="0" topLeftCell="A1">
      <selection activeCell="K8" sqref="K8:L8"/>
    </sheetView>
  </sheetViews>
  <sheetFormatPr defaultColWidth="9.140625" defaultRowHeight="12.75"/>
  <cols>
    <col min="1" max="3" width="2.7109375" style="2" customWidth="1"/>
    <col min="4" max="4" width="21.421875" style="2" customWidth="1"/>
    <col min="5" max="5" width="5.7109375" style="2" customWidth="1"/>
    <col min="6" max="6" width="10.7109375" style="2" customWidth="1"/>
    <col min="7" max="8" width="5.7109375" style="2" customWidth="1"/>
    <col min="9" max="9" width="10.8515625" style="2" customWidth="1"/>
    <col min="10" max="10" width="5.7109375" style="2" customWidth="1"/>
    <col min="11" max="12" width="12.28125" style="2" customWidth="1"/>
    <col min="13" max="57" width="9.140625" style="5" customWidth="1"/>
    <col min="58" max="16384" width="9.140625" style="3" customWidth="1"/>
  </cols>
  <sheetData>
    <row r="1" spans="1:12" ht="18">
      <c r="A1" s="253" t="s">
        <v>523</v>
      </c>
      <c r="B1" s="253"/>
      <c r="C1" s="253"/>
      <c r="D1" s="253"/>
      <c r="E1" s="420" t="s">
        <v>486</v>
      </c>
      <c r="F1" s="421"/>
      <c r="G1" s="421"/>
      <c r="H1" s="421"/>
      <c r="I1" s="421"/>
      <c r="J1" s="434"/>
      <c r="K1" s="424" t="s">
        <v>264</v>
      </c>
      <c r="L1" s="425"/>
    </row>
    <row r="2" spans="1:12" ht="15.75" customHeight="1">
      <c r="A2" s="254"/>
      <c r="B2" s="254"/>
      <c r="C2" s="254"/>
      <c r="D2" s="254"/>
      <c r="E2" s="422" t="s">
        <v>235</v>
      </c>
      <c r="F2" s="423"/>
      <c r="G2" s="423"/>
      <c r="H2" s="423"/>
      <c r="I2" s="423"/>
      <c r="J2" s="435"/>
      <c r="K2" s="437"/>
      <c r="L2" s="437"/>
    </row>
    <row r="3" spans="1:14" ht="15.75">
      <c r="A3" s="248"/>
      <c r="B3" s="249"/>
      <c r="C3" s="249"/>
      <c r="D3" s="249"/>
      <c r="E3" s="429" t="str">
        <f>+'R1'!E3:I3</f>
        <v>ke dni  31.12.2001</v>
      </c>
      <c r="F3" s="430"/>
      <c r="G3" s="430"/>
      <c r="H3" s="430"/>
      <c r="I3" s="430"/>
      <c r="J3" s="435"/>
      <c r="K3" s="426" t="s">
        <v>0</v>
      </c>
      <c r="L3" s="427"/>
      <c r="M3" s="6"/>
      <c r="N3" s="6"/>
    </row>
    <row r="4" spans="1:14" ht="13.5" customHeight="1">
      <c r="A4" s="250" t="s">
        <v>522</v>
      </c>
      <c r="B4" s="247"/>
      <c r="C4" s="247"/>
      <c r="D4" s="247"/>
      <c r="E4" s="419" t="s">
        <v>7</v>
      </c>
      <c r="F4" s="419"/>
      <c r="G4" s="419"/>
      <c r="H4" s="419"/>
      <c r="I4" s="419"/>
      <c r="J4" s="435"/>
      <c r="K4" s="428" t="str">
        <f>+'R1'!K4:L4</f>
        <v>ABC s.r.o.</v>
      </c>
      <c r="L4" s="428"/>
      <c r="M4" s="6"/>
      <c r="N4" s="6"/>
    </row>
    <row r="5" spans="1:14" ht="13.5" customHeight="1" thickBot="1">
      <c r="A5" s="247"/>
      <c r="B5" s="247"/>
      <c r="C5" s="247"/>
      <c r="D5" s="247"/>
      <c r="E5" s="433"/>
      <c r="F5" s="433"/>
      <c r="G5" s="433"/>
      <c r="H5" s="433"/>
      <c r="I5" s="433"/>
      <c r="J5" s="435"/>
      <c r="K5" s="428">
        <f>IF('R1'!K5=0,0,'R1'!K5)</f>
        <v>0</v>
      </c>
      <c r="L5" s="428"/>
      <c r="M5" s="6"/>
      <c r="N5" s="6"/>
    </row>
    <row r="6" spans="1:14" ht="13.5" customHeight="1">
      <c r="A6" s="247"/>
      <c r="B6" s="247"/>
      <c r="C6" s="247"/>
      <c r="D6" s="247"/>
      <c r="E6" s="137" t="s">
        <v>21</v>
      </c>
      <c r="F6" s="138" t="s">
        <v>52</v>
      </c>
      <c r="G6" s="138" t="s">
        <v>55</v>
      </c>
      <c r="H6" s="138" t="s">
        <v>57</v>
      </c>
      <c r="I6" s="139" t="s">
        <v>59</v>
      </c>
      <c r="J6" s="435"/>
      <c r="K6" s="417" t="str">
        <f>+'R1'!K6:L6</f>
        <v>Nová 1</v>
      </c>
      <c r="L6" s="417"/>
      <c r="M6" s="103"/>
      <c r="N6" s="103"/>
    </row>
    <row r="7" spans="1:14" ht="13.5" customHeight="1" thickBot="1">
      <c r="A7" s="247"/>
      <c r="B7" s="247"/>
      <c r="C7" s="247"/>
      <c r="D7" s="247"/>
      <c r="E7" s="106" t="s">
        <v>22</v>
      </c>
      <c r="F7" s="104">
        <v>803095</v>
      </c>
      <c r="G7" s="104" t="str">
        <f>+RIGHT(E3,4)</f>
        <v>2001</v>
      </c>
      <c r="H7" s="104">
        <f>+'R1'!H7</f>
        <v>12</v>
      </c>
      <c r="I7" s="107" t="str">
        <f>+'R1'!I7</f>
        <v>99999999</v>
      </c>
      <c r="J7" s="435"/>
      <c r="K7" s="418" t="str">
        <f>+'R1'!K7:L7</f>
        <v>Nové Město 2</v>
      </c>
      <c r="L7" s="418"/>
      <c r="M7" s="103"/>
      <c r="N7" s="103"/>
    </row>
    <row r="8" spans="1:14" ht="13.5" customHeight="1">
      <c r="A8" s="289" t="s">
        <v>474</v>
      </c>
      <c r="B8" s="290"/>
      <c r="C8" s="290"/>
      <c r="D8" s="290"/>
      <c r="E8" s="431"/>
      <c r="F8" s="431"/>
      <c r="G8" s="431"/>
      <c r="H8" s="431"/>
      <c r="I8" s="431"/>
      <c r="J8" s="435"/>
      <c r="K8" s="417">
        <f>+'R1'!K8:L8</f>
        <v>20000</v>
      </c>
      <c r="L8" s="417"/>
      <c r="M8" s="6"/>
      <c r="N8" s="6"/>
    </row>
    <row r="9" spans="1:12" ht="13.5" customHeight="1">
      <c r="A9" s="290"/>
      <c r="B9" s="290"/>
      <c r="C9" s="290"/>
      <c r="D9" s="290"/>
      <c r="E9" s="432"/>
      <c r="F9" s="432"/>
      <c r="G9" s="432"/>
      <c r="H9" s="249"/>
      <c r="I9" s="432"/>
      <c r="J9" s="435"/>
      <c r="K9" s="438"/>
      <c r="L9" s="438"/>
    </row>
    <row r="10" spans="1:12" ht="13.5" customHeight="1" thickBot="1">
      <c r="A10" s="291"/>
      <c r="B10" s="291"/>
      <c r="C10" s="291"/>
      <c r="D10" s="291"/>
      <c r="E10" s="433"/>
      <c r="F10" s="433"/>
      <c r="G10" s="433"/>
      <c r="H10" s="433"/>
      <c r="I10" s="433"/>
      <c r="J10" s="436"/>
      <c r="K10" s="433"/>
      <c r="L10" s="433"/>
    </row>
    <row r="11" spans="1:12" ht="13.5" customHeight="1">
      <c r="A11" s="439" t="s">
        <v>487</v>
      </c>
      <c r="B11" s="348"/>
      <c r="C11" s="349"/>
      <c r="D11" s="451" t="s">
        <v>262</v>
      </c>
      <c r="E11" s="348"/>
      <c r="F11" s="348"/>
      <c r="G11" s="348"/>
      <c r="H11" s="348"/>
      <c r="I11" s="349"/>
      <c r="J11" s="108" t="s">
        <v>265</v>
      </c>
      <c r="K11" s="452" t="s">
        <v>490</v>
      </c>
      <c r="L11" s="453"/>
    </row>
    <row r="12" spans="1:12" ht="13.5" customHeight="1">
      <c r="A12" s="440" t="s">
        <v>3</v>
      </c>
      <c r="B12" s="444"/>
      <c r="C12" s="445"/>
      <c r="D12" s="449" t="s">
        <v>263</v>
      </c>
      <c r="E12" s="325"/>
      <c r="F12" s="325"/>
      <c r="G12" s="325"/>
      <c r="H12" s="325"/>
      <c r="I12" s="326"/>
      <c r="J12" s="110" t="s">
        <v>266</v>
      </c>
      <c r="K12" s="111" t="s">
        <v>284</v>
      </c>
      <c r="L12" s="112" t="s">
        <v>285</v>
      </c>
    </row>
    <row r="13" spans="1:12" ht="13.5" customHeight="1" thickBot="1">
      <c r="A13" s="446"/>
      <c r="B13" s="447"/>
      <c r="C13" s="448"/>
      <c r="D13" s="450"/>
      <c r="E13" s="329"/>
      <c r="F13" s="329"/>
      <c r="G13" s="329"/>
      <c r="H13" s="329"/>
      <c r="I13" s="330"/>
      <c r="J13" s="113" t="s">
        <v>24</v>
      </c>
      <c r="K13" s="114">
        <v>1</v>
      </c>
      <c r="L13" s="115">
        <v>2</v>
      </c>
    </row>
    <row r="14" spans="1:12" ht="15.75" customHeight="1">
      <c r="A14" s="454" t="s">
        <v>4</v>
      </c>
      <c r="B14" s="455"/>
      <c r="C14" s="456"/>
      <c r="D14" s="499" t="s">
        <v>236</v>
      </c>
      <c r="E14" s="500"/>
      <c r="F14" s="500"/>
      <c r="G14" s="500"/>
      <c r="H14" s="500"/>
      <c r="I14" s="501"/>
      <c r="J14" s="105" t="s">
        <v>22</v>
      </c>
      <c r="K14" s="116">
        <v>0</v>
      </c>
      <c r="L14" s="117">
        <v>0</v>
      </c>
    </row>
    <row r="15" spans="1:12" ht="15.75" customHeight="1">
      <c r="A15" s="120" t="s">
        <v>1</v>
      </c>
      <c r="B15" s="457"/>
      <c r="C15" s="458"/>
      <c r="D15" s="476" t="s">
        <v>237</v>
      </c>
      <c r="E15" s="477"/>
      <c r="F15" s="477"/>
      <c r="G15" s="477"/>
      <c r="H15" s="477"/>
      <c r="I15" s="478"/>
      <c r="J15" s="121" t="s">
        <v>267</v>
      </c>
      <c r="K15" s="28">
        <v>0</v>
      </c>
      <c r="L15" s="118">
        <v>0</v>
      </c>
    </row>
    <row r="16" spans="1:12" ht="15.75" customHeight="1">
      <c r="A16" s="459" t="s">
        <v>231</v>
      </c>
      <c r="B16" s="460"/>
      <c r="C16" s="461"/>
      <c r="D16" s="496" t="s">
        <v>238</v>
      </c>
      <c r="E16" s="497"/>
      <c r="F16" s="497"/>
      <c r="G16" s="497"/>
      <c r="H16" s="497"/>
      <c r="I16" s="498"/>
      <c r="J16" s="121" t="s">
        <v>268</v>
      </c>
      <c r="K16" s="127">
        <f>K14-K15</f>
        <v>0</v>
      </c>
      <c r="L16" s="128">
        <f>L14-L15</f>
        <v>0</v>
      </c>
    </row>
    <row r="17" spans="1:12" ht="15.75" customHeight="1">
      <c r="A17" s="462" t="s">
        <v>5</v>
      </c>
      <c r="B17" s="463"/>
      <c r="C17" s="464"/>
      <c r="D17" s="503" t="s">
        <v>239</v>
      </c>
      <c r="E17" s="480"/>
      <c r="F17" s="480"/>
      <c r="G17" s="480"/>
      <c r="H17" s="480"/>
      <c r="I17" s="481"/>
      <c r="J17" s="121" t="s">
        <v>269</v>
      </c>
      <c r="K17" s="127">
        <f>K18+K19+K20</f>
        <v>0</v>
      </c>
      <c r="L17" s="128">
        <f>L18+L19+L20</f>
        <v>0</v>
      </c>
    </row>
    <row r="18" spans="1:12" ht="15.75" customHeight="1">
      <c r="A18" s="109"/>
      <c r="B18" s="110" t="s">
        <v>5</v>
      </c>
      <c r="C18" s="110">
        <v>1</v>
      </c>
      <c r="D18" s="479" t="s">
        <v>240</v>
      </c>
      <c r="E18" s="480"/>
      <c r="F18" s="480"/>
      <c r="G18" s="480"/>
      <c r="H18" s="480"/>
      <c r="I18" s="481"/>
      <c r="J18" s="121" t="s">
        <v>270</v>
      </c>
      <c r="K18" s="28">
        <v>0</v>
      </c>
      <c r="L18" s="118">
        <v>0</v>
      </c>
    </row>
    <row r="19" spans="1:12" ht="15.75" customHeight="1">
      <c r="A19" s="440"/>
      <c r="B19" s="441"/>
      <c r="C19" s="110">
        <v>2</v>
      </c>
      <c r="D19" s="479" t="s">
        <v>241</v>
      </c>
      <c r="E19" s="480"/>
      <c r="F19" s="480"/>
      <c r="G19" s="480"/>
      <c r="H19" s="480"/>
      <c r="I19" s="481"/>
      <c r="J19" s="121" t="s">
        <v>271</v>
      </c>
      <c r="K19" s="28">
        <v>0</v>
      </c>
      <c r="L19" s="118">
        <v>0</v>
      </c>
    </row>
    <row r="20" spans="1:12" ht="15.75" customHeight="1">
      <c r="A20" s="442"/>
      <c r="B20" s="443"/>
      <c r="C20" s="123">
        <v>3</v>
      </c>
      <c r="D20" s="479" t="s">
        <v>242</v>
      </c>
      <c r="E20" s="480"/>
      <c r="F20" s="480"/>
      <c r="G20" s="480"/>
      <c r="H20" s="480"/>
      <c r="I20" s="481"/>
      <c r="J20" s="121" t="s">
        <v>272</v>
      </c>
      <c r="K20" s="28">
        <v>0</v>
      </c>
      <c r="L20" s="118">
        <v>0</v>
      </c>
    </row>
    <row r="21" spans="1:12" ht="15.75" customHeight="1">
      <c r="A21" s="122" t="s">
        <v>2</v>
      </c>
      <c r="B21" s="465"/>
      <c r="C21" s="466"/>
      <c r="D21" s="492" t="s">
        <v>243</v>
      </c>
      <c r="E21" s="477"/>
      <c r="F21" s="477"/>
      <c r="G21" s="477"/>
      <c r="H21" s="477"/>
      <c r="I21" s="478"/>
      <c r="J21" s="121" t="s">
        <v>273</v>
      </c>
      <c r="K21" s="45">
        <f>K22+K23</f>
        <v>0</v>
      </c>
      <c r="L21" s="119">
        <f>L22+L23</f>
        <v>0</v>
      </c>
    </row>
    <row r="22" spans="1:12" ht="15.75" customHeight="1">
      <c r="A22" s="109" t="s">
        <v>2</v>
      </c>
      <c r="B22" s="467"/>
      <c r="C22" s="110">
        <v>1</v>
      </c>
      <c r="D22" s="476" t="s">
        <v>244</v>
      </c>
      <c r="E22" s="477"/>
      <c r="F22" s="477"/>
      <c r="G22" s="477"/>
      <c r="H22" s="477"/>
      <c r="I22" s="478"/>
      <c r="J22" s="121" t="s">
        <v>274</v>
      </c>
      <c r="K22" s="28">
        <v>0</v>
      </c>
      <c r="L22" s="118">
        <v>0</v>
      </c>
    </row>
    <row r="23" spans="1:12" ht="15.75" customHeight="1">
      <c r="A23" s="124" t="s">
        <v>2</v>
      </c>
      <c r="B23" s="443"/>
      <c r="C23" s="123">
        <v>2</v>
      </c>
      <c r="D23" s="476" t="s">
        <v>245</v>
      </c>
      <c r="E23" s="477"/>
      <c r="F23" s="477"/>
      <c r="G23" s="477"/>
      <c r="H23" s="477"/>
      <c r="I23" s="478"/>
      <c r="J23" s="121" t="s">
        <v>275</v>
      </c>
      <c r="K23" s="28">
        <v>0</v>
      </c>
      <c r="L23" s="118">
        <v>0</v>
      </c>
    </row>
    <row r="24" spans="1:12" ht="15.75" customHeight="1">
      <c r="A24" s="459" t="s">
        <v>231</v>
      </c>
      <c r="B24" s="460"/>
      <c r="C24" s="461"/>
      <c r="D24" s="496" t="s">
        <v>246</v>
      </c>
      <c r="E24" s="504"/>
      <c r="F24" s="504"/>
      <c r="G24" s="504"/>
      <c r="H24" s="504"/>
      <c r="I24" s="505"/>
      <c r="J24" s="121" t="s">
        <v>276</v>
      </c>
      <c r="K24" s="45">
        <f>K16+K17-K21</f>
        <v>0</v>
      </c>
      <c r="L24" s="119">
        <f>L16+L17-L21</f>
        <v>0</v>
      </c>
    </row>
    <row r="25" spans="1:12" ht="15.75" customHeight="1">
      <c r="A25" s="122" t="s">
        <v>62</v>
      </c>
      <c r="B25" s="465"/>
      <c r="C25" s="466"/>
      <c r="D25" s="492" t="s">
        <v>247</v>
      </c>
      <c r="E25" s="493"/>
      <c r="F25" s="493"/>
      <c r="G25" s="493"/>
      <c r="H25" s="493"/>
      <c r="I25" s="494"/>
      <c r="J25" s="121" t="s">
        <v>277</v>
      </c>
      <c r="K25" s="45">
        <f>K26+K27+K28+K29</f>
        <v>0</v>
      </c>
      <c r="L25" s="119">
        <f>L26+L27+L28+L29</f>
        <v>0</v>
      </c>
    </row>
    <row r="26" spans="1:12" ht="15.75" customHeight="1">
      <c r="A26" s="109" t="s">
        <v>62</v>
      </c>
      <c r="B26" s="467"/>
      <c r="C26" s="110">
        <v>1</v>
      </c>
      <c r="D26" s="476" t="s">
        <v>248</v>
      </c>
      <c r="E26" s="477"/>
      <c r="F26" s="477"/>
      <c r="G26" s="477"/>
      <c r="H26" s="477"/>
      <c r="I26" s="478"/>
      <c r="J26" s="121" t="s">
        <v>278</v>
      </c>
      <c r="K26" s="28">
        <v>0</v>
      </c>
      <c r="L26" s="118">
        <v>0</v>
      </c>
    </row>
    <row r="27" spans="1:12" ht="15.75" customHeight="1">
      <c r="A27" s="109" t="s">
        <v>62</v>
      </c>
      <c r="B27" s="441"/>
      <c r="C27" s="110">
        <v>2</v>
      </c>
      <c r="D27" s="476" t="s">
        <v>249</v>
      </c>
      <c r="E27" s="477"/>
      <c r="F27" s="477"/>
      <c r="G27" s="477"/>
      <c r="H27" s="477"/>
      <c r="I27" s="478"/>
      <c r="J27" s="121" t="s">
        <v>279</v>
      </c>
      <c r="K27" s="28">
        <v>0</v>
      </c>
      <c r="L27" s="118">
        <v>0</v>
      </c>
    </row>
    <row r="28" spans="1:12" ht="15.75" customHeight="1">
      <c r="A28" s="109" t="s">
        <v>62</v>
      </c>
      <c r="B28" s="441"/>
      <c r="C28" s="110">
        <v>3</v>
      </c>
      <c r="D28" s="476" t="s">
        <v>250</v>
      </c>
      <c r="E28" s="477"/>
      <c r="F28" s="477"/>
      <c r="G28" s="477"/>
      <c r="H28" s="477"/>
      <c r="I28" s="478"/>
      <c r="J28" s="121" t="s">
        <v>280</v>
      </c>
      <c r="K28" s="28">
        <v>0</v>
      </c>
      <c r="L28" s="118">
        <v>0</v>
      </c>
    </row>
    <row r="29" spans="1:12" ht="15.75" customHeight="1">
      <c r="A29" s="124" t="s">
        <v>62</v>
      </c>
      <c r="B29" s="443"/>
      <c r="C29" s="123">
        <v>4</v>
      </c>
      <c r="D29" s="476" t="s">
        <v>251</v>
      </c>
      <c r="E29" s="477"/>
      <c r="F29" s="477"/>
      <c r="G29" s="477"/>
      <c r="H29" s="477"/>
      <c r="I29" s="478"/>
      <c r="J29" s="121" t="s">
        <v>281</v>
      </c>
      <c r="K29" s="28">
        <v>0</v>
      </c>
      <c r="L29" s="118">
        <v>0</v>
      </c>
    </row>
    <row r="30" spans="1:12" ht="15.75" customHeight="1">
      <c r="A30" s="120" t="s">
        <v>63</v>
      </c>
      <c r="B30" s="468"/>
      <c r="C30" s="469"/>
      <c r="D30" s="476" t="s">
        <v>252</v>
      </c>
      <c r="E30" s="477"/>
      <c r="F30" s="477"/>
      <c r="G30" s="477"/>
      <c r="H30" s="477"/>
      <c r="I30" s="478"/>
      <c r="J30" s="121" t="s">
        <v>282</v>
      </c>
      <c r="K30" s="28">
        <v>0</v>
      </c>
      <c r="L30" s="118">
        <v>0</v>
      </c>
    </row>
    <row r="31" spans="1:12" ht="15.75" customHeight="1">
      <c r="A31" s="120" t="s">
        <v>226</v>
      </c>
      <c r="B31" s="457"/>
      <c r="C31" s="458"/>
      <c r="D31" s="476" t="s">
        <v>513</v>
      </c>
      <c r="E31" s="477"/>
      <c r="F31" s="477"/>
      <c r="G31" s="477"/>
      <c r="H31" s="477"/>
      <c r="I31" s="478"/>
      <c r="J31" s="121">
        <v>18</v>
      </c>
      <c r="K31" s="28">
        <v>0</v>
      </c>
      <c r="L31" s="118">
        <v>0</v>
      </c>
    </row>
    <row r="32" spans="1:12" ht="15.75" customHeight="1">
      <c r="A32" s="459" t="s">
        <v>6</v>
      </c>
      <c r="B32" s="460"/>
      <c r="C32" s="461"/>
      <c r="D32" s="479" t="s">
        <v>491</v>
      </c>
      <c r="E32" s="484"/>
      <c r="F32" s="484"/>
      <c r="G32" s="484"/>
      <c r="H32" s="484"/>
      <c r="I32" s="485"/>
      <c r="J32" s="121">
        <v>19</v>
      </c>
      <c r="K32" s="28">
        <v>0</v>
      </c>
      <c r="L32" s="118">
        <v>0</v>
      </c>
    </row>
    <row r="33" spans="1:12" ht="15.75" customHeight="1">
      <c r="A33" s="120" t="s">
        <v>227</v>
      </c>
      <c r="B33" s="457"/>
      <c r="C33" s="458"/>
      <c r="D33" s="476" t="s">
        <v>489</v>
      </c>
      <c r="E33" s="482"/>
      <c r="F33" s="482"/>
      <c r="G33" s="482"/>
      <c r="H33" s="482"/>
      <c r="I33" s="483"/>
      <c r="J33" s="121">
        <v>20</v>
      </c>
      <c r="K33" s="28">
        <v>0</v>
      </c>
      <c r="L33" s="118">
        <v>0</v>
      </c>
    </row>
    <row r="34" spans="1:12" ht="15.75" customHeight="1">
      <c r="A34" s="459" t="s">
        <v>64</v>
      </c>
      <c r="B34" s="460"/>
      <c r="C34" s="461"/>
      <c r="D34" s="479" t="s">
        <v>253</v>
      </c>
      <c r="E34" s="484"/>
      <c r="F34" s="484"/>
      <c r="G34" s="484"/>
      <c r="H34" s="484"/>
      <c r="I34" s="485"/>
      <c r="J34" s="125">
        <v>21</v>
      </c>
      <c r="K34" s="28">
        <v>0</v>
      </c>
      <c r="L34" s="118">
        <v>0</v>
      </c>
    </row>
    <row r="35" spans="1:12" ht="15.75" customHeight="1">
      <c r="A35" s="120" t="s">
        <v>228</v>
      </c>
      <c r="B35" s="457"/>
      <c r="C35" s="458"/>
      <c r="D35" s="476" t="s">
        <v>254</v>
      </c>
      <c r="E35" s="482"/>
      <c r="F35" s="482"/>
      <c r="G35" s="482"/>
      <c r="H35" s="482"/>
      <c r="I35" s="483"/>
      <c r="J35" s="121" t="s">
        <v>283</v>
      </c>
      <c r="K35" s="28">
        <v>0</v>
      </c>
      <c r="L35" s="118">
        <v>0</v>
      </c>
    </row>
    <row r="36" spans="1:12" ht="15.75" customHeight="1">
      <c r="A36" s="459" t="s">
        <v>128</v>
      </c>
      <c r="B36" s="460"/>
      <c r="C36" s="461"/>
      <c r="D36" s="479" t="s">
        <v>255</v>
      </c>
      <c r="E36" s="480"/>
      <c r="F36" s="480"/>
      <c r="G36" s="480"/>
      <c r="H36" s="480"/>
      <c r="I36" s="481"/>
      <c r="J36" s="125">
        <v>23</v>
      </c>
      <c r="K36" s="28">
        <v>0</v>
      </c>
      <c r="L36" s="118">
        <v>0</v>
      </c>
    </row>
    <row r="37" spans="1:12" ht="15.75" customHeight="1">
      <c r="A37" s="120" t="s">
        <v>229</v>
      </c>
      <c r="B37" s="457"/>
      <c r="C37" s="458"/>
      <c r="D37" s="476" t="s">
        <v>256</v>
      </c>
      <c r="E37" s="482"/>
      <c r="F37" s="482"/>
      <c r="G37" s="482"/>
      <c r="H37" s="482"/>
      <c r="I37" s="483"/>
      <c r="J37" s="125">
        <v>24</v>
      </c>
      <c r="K37" s="28">
        <v>0</v>
      </c>
      <c r="L37" s="118">
        <v>0</v>
      </c>
    </row>
    <row r="38" spans="1:12" ht="15.75" customHeight="1">
      <c r="A38" s="459" t="s">
        <v>232</v>
      </c>
      <c r="B38" s="460"/>
      <c r="C38" s="461"/>
      <c r="D38" s="479" t="s">
        <v>257</v>
      </c>
      <c r="E38" s="484"/>
      <c r="F38" s="484"/>
      <c r="G38" s="484"/>
      <c r="H38" s="484"/>
      <c r="I38" s="485"/>
      <c r="J38" s="125">
        <v>25</v>
      </c>
      <c r="K38" s="28">
        <v>0</v>
      </c>
      <c r="L38" s="118">
        <v>0</v>
      </c>
    </row>
    <row r="39" spans="1:12" ht="15.75" customHeight="1">
      <c r="A39" s="120" t="s">
        <v>4</v>
      </c>
      <c r="B39" s="457"/>
      <c r="C39" s="458"/>
      <c r="D39" s="476" t="s">
        <v>258</v>
      </c>
      <c r="E39" s="482"/>
      <c r="F39" s="482"/>
      <c r="G39" s="482"/>
      <c r="H39" s="482"/>
      <c r="I39" s="483"/>
      <c r="J39" s="121">
        <v>26</v>
      </c>
      <c r="K39" s="28">
        <v>0</v>
      </c>
      <c r="L39" s="118">
        <v>0</v>
      </c>
    </row>
    <row r="40" spans="1:12" ht="15.75" customHeight="1">
      <c r="A40" s="459" t="s">
        <v>233</v>
      </c>
      <c r="B40" s="460"/>
      <c r="C40" s="461"/>
      <c r="D40" s="479" t="s">
        <v>259</v>
      </c>
      <c r="E40" s="480"/>
      <c r="F40" s="480"/>
      <c r="G40" s="480"/>
      <c r="H40" s="480"/>
      <c r="I40" s="481"/>
      <c r="J40" s="121">
        <v>27</v>
      </c>
      <c r="K40" s="28">
        <v>0</v>
      </c>
      <c r="L40" s="118">
        <v>0</v>
      </c>
    </row>
    <row r="41" spans="1:12" ht="15.75" customHeight="1">
      <c r="A41" s="120" t="s">
        <v>230</v>
      </c>
      <c r="B41" s="457"/>
      <c r="C41" s="458"/>
      <c r="D41" s="476" t="s">
        <v>488</v>
      </c>
      <c r="E41" s="477"/>
      <c r="F41" s="477"/>
      <c r="G41" s="477"/>
      <c r="H41" s="477"/>
      <c r="I41" s="478"/>
      <c r="J41" s="121">
        <v>28</v>
      </c>
      <c r="K41" s="28">
        <v>0</v>
      </c>
      <c r="L41" s="118">
        <v>0</v>
      </c>
    </row>
    <row r="42" spans="1:12" ht="15.75" customHeight="1">
      <c r="A42" s="486" t="s">
        <v>234</v>
      </c>
      <c r="B42" s="487"/>
      <c r="C42" s="488"/>
      <c r="D42" s="473" t="s">
        <v>260</v>
      </c>
      <c r="E42" s="474"/>
      <c r="F42" s="474"/>
      <c r="G42" s="474"/>
      <c r="H42" s="474"/>
      <c r="I42" s="475"/>
      <c r="J42" s="125">
        <v>29</v>
      </c>
      <c r="K42" s="357">
        <f>K24-K25-K30-K31+K32-K33+K34-K35+K36-K37+K38-K39-K40+K41</f>
        <v>0</v>
      </c>
      <c r="L42" s="359">
        <f>L24-L25-L30-L31+L32-L33+L34-L35+L36-L37+L38-L39-L40+L41</f>
        <v>0</v>
      </c>
    </row>
    <row r="43" spans="1:12" ht="15.75" customHeight="1" thickBot="1">
      <c r="A43" s="489"/>
      <c r="B43" s="490"/>
      <c r="C43" s="491"/>
      <c r="D43" s="470" t="s">
        <v>261</v>
      </c>
      <c r="E43" s="471"/>
      <c r="F43" s="471"/>
      <c r="G43" s="471"/>
      <c r="H43" s="471"/>
      <c r="I43" s="472"/>
      <c r="J43" s="126"/>
      <c r="K43" s="502"/>
      <c r="L43" s="495"/>
    </row>
    <row r="44" spans="1:12" ht="12.75">
      <c r="A44" s="257" t="s">
        <v>465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</row>
    <row r="45" spans="1:12" ht="12.75">
      <c r="A45" s="256">
        <v>1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</row>
    <row r="46" spans="1:1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</sheetData>
  <sheetProtection password="EF65" sheet="1" objects="1" scenarios="1"/>
  <mergeCells count="82">
    <mergeCell ref="L42:L43"/>
    <mergeCell ref="D16:I16"/>
    <mergeCell ref="D15:I15"/>
    <mergeCell ref="D14:I14"/>
    <mergeCell ref="K42:K43"/>
    <mergeCell ref="D20:I20"/>
    <mergeCell ref="D19:I19"/>
    <mergeCell ref="D18:I18"/>
    <mergeCell ref="D17:I17"/>
    <mergeCell ref="D24:I24"/>
    <mergeCell ref="D29:I29"/>
    <mergeCell ref="D21:I21"/>
    <mergeCell ref="D22:I22"/>
    <mergeCell ref="D23:I23"/>
    <mergeCell ref="D28:I28"/>
    <mergeCell ref="D27:I27"/>
    <mergeCell ref="D26:I26"/>
    <mergeCell ref="D25:I25"/>
    <mergeCell ref="D33:I33"/>
    <mergeCell ref="D32:I32"/>
    <mergeCell ref="D31:I31"/>
    <mergeCell ref="D30:I30"/>
    <mergeCell ref="A42:C43"/>
    <mergeCell ref="D36:I36"/>
    <mergeCell ref="D35:I35"/>
    <mergeCell ref="D34:I34"/>
    <mergeCell ref="B39:C39"/>
    <mergeCell ref="A34:C34"/>
    <mergeCell ref="A38:C38"/>
    <mergeCell ref="A36:C36"/>
    <mergeCell ref="B35:C35"/>
    <mergeCell ref="B37:C37"/>
    <mergeCell ref="D39:I39"/>
    <mergeCell ref="D38:I38"/>
    <mergeCell ref="D37:I37"/>
    <mergeCell ref="B41:C41"/>
    <mergeCell ref="A40:C40"/>
    <mergeCell ref="D43:I43"/>
    <mergeCell ref="D42:I42"/>
    <mergeCell ref="D41:I41"/>
    <mergeCell ref="D40:I40"/>
    <mergeCell ref="B26:B29"/>
    <mergeCell ref="B30:C30"/>
    <mergeCell ref="B31:C31"/>
    <mergeCell ref="B33:C33"/>
    <mergeCell ref="A32:C32"/>
    <mergeCell ref="B21:C21"/>
    <mergeCell ref="B22:B23"/>
    <mergeCell ref="A24:C24"/>
    <mergeCell ref="B25:C25"/>
    <mergeCell ref="A14:C14"/>
    <mergeCell ref="B15:C15"/>
    <mergeCell ref="A16:C16"/>
    <mergeCell ref="A17:C17"/>
    <mergeCell ref="A12:C13"/>
    <mergeCell ref="D12:I13"/>
    <mergeCell ref="D11:I11"/>
    <mergeCell ref="K11:L11"/>
    <mergeCell ref="A1:D2"/>
    <mergeCell ref="A3:D3"/>
    <mergeCell ref="A4:D7"/>
    <mergeCell ref="E5:I5"/>
    <mergeCell ref="K8:L8"/>
    <mergeCell ref="A44:L44"/>
    <mergeCell ref="A45:L45"/>
    <mergeCell ref="A8:D10"/>
    <mergeCell ref="E8:I10"/>
    <mergeCell ref="J1:J10"/>
    <mergeCell ref="K2:L2"/>
    <mergeCell ref="K9:L10"/>
    <mergeCell ref="A11:C11"/>
    <mergeCell ref="A19:B20"/>
    <mergeCell ref="K6:L6"/>
    <mergeCell ref="K7:L7"/>
    <mergeCell ref="E4:I4"/>
    <mergeCell ref="E1:I1"/>
    <mergeCell ref="E2:I2"/>
    <mergeCell ref="K1:L1"/>
    <mergeCell ref="K3:L3"/>
    <mergeCell ref="K4:L4"/>
    <mergeCell ref="K5:L5"/>
    <mergeCell ref="E3:I3"/>
  </mergeCells>
  <printOptions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8"/>
  <sheetViews>
    <sheetView showOutlineSymbols="0" workbookViewId="0" topLeftCell="A1">
      <selection activeCell="A6" sqref="A6"/>
    </sheetView>
  </sheetViews>
  <sheetFormatPr defaultColWidth="9.140625" defaultRowHeight="12.75"/>
  <cols>
    <col min="1" max="3" width="2.7109375" style="2" customWidth="1"/>
    <col min="4" max="4" width="37.140625" style="2" customWidth="1"/>
    <col min="5" max="5" width="21.7109375" style="4" customWidth="1"/>
    <col min="6" max="6" width="5.7109375" style="2" customWidth="1"/>
    <col min="7" max="8" width="13.7109375" style="2" customWidth="1"/>
    <col min="9" max="54" width="9.140625" style="5" customWidth="1"/>
    <col min="55" max="16384" width="9.140625" style="3" customWidth="1"/>
  </cols>
  <sheetData>
    <row r="1" spans="1:8" ht="15" customHeight="1" thickBot="1">
      <c r="A1" s="343"/>
      <c r="B1" s="544"/>
      <c r="C1" s="544"/>
      <c r="D1" s="544"/>
      <c r="E1" s="544"/>
      <c r="F1" s="544"/>
      <c r="G1" s="544"/>
      <c r="H1" s="544"/>
    </row>
    <row r="2" spans="1:8" ht="15" customHeight="1">
      <c r="A2" s="525" t="s">
        <v>492</v>
      </c>
      <c r="B2" s="526"/>
      <c r="C2" s="527"/>
      <c r="D2" s="374" t="s">
        <v>262</v>
      </c>
      <c r="E2" s="528"/>
      <c r="F2" s="81" t="s">
        <v>265</v>
      </c>
      <c r="G2" s="529" t="s">
        <v>490</v>
      </c>
      <c r="H2" s="453"/>
    </row>
    <row r="3" spans="1:8" ht="15" customHeight="1">
      <c r="A3" s="368" t="s">
        <v>3</v>
      </c>
      <c r="B3" s="444"/>
      <c r="C3" s="445"/>
      <c r="D3" s="376" t="s">
        <v>263</v>
      </c>
      <c r="E3" s="326"/>
      <c r="F3" s="84" t="s">
        <v>266</v>
      </c>
      <c r="G3" s="129" t="s">
        <v>284</v>
      </c>
      <c r="H3" s="130" t="s">
        <v>285</v>
      </c>
    </row>
    <row r="4" spans="1:8" ht="15" customHeight="1" thickBot="1">
      <c r="A4" s="446"/>
      <c r="B4" s="447"/>
      <c r="C4" s="448"/>
      <c r="D4" s="450"/>
      <c r="E4" s="330"/>
      <c r="F4" s="131" t="s">
        <v>24</v>
      </c>
      <c r="G4" s="132">
        <v>1</v>
      </c>
      <c r="H4" s="133">
        <v>2</v>
      </c>
    </row>
    <row r="5" spans="1:9" ht="15" customHeight="1">
      <c r="A5" s="241" t="s">
        <v>294</v>
      </c>
      <c r="B5" s="350"/>
      <c r="C5" s="351"/>
      <c r="D5" s="575" t="s">
        <v>305</v>
      </c>
      <c r="E5" s="576"/>
      <c r="F5" s="8">
        <v>30</v>
      </c>
      <c r="G5" s="116">
        <v>0</v>
      </c>
      <c r="H5" s="117">
        <v>0</v>
      </c>
      <c r="I5" s="6"/>
    </row>
    <row r="6" spans="1:9" ht="15" customHeight="1">
      <c r="A6" s="25" t="s">
        <v>530</v>
      </c>
      <c r="B6" s="244"/>
      <c r="C6" s="240"/>
      <c r="D6" s="566" t="s">
        <v>306</v>
      </c>
      <c r="E6" s="570"/>
      <c r="F6" s="27">
        <v>31</v>
      </c>
      <c r="G6" s="28">
        <v>0</v>
      </c>
      <c r="H6" s="118">
        <v>0</v>
      </c>
      <c r="I6" s="6"/>
    </row>
    <row r="7" spans="1:9" ht="15" customHeight="1">
      <c r="A7" s="31"/>
      <c r="B7" s="32" t="s">
        <v>295</v>
      </c>
      <c r="C7" s="32"/>
      <c r="D7" s="533" t="s">
        <v>307</v>
      </c>
      <c r="E7" s="532"/>
      <c r="F7" s="27">
        <v>32</v>
      </c>
      <c r="G7" s="45">
        <f>G8+G9+G10</f>
        <v>0</v>
      </c>
      <c r="H7" s="119">
        <f>H8+H9+H10</f>
        <v>0</v>
      </c>
      <c r="I7" s="6"/>
    </row>
    <row r="8" spans="1:9" ht="15" customHeight="1">
      <c r="A8" s="14"/>
      <c r="B8" s="33" t="s">
        <v>295</v>
      </c>
      <c r="C8" s="33">
        <v>1</v>
      </c>
      <c r="D8" s="530" t="s">
        <v>308</v>
      </c>
      <c r="E8" s="532"/>
      <c r="F8" s="27">
        <v>33</v>
      </c>
      <c r="G8" s="28">
        <v>0</v>
      </c>
      <c r="H8" s="118">
        <v>0</v>
      </c>
      <c r="I8" s="6"/>
    </row>
    <row r="9" spans="1:9" ht="15" customHeight="1">
      <c r="A9" s="14"/>
      <c r="B9" s="33" t="s">
        <v>295</v>
      </c>
      <c r="C9" s="33">
        <v>2</v>
      </c>
      <c r="D9" s="530" t="s">
        <v>521</v>
      </c>
      <c r="E9" s="532"/>
      <c r="F9" s="27">
        <v>34</v>
      </c>
      <c r="G9" s="28">
        <v>0</v>
      </c>
      <c r="H9" s="118">
        <v>0</v>
      </c>
      <c r="I9" s="6"/>
    </row>
    <row r="10" spans="1:9" ht="15" customHeight="1">
      <c r="A10" s="48"/>
      <c r="B10" s="34" t="s">
        <v>295</v>
      </c>
      <c r="C10" s="34">
        <v>3</v>
      </c>
      <c r="D10" s="530" t="s">
        <v>514</v>
      </c>
      <c r="E10" s="531"/>
      <c r="F10" s="27">
        <v>35</v>
      </c>
      <c r="G10" s="28">
        <v>0</v>
      </c>
      <c r="H10" s="118">
        <v>0</v>
      </c>
      <c r="I10" s="6"/>
    </row>
    <row r="11" spans="1:9" ht="15" customHeight="1">
      <c r="A11" s="25"/>
      <c r="B11" s="26" t="s">
        <v>296</v>
      </c>
      <c r="C11" s="26"/>
      <c r="D11" s="530" t="s">
        <v>309</v>
      </c>
      <c r="E11" s="531"/>
      <c r="F11" s="27">
        <v>36</v>
      </c>
      <c r="G11" s="28">
        <v>0</v>
      </c>
      <c r="H11" s="118">
        <v>0</v>
      </c>
      <c r="I11" s="6"/>
    </row>
    <row r="12" spans="1:9" ht="15" customHeight="1">
      <c r="A12" s="25"/>
      <c r="B12" s="26" t="s">
        <v>297</v>
      </c>
      <c r="C12" s="26"/>
      <c r="D12" s="530" t="s">
        <v>310</v>
      </c>
      <c r="E12" s="531"/>
      <c r="F12" s="27">
        <v>37</v>
      </c>
      <c r="G12" s="28">
        <v>0</v>
      </c>
      <c r="H12" s="118">
        <v>0</v>
      </c>
      <c r="I12" s="6"/>
    </row>
    <row r="13" spans="1:9" ht="15" customHeight="1">
      <c r="A13" s="25" t="s">
        <v>286</v>
      </c>
      <c r="B13" s="244"/>
      <c r="C13" s="240"/>
      <c r="D13" s="566" t="s">
        <v>311</v>
      </c>
      <c r="E13" s="570"/>
      <c r="F13" s="27">
        <v>38</v>
      </c>
      <c r="G13" s="28">
        <v>0</v>
      </c>
      <c r="H13" s="118">
        <v>0</v>
      </c>
      <c r="I13" s="6"/>
    </row>
    <row r="14" spans="1:9" ht="15" customHeight="1">
      <c r="A14" s="548" t="s">
        <v>298</v>
      </c>
      <c r="B14" s="549"/>
      <c r="C14" s="352"/>
      <c r="D14" s="530" t="s">
        <v>312</v>
      </c>
      <c r="E14" s="531"/>
      <c r="F14" s="27">
        <v>39</v>
      </c>
      <c r="G14" s="28">
        <v>0</v>
      </c>
      <c r="H14" s="118">
        <v>0</v>
      </c>
      <c r="I14" s="6"/>
    </row>
    <row r="15" spans="1:9" ht="15" customHeight="1">
      <c r="A15" s="25" t="s">
        <v>287</v>
      </c>
      <c r="B15" s="244"/>
      <c r="C15" s="240"/>
      <c r="D15" s="566" t="s">
        <v>313</v>
      </c>
      <c r="E15" s="570"/>
      <c r="F15" s="27">
        <v>40</v>
      </c>
      <c r="G15" s="28">
        <v>0</v>
      </c>
      <c r="H15" s="118">
        <v>0</v>
      </c>
      <c r="I15" s="6"/>
    </row>
    <row r="16" spans="1:9" ht="15" customHeight="1">
      <c r="A16" s="548" t="s">
        <v>299</v>
      </c>
      <c r="B16" s="549"/>
      <c r="C16" s="352"/>
      <c r="D16" s="530" t="s">
        <v>314</v>
      </c>
      <c r="E16" s="531"/>
      <c r="F16" s="27">
        <v>41</v>
      </c>
      <c r="G16" s="28">
        <v>0</v>
      </c>
      <c r="H16" s="118">
        <v>0</v>
      </c>
      <c r="I16" s="6"/>
    </row>
    <row r="17" spans="1:9" ht="15" customHeight="1">
      <c r="A17" s="25" t="s">
        <v>288</v>
      </c>
      <c r="B17" s="244"/>
      <c r="C17" s="240"/>
      <c r="D17" s="566" t="s">
        <v>315</v>
      </c>
      <c r="E17" s="570"/>
      <c r="F17" s="27">
        <v>42</v>
      </c>
      <c r="G17" s="28">
        <v>0</v>
      </c>
      <c r="H17" s="118">
        <v>0</v>
      </c>
      <c r="I17" s="6"/>
    </row>
    <row r="18" spans="1:9" ht="15" customHeight="1">
      <c r="A18" s="548" t="s">
        <v>300</v>
      </c>
      <c r="B18" s="549"/>
      <c r="C18" s="352"/>
      <c r="D18" s="530" t="s">
        <v>316</v>
      </c>
      <c r="E18" s="531"/>
      <c r="F18" s="27">
        <v>43</v>
      </c>
      <c r="G18" s="28">
        <v>0</v>
      </c>
      <c r="H18" s="118">
        <v>0</v>
      </c>
      <c r="I18" s="6"/>
    </row>
    <row r="19" spans="1:9" ht="15" customHeight="1">
      <c r="A19" s="25" t="s">
        <v>289</v>
      </c>
      <c r="B19" s="244"/>
      <c r="C19" s="240"/>
      <c r="D19" s="566" t="s">
        <v>317</v>
      </c>
      <c r="E19" s="567"/>
      <c r="F19" s="27">
        <v>44</v>
      </c>
      <c r="G19" s="28">
        <v>0</v>
      </c>
      <c r="H19" s="118">
        <v>0</v>
      </c>
      <c r="I19" s="6"/>
    </row>
    <row r="20" spans="1:9" ht="15" customHeight="1">
      <c r="A20" s="548" t="s">
        <v>301</v>
      </c>
      <c r="B20" s="549"/>
      <c r="C20" s="352"/>
      <c r="D20" s="530" t="s">
        <v>318</v>
      </c>
      <c r="E20" s="532"/>
      <c r="F20" s="27">
        <v>45</v>
      </c>
      <c r="G20" s="28">
        <v>0</v>
      </c>
      <c r="H20" s="118">
        <v>0</v>
      </c>
      <c r="I20" s="6"/>
    </row>
    <row r="21" spans="1:9" ht="15" customHeight="1">
      <c r="A21" s="25" t="s">
        <v>290</v>
      </c>
      <c r="B21" s="244"/>
      <c r="C21" s="240"/>
      <c r="D21" s="566" t="s">
        <v>319</v>
      </c>
      <c r="E21" s="567"/>
      <c r="F21" s="27">
        <v>46</v>
      </c>
      <c r="G21" s="28">
        <v>0</v>
      </c>
      <c r="H21" s="118">
        <v>0</v>
      </c>
      <c r="I21" s="6"/>
    </row>
    <row r="22" spans="1:9" ht="15" customHeight="1">
      <c r="A22" s="550" t="s">
        <v>234</v>
      </c>
      <c r="B22" s="551"/>
      <c r="C22" s="552"/>
      <c r="D22" s="571" t="s">
        <v>320</v>
      </c>
      <c r="E22" s="572"/>
      <c r="F22" s="51">
        <v>47</v>
      </c>
      <c r="G22" s="357">
        <f>G5-G6+G7+G11+G12-G13+G14-G15+G16-G17+G18-G19-G20+G21</f>
        <v>0</v>
      </c>
      <c r="H22" s="359">
        <f>H5-H6+H7+H11+H12-H13+H14-H15+H16-H17+H18-H19-H20+H21</f>
        <v>0</v>
      </c>
      <c r="I22" s="6"/>
    </row>
    <row r="23" spans="1:9" ht="15" customHeight="1">
      <c r="A23" s="553"/>
      <c r="B23" s="554"/>
      <c r="C23" s="555"/>
      <c r="D23" s="573" t="s">
        <v>321</v>
      </c>
      <c r="E23" s="574"/>
      <c r="F23" s="65"/>
      <c r="G23" s="556"/>
      <c r="H23" s="557"/>
      <c r="I23" s="6"/>
    </row>
    <row r="24" spans="1:9" ht="15" customHeight="1">
      <c r="A24" s="31" t="s">
        <v>291</v>
      </c>
      <c r="B24" s="534"/>
      <c r="C24" s="535"/>
      <c r="D24" s="564" t="s">
        <v>322</v>
      </c>
      <c r="E24" s="565"/>
      <c r="F24" s="27">
        <v>48</v>
      </c>
      <c r="G24" s="45">
        <f>G25+G26</f>
        <v>0</v>
      </c>
      <c r="H24" s="119">
        <f>H25+H26</f>
        <v>0</v>
      </c>
      <c r="I24" s="6"/>
    </row>
    <row r="25" spans="1:9" ht="15" customHeight="1">
      <c r="A25" s="14" t="s">
        <v>291</v>
      </c>
      <c r="B25" s="536"/>
      <c r="C25" s="18">
        <v>1</v>
      </c>
      <c r="D25" s="566" t="s">
        <v>493</v>
      </c>
      <c r="E25" s="567"/>
      <c r="F25" s="27">
        <v>49</v>
      </c>
      <c r="G25" s="28">
        <v>0</v>
      </c>
      <c r="H25" s="118">
        <v>0</v>
      </c>
      <c r="I25" s="6"/>
    </row>
    <row r="26" spans="1:9" ht="15" customHeight="1">
      <c r="A26" s="48" t="s">
        <v>291</v>
      </c>
      <c r="B26" s="354"/>
      <c r="C26" s="64">
        <v>2</v>
      </c>
      <c r="D26" s="566" t="s">
        <v>494</v>
      </c>
      <c r="E26" s="567"/>
      <c r="F26" s="27">
        <v>50</v>
      </c>
      <c r="G26" s="28">
        <v>0</v>
      </c>
      <c r="H26" s="118">
        <v>0</v>
      </c>
      <c r="I26" s="6"/>
    </row>
    <row r="27" spans="1:9" ht="15" customHeight="1">
      <c r="A27" s="548"/>
      <c r="B27" s="549"/>
      <c r="C27" s="352"/>
      <c r="D27" s="568"/>
      <c r="E27" s="569"/>
      <c r="F27" s="27">
        <v>51</v>
      </c>
      <c r="G27" s="28">
        <v>0</v>
      </c>
      <c r="H27" s="118">
        <v>0</v>
      </c>
      <c r="I27" s="6"/>
    </row>
    <row r="28" spans="1:9" ht="15" customHeight="1">
      <c r="A28" s="548" t="s">
        <v>302</v>
      </c>
      <c r="B28" s="549"/>
      <c r="C28" s="352"/>
      <c r="D28" s="562" t="s">
        <v>323</v>
      </c>
      <c r="E28" s="563"/>
      <c r="F28" s="27">
        <v>52</v>
      </c>
      <c r="G28" s="45">
        <f>'V1'!K42+G22-G24</f>
        <v>0</v>
      </c>
      <c r="H28" s="119">
        <f>'V1'!L42+H22-H24</f>
        <v>0</v>
      </c>
      <c r="I28" s="6"/>
    </row>
    <row r="29" spans="1:9" ht="15" customHeight="1">
      <c r="A29" s="548" t="s">
        <v>303</v>
      </c>
      <c r="B29" s="549"/>
      <c r="C29" s="352"/>
      <c r="D29" s="530" t="s">
        <v>324</v>
      </c>
      <c r="E29" s="532"/>
      <c r="F29" s="27">
        <v>53</v>
      </c>
      <c r="G29" s="28">
        <v>0</v>
      </c>
      <c r="H29" s="118">
        <v>0</v>
      </c>
      <c r="I29" s="6"/>
    </row>
    <row r="30" spans="1:9" ht="15" customHeight="1">
      <c r="A30" s="25" t="s">
        <v>292</v>
      </c>
      <c r="B30" s="244"/>
      <c r="C30" s="240"/>
      <c r="D30" s="566" t="s">
        <v>325</v>
      </c>
      <c r="E30" s="567"/>
      <c r="F30" s="27">
        <v>54</v>
      </c>
      <c r="G30" s="28">
        <v>0</v>
      </c>
      <c r="H30" s="118">
        <v>0</v>
      </c>
      <c r="I30" s="6"/>
    </row>
    <row r="31" spans="1:9" ht="15" customHeight="1">
      <c r="A31" s="31" t="s">
        <v>293</v>
      </c>
      <c r="B31" s="534"/>
      <c r="C31" s="535"/>
      <c r="D31" s="564" t="s">
        <v>326</v>
      </c>
      <c r="E31" s="565"/>
      <c r="F31" s="27">
        <v>55</v>
      </c>
      <c r="G31" s="45">
        <f>G32+G33</f>
        <v>0</v>
      </c>
      <c r="H31" s="119">
        <f>H32+H33</f>
        <v>0</v>
      </c>
      <c r="I31" s="6"/>
    </row>
    <row r="32" spans="1:9" ht="15" customHeight="1">
      <c r="A32" s="14" t="s">
        <v>293</v>
      </c>
      <c r="B32" s="536"/>
      <c r="C32" s="18">
        <v>1</v>
      </c>
      <c r="D32" s="566" t="s">
        <v>493</v>
      </c>
      <c r="E32" s="567"/>
      <c r="F32" s="27">
        <v>56</v>
      </c>
      <c r="G32" s="28">
        <v>0</v>
      </c>
      <c r="H32" s="118">
        <v>0</v>
      </c>
      <c r="I32" s="6"/>
    </row>
    <row r="33" spans="1:9" ht="15" customHeight="1">
      <c r="A33" s="48" t="s">
        <v>293</v>
      </c>
      <c r="B33" s="354"/>
      <c r="C33" s="64">
        <v>2</v>
      </c>
      <c r="D33" s="566" t="s">
        <v>494</v>
      </c>
      <c r="E33" s="567"/>
      <c r="F33" s="27">
        <v>57</v>
      </c>
      <c r="G33" s="28">
        <v>0</v>
      </c>
      <c r="H33" s="118">
        <v>0</v>
      </c>
      <c r="I33" s="6"/>
    </row>
    <row r="34" spans="1:9" ht="15" customHeight="1">
      <c r="A34" s="545" t="s">
        <v>234</v>
      </c>
      <c r="B34" s="546"/>
      <c r="C34" s="547"/>
      <c r="D34" s="562" t="s">
        <v>327</v>
      </c>
      <c r="E34" s="563"/>
      <c r="F34" s="27">
        <v>58</v>
      </c>
      <c r="G34" s="45">
        <f>G29-G30-G31</f>
        <v>0</v>
      </c>
      <c r="H34" s="119">
        <f>H29-H30-H31</f>
        <v>0</v>
      </c>
      <c r="I34" s="6"/>
    </row>
    <row r="35" spans="1:9" ht="15" customHeight="1">
      <c r="A35" s="25" t="s">
        <v>291</v>
      </c>
      <c r="B35" s="244"/>
      <c r="C35" s="240"/>
      <c r="D35" s="566" t="s">
        <v>328</v>
      </c>
      <c r="E35" s="570"/>
      <c r="F35" s="27">
        <v>59</v>
      </c>
      <c r="G35" s="28">
        <v>0</v>
      </c>
      <c r="H35" s="118">
        <v>0</v>
      </c>
      <c r="I35" s="6"/>
    </row>
    <row r="36" spans="1:9" ht="15" customHeight="1">
      <c r="A36" s="545" t="s">
        <v>304</v>
      </c>
      <c r="B36" s="546"/>
      <c r="C36" s="547"/>
      <c r="D36" s="562" t="s">
        <v>329</v>
      </c>
      <c r="E36" s="563"/>
      <c r="F36" s="27">
        <v>60</v>
      </c>
      <c r="G36" s="45">
        <f>G28+G34-G35</f>
        <v>0</v>
      </c>
      <c r="H36" s="119">
        <f>H28+H34-H35</f>
        <v>0</v>
      </c>
      <c r="I36" s="6"/>
    </row>
    <row r="37" spans="1:9" ht="15" customHeight="1" thickBot="1">
      <c r="A37" s="537"/>
      <c r="B37" s="538"/>
      <c r="C37" s="539"/>
      <c r="D37" s="560" t="s">
        <v>330</v>
      </c>
      <c r="E37" s="561"/>
      <c r="F37" s="51">
        <v>61</v>
      </c>
      <c r="G37" s="76">
        <f>'V1'!K42+G22+G29-G30</f>
        <v>0</v>
      </c>
      <c r="H37" s="135">
        <f>'V1'!L42+H22+H29-H30</f>
        <v>0</v>
      </c>
      <c r="I37" s="6"/>
    </row>
    <row r="38" spans="1:9" ht="15" customHeight="1" thickBot="1">
      <c r="A38" s="340"/>
      <c r="B38" s="540"/>
      <c r="C38" s="541"/>
      <c r="D38" s="558" t="s">
        <v>331</v>
      </c>
      <c r="E38" s="559"/>
      <c r="F38" s="56" t="s">
        <v>332</v>
      </c>
      <c r="G38" s="57">
        <f>SUM('V1'!K14:K42)+SUM(G5:G37)</f>
        <v>0</v>
      </c>
      <c r="H38" s="136">
        <f>SUM('V1'!L14:L42)+SUM(H5:H37)</f>
        <v>0</v>
      </c>
      <c r="I38" s="6"/>
    </row>
    <row r="39" spans="1:9" ht="13.5" thickBot="1">
      <c r="A39" s="542"/>
      <c r="B39" s="543"/>
      <c r="C39" s="543"/>
      <c r="D39" s="543"/>
      <c r="E39" s="543"/>
      <c r="F39" s="543"/>
      <c r="G39" s="543"/>
      <c r="H39" s="543"/>
      <c r="I39" s="6"/>
    </row>
    <row r="40" spans="1:9" ht="12.75" customHeight="1">
      <c r="A40" s="396" t="s">
        <v>482</v>
      </c>
      <c r="B40" s="508"/>
      <c r="C40" s="509"/>
      <c r="D40" s="405" t="s">
        <v>483</v>
      </c>
      <c r="E40" s="408" t="s">
        <v>484</v>
      </c>
      <c r="F40" s="518"/>
      <c r="G40" s="414" t="s">
        <v>485</v>
      </c>
      <c r="H40" s="523"/>
      <c r="I40" s="7"/>
    </row>
    <row r="41" spans="1:9" ht="12.75" customHeight="1">
      <c r="A41" s="510"/>
      <c r="B41" s="511"/>
      <c r="C41" s="512"/>
      <c r="D41" s="516"/>
      <c r="E41" s="519"/>
      <c r="F41" s="520"/>
      <c r="G41" s="519"/>
      <c r="H41" s="524"/>
      <c r="I41" s="7"/>
    </row>
    <row r="42" spans="1:9" ht="12.75" customHeight="1">
      <c r="A42" s="510"/>
      <c r="B42" s="511"/>
      <c r="C42" s="512"/>
      <c r="D42" s="516"/>
      <c r="E42" s="519"/>
      <c r="F42" s="520"/>
      <c r="G42" s="519"/>
      <c r="H42" s="524"/>
      <c r="I42" s="7"/>
    </row>
    <row r="43" spans="1:9" ht="12.75" customHeight="1">
      <c r="A43" s="510"/>
      <c r="B43" s="511"/>
      <c r="C43" s="512"/>
      <c r="D43" s="516"/>
      <c r="E43" s="519"/>
      <c r="F43" s="520"/>
      <c r="G43" s="519"/>
      <c r="H43" s="524"/>
      <c r="I43" s="7"/>
    </row>
    <row r="44" spans="1:9" ht="12.75" customHeight="1">
      <c r="A44" s="510"/>
      <c r="B44" s="511"/>
      <c r="C44" s="512"/>
      <c r="D44" s="516"/>
      <c r="E44" s="519"/>
      <c r="F44" s="520"/>
      <c r="G44" s="519"/>
      <c r="H44" s="524"/>
      <c r="I44" s="7"/>
    </row>
    <row r="45" spans="1:9" ht="12.75" customHeight="1">
      <c r="A45" s="510"/>
      <c r="B45" s="511"/>
      <c r="C45" s="512"/>
      <c r="D45" s="516"/>
      <c r="E45" s="519"/>
      <c r="F45" s="520"/>
      <c r="G45" s="519"/>
      <c r="H45" s="524"/>
      <c r="I45" s="7"/>
    </row>
    <row r="46" spans="1:9" ht="12.75" customHeight="1" thickBot="1">
      <c r="A46" s="513"/>
      <c r="B46" s="514"/>
      <c r="C46" s="515"/>
      <c r="D46" s="517"/>
      <c r="E46" s="521"/>
      <c r="F46" s="522"/>
      <c r="G46" s="77" t="s">
        <v>225</v>
      </c>
      <c r="H46" s="134"/>
      <c r="I46" s="7"/>
    </row>
    <row r="47" spans="1:9" ht="12.75">
      <c r="A47" s="257" t="s">
        <v>465</v>
      </c>
      <c r="B47" s="255"/>
      <c r="C47" s="255"/>
      <c r="D47" s="255"/>
      <c r="E47" s="255"/>
      <c r="F47" s="255"/>
      <c r="G47" s="255"/>
      <c r="H47" s="255"/>
      <c r="I47" s="6"/>
    </row>
    <row r="48" spans="1:9" ht="12.75">
      <c r="A48" s="506">
        <v>2</v>
      </c>
      <c r="B48" s="507"/>
      <c r="C48" s="507"/>
      <c r="D48" s="507"/>
      <c r="E48" s="507"/>
      <c r="F48" s="507"/>
      <c r="G48" s="507"/>
      <c r="H48" s="507"/>
      <c r="I48" s="6"/>
    </row>
    <row r="49" spans="1:9" ht="12.75">
      <c r="A49" s="6"/>
      <c r="B49" s="6"/>
      <c r="C49" s="6"/>
      <c r="D49" s="6"/>
      <c r="E49" s="7"/>
      <c r="F49" s="6"/>
      <c r="G49" s="6"/>
      <c r="H49" s="6"/>
      <c r="I49" s="6"/>
    </row>
    <row r="50" spans="1:9" ht="12.75">
      <c r="A50" s="6"/>
      <c r="B50" s="6"/>
      <c r="C50" s="6"/>
      <c r="D50" s="6"/>
      <c r="E50" s="7"/>
      <c r="F50" s="6"/>
      <c r="G50" s="6"/>
      <c r="H50" s="6"/>
      <c r="I50" s="6"/>
    </row>
    <row r="51" spans="1:9" ht="12.75">
      <c r="A51" s="6"/>
      <c r="B51" s="6"/>
      <c r="C51" s="6"/>
      <c r="D51" s="6"/>
      <c r="E51" s="7"/>
      <c r="F51" s="6"/>
      <c r="G51" s="6"/>
      <c r="H51" s="6"/>
      <c r="I51" s="6"/>
    </row>
    <row r="52" spans="1:9" ht="12.75">
      <c r="A52" s="6"/>
      <c r="B52" s="6"/>
      <c r="C52" s="6"/>
      <c r="D52" s="6"/>
      <c r="E52" s="7"/>
      <c r="F52" s="6"/>
      <c r="G52" s="6"/>
      <c r="H52" s="6"/>
      <c r="I52" s="6"/>
    </row>
    <row r="53" spans="1:9" ht="12.75">
      <c r="A53" s="6"/>
      <c r="B53" s="6"/>
      <c r="C53" s="6"/>
      <c r="D53" s="6"/>
      <c r="E53" s="7"/>
      <c r="F53" s="6"/>
      <c r="G53" s="6"/>
      <c r="H53" s="6"/>
      <c r="I53" s="6"/>
    </row>
    <row r="54" spans="1:8" ht="12.75">
      <c r="A54" s="6"/>
      <c r="B54" s="6"/>
      <c r="C54" s="6"/>
      <c r="D54" s="6"/>
      <c r="E54" s="7"/>
      <c r="F54" s="6"/>
      <c r="G54" s="6"/>
      <c r="H54" s="6"/>
    </row>
    <row r="55" spans="1:8" ht="12.75">
      <c r="A55" s="6"/>
      <c r="B55" s="6"/>
      <c r="C55" s="6"/>
      <c r="D55" s="6"/>
      <c r="E55" s="7"/>
      <c r="F55" s="6"/>
      <c r="G55" s="6"/>
      <c r="H55" s="6"/>
    </row>
    <row r="56" spans="1:8" ht="12.75">
      <c r="A56" s="6"/>
      <c r="B56" s="6"/>
      <c r="C56" s="6"/>
      <c r="D56" s="6"/>
      <c r="E56" s="7"/>
      <c r="F56" s="6"/>
      <c r="G56" s="6"/>
      <c r="H56" s="6"/>
    </row>
    <row r="57" spans="1:8" ht="12.75">
      <c r="A57" s="6"/>
      <c r="B57" s="6"/>
      <c r="C57" s="6"/>
      <c r="D57" s="6"/>
      <c r="E57" s="7"/>
      <c r="F57" s="6"/>
      <c r="G57" s="6"/>
      <c r="H57" s="6"/>
    </row>
    <row r="58" spans="1:8" ht="12.75">
      <c r="A58" s="6"/>
      <c r="B58" s="6"/>
      <c r="C58" s="6"/>
      <c r="D58" s="6"/>
      <c r="E58" s="7"/>
      <c r="F58" s="6"/>
      <c r="G58" s="6"/>
      <c r="H58" s="6"/>
    </row>
    <row r="59" spans="1:8" ht="12.75">
      <c r="A59" s="6"/>
      <c r="B59" s="6"/>
      <c r="C59" s="6"/>
      <c r="D59" s="6"/>
      <c r="E59" s="7"/>
      <c r="F59" s="6"/>
      <c r="G59" s="6"/>
      <c r="H59" s="6"/>
    </row>
    <row r="60" spans="1:8" ht="12.75">
      <c r="A60" s="6"/>
      <c r="B60" s="6"/>
      <c r="C60" s="6"/>
      <c r="D60" s="6"/>
      <c r="E60" s="7"/>
      <c r="F60" s="6"/>
      <c r="G60" s="6"/>
      <c r="H60" s="6"/>
    </row>
    <row r="61" spans="1:8" ht="12.75">
      <c r="A61" s="6"/>
      <c r="B61" s="6"/>
      <c r="C61" s="6"/>
      <c r="D61" s="6"/>
      <c r="E61" s="7"/>
      <c r="F61" s="6"/>
      <c r="G61" s="6"/>
      <c r="H61" s="6"/>
    </row>
    <row r="62" spans="1:8" ht="12.75">
      <c r="A62" s="6"/>
      <c r="B62" s="6"/>
      <c r="C62" s="6"/>
      <c r="D62" s="6"/>
      <c r="E62" s="7"/>
      <c r="F62" s="6"/>
      <c r="G62" s="6"/>
      <c r="H62" s="6"/>
    </row>
    <row r="63" spans="1:8" ht="12.75">
      <c r="A63" s="6"/>
      <c r="B63" s="6"/>
      <c r="C63" s="6"/>
      <c r="D63" s="6"/>
      <c r="E63" s="7"/>
      <c r="F63" s="6"/>
      <c r="G63" s="6"/>
      <c r="H63" s="6"/>
    </row>
    <row r="64" spans="1:8" ht="12.75">
      <c r="A64" s="6"/>
      <c r="B64" s="6"/>
      <c r="C64" s="6"/>
      <c r="D64" s="6"/>
      <c r="E64" s="7"/>
      <c r="F64" s="6"/>
      <c r="G64" s="6"/>
      <c r="H64" s="6"/>
    </row>
    <row r="65" spans="1:8" ht="12.75">
      <c r="A65" s="6"/>
      <c r="B65" s="6"/>
      <c r="C65" s="6"/>
      <c r="D65" s="6"/>
      <c r="E65" s="7"/>
      <c r="F65" s="6"/>
      <c r="G65" s="6"/>
      <c r="H65" s="6"/>
    </row>
    <row r="66" spans="1:8" ht="12.75">
      <c r="A66" s="6"/>
      <c r="B66" s="6"/>
      <c r="C66" s="6"/>
      <c r="D66" s="6"/>
      <c r="E66" s="7"/>
      <c r="F66" s="6"/>
      <c r="G66" s="6"/>
      <c r="H66" s="6"/>
    </row>
    <row r="67" spans="1:8" ht="12.75">
      <c r="A67" s="6"/>
      <c r="B67" s="6"/>
      <c r="C67" s="6"/>
      <c r="D67" s="6"/>
      <c r="E67" s="7"/>
      <c r="F67" s="6"/>
      <c r="G67" s="6"/>
      <c r="H67" s="6"/>
    </row>
    <row r="68" spans="1:8" ht="12.75">
      <c r="A68" s="6"/>
      <c r="B68" s="6"/>
      <c r="C68" s="6"/>
      <c r="D68" s="6"/>
      <c r="E68" s="7"/>
      <c r="F68" s="6"/>
      <c r="G68" s="6"/>
      <c r="H68" s="6"/>
    </row>
    <row r="69" spans="1:8" ht="12.75">
      <c r="A69" s="6"/>
      <c r="B69" s="6"/>
      <c r="C69" s="6"/>
      <c r="D69" s="6"/>
      <c r="E69" s="7"/>
      <c r="F69" s="6"/>
      <c r="G69" s="6"/>
      <c r="H69" s="6"/>
    </row>
    <row r="70" spans="1:8" ht="12.75">
      <c r="A70" s="6"/>
      <c r="B70" s="6"/>
      <c r="C70" s="6"/>
      <c r="D70" s="6"/>
      <c r="E70" s="7"/>
      <c r="F70" s="6"/>
      <c r="G70" s="6"/>
      <c r="H70" s="6"/>
    </row>
    <row r="71" spans="1:8" ht="12.75">
      <c r="A71" s="6"/>
      <c r="B71" s="6"/>
      <c r="C71" s="6"/>
      <c r="D71" s="6"/>
      <c r="E71" s="7"/>
      <c r="F71" s="6"/>
      <c r="G71" s="6"/>
      <c r="H71" s="6"/>
    </row>
    <row r="72" spans="1:8" ht="12.75">
      <c r="A72" s="6"/>
      <c r="B72" s="6"/>
      <c r="C72" s="6"/>
      <c r="D72" s="6"/>
      <c r="E72" s="7"/>
      <c r="F72" s="6"/>
      <c r="G72" s="6"/>
      <c r="H72" s="6"/>
    </row>
    <row r="73" spans="1:8" ht="12.75">
      <c r="A73" s="6"/>
      <c r="B73" s="6"/>
      <c r="C73" s="6"/>
      <c r="D73" s="6"/>
      <c r="E73" s="7"/>
      <c r="F73" s="6"/>
      <c r="G73" s="6"/>
      <c r="H73" s="6"/>
    </row>
    <row r="74" spans="1:8" ht="12.75">
      <c r="A74" s="6"/>
      <c r="B74" s="6"/>
      <c r="C74" s="6"/>
      <c r="D74" s="6"/>
      <c r="E74" s="7"/>
      <c r="F74" s="6"/>
      <c r="G74" s="6"/>
      <c r="H74" s="6"/>
    </row>
    <row r="75" spans="1:8" ht="12.75">
      <c r="A75" s="6"/>
      <c r="B75" s="6"/>
      <c r="C75" s="6"/>
      <c r="D75" s="6"/>
      <c r="E75" s="7"/>
      <c r="F75" s="6"/>
      <c r="G75" s="6"/>
      <c r="H75" s="6"/>
    </row>
    <row r="76" spans="1:8" ht="12.75">
      <c r="A76" s="6"/>
      <c r="B76" s="6"/>
      <c r="C76" s="6"/>
      <c r="D76" s="6"/>
      <c r="E76" s="7"/>
      <c r="F76" s="6"/>
      <c r="G76" s="6"/>
      <c r="H76" s="6"/>
    </row>
    <row r="77" spans="1:8" ht="12.75">
      <c r="A77" s="6"/>
      <c r="B77" s="6"/>
      <c r="C77" s="6"/>
      <c r="D77" s="6"/>
      <c r="E77" s="7"/>
      <c r="F77" s="6"/>
      <c r="G77" s="6"/>
      <c r="H77" s="6"/>
    </row>
    <row r="78" spans="1:8" ht="12.75">
      <c r="A78" s="6"/>
      <c r="B78" s="6"/>
      <c r="C78" s="6"/>
      <c r="D78" s="6"/>
      <c r="E78" s="7"/>
      <c r="F78" s="6"/>
      <c r="G78" s="6"/>
      <c r="H78" s="6"/>
    </row>
    <row r="79" spans="1:8" ht="12.75">
      <c r="A79" s="6"/>
      <c r="B79" s="6"/>
      <c r="C79" s="6"/>
      <c r="D79" s="6"/>
      <c r="E79" s="7"/>
      <c r="F79" s="6"/>
      <c r="G79" s="6"/>
      <c r="H79" s="6"/>
    </row>
    <row r="80" spans="1:8" ht="12.75">
      <c r="A80" s="6"/>
      <c r="B80" s="6"/>
      <c r="C80" s="6"/>
      <c r="D80" s="6"/>
      <c r="E80" s="7"/>
      <c r="F80" s="6"/>
      <c r="G80" s="6"/>
      <c r="H80" s="6"/>
    </row>
    <row r="81" spans="1:8" ht="12.75">
      <c r="A81" s="6"/>
      <c r="B81" s="6"/>
      <c r="C81" s="6"/>
      <c r="D81" s="6"/>
      <c r="E81" s="7"/>
      <c r="F81" s="6"/>
      <c r="G81" s="6"/>
      <c r="H81" s="6"/>
    </row>
    <row r="82" spans="1:8" ht="12.75">
      <c r="A82" s="6"/>
      <c r="B82" s="6"/>
      <c r="C82" s="6"/>
      <c r="D82" s="6"/>
      <c r="E82" s="7"/>
      <c r="F82" s="6"/>
      <c r="G82" s="6"/>
      <c r="H82" s="6"/>
    </row>
    <row r="83" spans="1:8" ht="12.75">
      <c r="A83" s="6"/>
      <c r="B83" s="6"/>
      <c r="C83" s="6"/>
      <c r="D83" s="6"/>
      <c r="E83" s="7"/>
      <c r="F83" s="6"/>
      <c r="G83" s="6"/>
      <c r="H83" s="6"/>
    </row>
    <row r="84" spans="1:8" ht="12.75">
      <c r="A84" s="6"/>
      <c r="B84" s="6"/>
      <c r="C84" s="6"/>
      <c r="D84" s="6"/>
      <c r="E84" s="7"/>
      <c r="F84" s="6"/>
      <c r="G84" s="6"/>
      <c r="H84" s="6"/>
    </row>
    <row r="85" spans="1:8" ht="12.75">
      <c r="A85" s="6"/>
      <c r="B85" s="6"/>
      <c r="C85" s="6"/>
      <c r="D85" s="6"/>
      <c r="E85" s="7"/>
      <c r="F85" s="6"/>
      <c r="G85" s="6"/>
      <c r="H85" s="6"/>
    </row>
    <row r="86" spans="1:8" ht="12.75">
      <c r="A86" s="6"/>
      <c r="B86" s="6"/>
      <c r="C86" s="6"/>
      <c r="D86" s="6"/>
      <c r="E86" s="7"/>
      <c r="F86" s="6"/>
      <c r="G86" s="6"/>
      <c r="H86" s="6"/>
    </row>
    <row r="87" spans="1:8" ht="12.75">
      <c r="A87" s="6"/>
      <c r="B87" s="6"/>
      <c r="C87" s="6"/>
      <c r="D87" s="6"/>
      <c r="E87" s="7"/>
      <c r="F87" s="6"/>
      <c r="G87" s="6"/>
      <c r="H87" s="6"/>
    </row>
    <row r="88" spans="1:8" ht="12.75">
      <c r="A88" s="6"/>
      <c r="B88" s="6"/>
      <c r="C88" s="6"/>
      <c r="D88" s="6"/>
      <c r="E88" s="7"/>
      <c r="F88" s="6"/>
      <c r="G88" s="6"/>
      <c r="H88" s="6"/>
    </row>
    <row r="89" spans="1:8" ht="12.75">
      <c r="A89" s="6"/>
      <c r="B89" s="6"/>
      <c r="C89" s="6"/>
      <c r="D89" s="6"/>
      <c r="E89" s="7"/>
      <c r="F89" s="6"/>
      <c r="G89" s="6"/>
      <c r="H89" s="6"/>
    </row>
    <row r="90" spans="1:8" ht="12.75">
      <c r="A90" s="6"/>
      <c r="B90" s="6"/>
      <c r="C90" s="6"/>
      <c r="D90" s="6"/>
      <c r="E90" s="7"/>
      <c r="F90" s="6"/>
      <c r="G90" s="6"/>
      <c r="H90" s="6"/>
    </row>
    <row r="91" spans="1:8" ht="12.75">
      <c r="A91" s="6"/>
      <c r="B91" s="6"/>
      <c r="C91" s="6"/>
      <c r="D91" s="6"/>
      <c r="E91" s="7"/>
      <c r="F91" s="6"/>
      <c r="G91" s="6"/>
      <c r="H91" s="6"/>
    </row>
    <row r="92" spans="1:8" ht="12.75">
      <c r="A92" s="6"/>
      <c r="B92" s="6"/>
      <c r="C92" s="6"/>
      <c r="D92" s="6"/>
      <c r="E92" s="7"/>
      <c r="F92" s="6"/>
      <c r="G92" s="6"/>
      <c r="H92" s="6"/>
    </row>
    <row r="93" spans="1:8" ht="12.75">
      <c r="A93" s="6"/>
      <c r="B93" s="6"/>
      <c r="C93" s="6"/>
      <c r="D93" s="6"/>
      <c r="E93" s="7"/>
      <c r="F93" s="6"/>
      <c r="G93" s="6"/>
      <c r="H93" s="6"/>
    </row>
    <row r="94" spans="1:8" ht="12.75">
      <c r="A94" s="6"/>
      <c r="B94" s="6"/>
      <c r="C94" s="6"/>
      <c r="D94" s="6"/>
      <c r="E94" s="7"/>
      <c r="F94" s="6"/>
      <c r="G94" s="6"/>
      <c r="H94" s="6"/>
    </row>
    <row r="95" spans="1:8" ht="12.75">
      <c r="A95" s="6"/>
      <c r="B95" s="6"/>
      <c r="C95" s="6"/>
      <c r="D95" s="6"/>
      <c r="E95" s="7"/>
      <c r="F95" s="6"/>
      <c r="G95" s="6"/>
      <c r="H95" s="6"/>
    </row>
    <row r="96" spans="1:8" ht="12.75">
      <c r="A96" s="6"/>
      <c r="B96" s="6"/>
      <c r="C96" s="6"/>
      <c r="D96" s="6"/>
      <c r="E96" s="7"/>
      <c r="F96" s="6"/>
      <c r="G96" s="6"/>
      <c r="H96" s="6"/>
    </row>
    <row r="97" spans="1:8" ht="12.75">
      <c r="A97" s="6"/>
      <c r="B97" s="6"/>
      <c r="C97" s="6"/>
      <c r="D97" s="6"/>
      <c r="E97" s="7"/>
      <c r="F97" s="6"/>
      <c r="G97" s="6"/>
      <c r="H97" s="6"/>
    </row>
    <row r="98" spans="1:8" ht="12.75">
      <c r="A98" s="6"/>
      <c r="B98" s="6"/>
      <c r="C98" s="6"/>
      <c r="D98" s="6"/>
      <c r="E98" s="7"/>
      <c r="F98" s="6"/>
      <c r="G98" s="6"/>
      <c r="H98" s="6"/>
    </row>
    <row r="99" spans="1:8" ht="12.75">
      <c r="A99" s="6"/>
      <c r="B99" s="6"/>
      <c r="C99" s="6"/>
      <c r="D99" s="6"/>
      <c r="E99" s="7"/>
      <c r="F99" s="6"/>
      <c r="G99" s="6"/>
      <c r="H99" s="6"/>
    </row>
    <row r="100" spans="1:8" ht="12.75">
      <c r="A100" s="6"/>
      <c r="B100" s="6"/>
      <c r="C100" s="6"/>
      <c r="D100" s="6"/>
      <c r="E100" s="7"/>
      <c r="F100" s="6"/>
      <c r="G100" s="6"/>
      <c r="H100" s="6"/>
    </row>
    <row r="101" spans="1:8" ht="12.75">
      <c r="A101" s="6"/>
      <c r="B101" s="6"/>
      <c r="C101" s="6"/>
      <c r="D101" s="6"/>
      <c r="E101" s="7"/>
      <c r="F101" s="6"/>
      <c r="G101" s="6"/>
      <c r="H101" s="6"/>
    </row>
    <row r="102" spans="1:8" ht="12.75">
      <c r="A102" s="6"/>
      <c r="B102" s="6"/>
      <c r="C102" s="6"/>
      <c r="D102" s="6"/>
      <c r="E102" s="7"/>
      <c r="F102" s="6"/>
      <c r="G102" s="6"/>
      <c r="H102" s="6"/>
    </row>
    <row r="103" spans="1:8" ht="12.75">
      <c r="A103" s="6"/>
      <c r="B103" s="6"/>
      <c r="C103" s="6"/>
      <c r="D103" s="6"/>
      <c r="E103" s="7"/>
      <c r="F103" s="6"/>
      <c r="G103" s="6"/>
      <c r="H103" s="6"/>
    </row>
    <row r="104" spans="1:8" ht="12.75">
      <c r="A104" s="6"/>
      <c r="B104" s="6"/>
      <c r="C104" s="6"/>
      <c r="D104" s="6"/>
      <c r="E104" s="7"/>
      <c r="F104" s="6"/>
      <c r="G104" s="6"/>
      <c r="H104" s="6"/>
    </row>
    <row r="105" spans="1:8" ht="12.75">
      <c r="A105" s="6"/>
      <c r="B105" s="6"/>
      <c r="C105" s="6"/>
      <c r="D105" s="6"/>
      <c r="E105" s="7"/>
      <c r="F105" s="6"/>
      <c r="G105" s="6"/>
      <c r="H105" s="6"/>
    </row>
    <row r="106" spans="1:8" ht="12.75">
      <c r="A106" s="6"/>
      <c r="B106" s="6"/>
      <c r="C106" s="6"/>
      <c r="D106" s="6"/>
      <c r="E106" s="7"/>
      <c r="F106" s="6"/>
      <c r="G106" s="6"/>
      <c r="H106" s="6"/>
    </row>
    <row r="107" spans="1:8" ht="12.75">
      <c r="A107" s="6"/>
      <c r="B107" s="6"/>
      <c r="C107" s="6"/>
      <c r="D107" s="6"/>
      <c r="E107" s="7"/>
      <c r="F107" s="6"/>
      <c r="G107" s="6"/>
      <c r="H107" s="6"/>
    </row>
    <row r="108" spans="1:8" ht="12.75">
      <c r="A108" s="6"/>
      <c r="B108" s="6"/>
      <c r="C108" s="6"/>
      <c r="D108" s="6"/>
      <c r="E108" s="7"/>
      <c r="F108" s="6"/>
      <c r="G108" s="6"/>
      <c r="H108" s="6"/>
    </row>
    <row r="109" spans="1:8" ht="12.75">
      <c r="A109" s="6"/>
      <c r="B109" s="6"/>
      <c r="C109" s="6"/>
      <c r="D109" s="6"/>
      <c r="E109" s="7"/>
      <c r="F109" s="6"/>
      <c r="G109" s="6"/>
      <c r="H109" s="6"/>
    </row>
    <row r="110" spans="1:8" ht="12.75">
      <c r="A110" s="6"/>
      <c r="B110" s="6"/>
      <c r="C110" s="6"/>
      <c r="D110" s="6"/>
      <c r="E110" s="7"/>
      <c r="F110" s="6"/>
      <c r="G110" s="6"/>
      <c r="H110" s="6"/>
    </row>
    <row r="111" spans="1:8" ht="12.75">
      <c r="A111" s="6"/>
      <c r="B111" s="6"/>
      <c r="C111" s="6"/>
      <c r="D111" s="6"/>
      <c r="E111" s="7"/>
      <c r="F111" s="6"/>
      <c r="G111" s="6"/>
      <c r="H111" s="6"/>
    </row>
    <row r="112" spans="1:8" ht="12.75">
      <c r="A112" s="6"/>
      <c r="B112" s="6"/>
      <c r="C112" s="6"/>
      <c r="D112" s="6"/>
      <c r="E112" s="7"/>
      <c r="F112" s="6"/>
      <c r="G112" s="6"/>
      <c r="H112" s="6"/>
    </row>
    <row r="113" spans="1:8" ht="12.75">
      <c r="A113" s="6"/>
      <c r="B113" s="6"/>
      <c r="C113" s="6"/>
      <c r="D113" s="6"/>
      <c r="E113" s="7"/>
      <c r="F113" s="6"/>
      <c r="G113" s="6"/>
      <c r="H113" s="6"/>
    </row>
    <row r="114" spans="1:8" ht="12.75">
      <c r="A114" s="6"/>
      <c r="B114" s="6"/>
      <c r="C114" s="6"/>
      <c r="D114" s="6"/>
      <c r="E114" s="7"/>
      <c r="F114" s="6"/>
      <c r="G114" s="6"/>
      <c r="H114" s="6"/>
    </row>
    <row r="115" spans="1:8" ht="12.75">
      <c r="A115" s="6"/>
      <c r="B115" s="6"/>
      <c r="C115" s="6"/>
      <c r="D115" s="6"/>
      <c r="E115" s="7"/>
      <c r="F115" s="6"/>
      <c r="G115" s="6"/>
      <c r="H115" s="6"/>
    </row>
    <row r="116" spans="1:8" ht="12.75">
      <c r="A116" s="6"/>
      <c r="B116" s="6"/>
      <c r="C116" s="6"/>
      <c r="D116" s="6"/>
      <c r="E116" s="7"/>
      <c r="F116" s="6"/>
      <c r="G116" s="6"/>
      <c r="H116" s="6"/>
    </row>
    <row r="117" spans="1:8" ht="12.75">
      <c r="A117" s="6"/>
      <c r="B117" s="6"/>
      <c r="C117" s="6"/>
      <c r="D117" s="6"/>
      <c r="E117" s="7"/>
      <c r="F117" s="6"/>
      <c r="G117" s="6"/>
      <c r="H117" s="6"/>
    </row>
    <row r="118" spans="1:8" ht="12.75">
      <c r="A118" s="6"/>
      <c r="B118" s="6"/>
      <c r="C118" s="6"/>
      <c r="D118" s="6"/>
      <c r="E118" s="7"/>
      <c r="F118" s="6"/>
      <c r="G118" s="6"/>
      <c r="H118" s="6"/>
    </row>
    <row r="119" spans="1:8" ht="12.75">
      <c r="A119" s="6"/>
      <c r="B119" s="6"/>
      <c r="C119" s="6"/>
      <c r="D119" s="6"/>
      <c r="E119" s="7"/>
      <c r="F119" s="6"/>
      <c r="G119" s="6"/>
      <c r="H119" s="6"/>
    </row>
    <row r="120" spans="1:8" ht="12.75">
      <c r="A120" s="6"/>
      <c r="B120" s="6"/>
      <c r="C120" s="6"/>
      <c r="D120" s="6"/>
      <c r="E120" s="7"/>
      <c r="F120" s="6"/>
      <c r="G120" s="6"/>
      <c r="H120" s="6"/>
    </row>
    <row r="121" spans="1:8" ht="12.75">
      <c r="A121" s="6"/>
      <c r="B121" s="6"/>
      <c r="C121" s="6"/>
      <c r="D121" s="6"/>
      <c r="E121" s="7"/>
      <c r="F121" s="6"/>
      <c r="G121" s="6"/>
      <c r="H121" s="6"/>
    </row>
    <row r="122" spans="1:8" ht="12.75">
      <c r="A122" s="6"/>
      <c r="B122" s="6"/>
      <c r="C122" s="6"/>
      <c r="D122" s="6"/>
      <c r="E122" s="7"/>
      <c r="F122" s="6"/>
      <c r="G122" s="6"/>
      <c r="H122" s="6"/>
    </row>
    <row r="123" spans="1:8" ht="12.75">
      <c r="A123" s="6"/>
      <c r="B123" s="6"/>
      <c r="C123" s="6"/>
      <c r="D123" s="6"/>
      <c r="E123" s="7"/>
      <c r="F123" s="6"/>
      <c r="G123" s="6"/>
      <c r="H123" s="6"/>
    </row>
    <row r="124" spans="1:8" ht="12.75">
      <c r="A124" s="6"/>
      <c r="B124" s="6"/>
      <c r="C124" s="6"/>
      <c r="D124" s="6"/>
      <c r="E124" s="7"/>
      <c r="F124" s="6"/>
      <c r="G124" s="6"/>
      <c r="H124" s="6"/>
    </row>
    <row r="125" spans="1:8" ht="12.75">
      <c r="A125" s="6"/>
      <c r="B125" s="6"/>
      <c r="C125" s="6"/>
      <c r="D125" s="6"/>
      <c r="E125" s="7"/>
      <c r="F125" s="6"/>
      <c r="G125" s="6"/>
      <c r="H125" s="6"/>
    </row>
    <row r="126" spans="1:8" ht="12.75">
      <c r="A126" s="6"/>
      <c r="B126" s="6"/>
      <c r="C126" s="6"/>
      <c r="D126" s="6"/>
      <c r="E126" s="7"/>
      <c r="F126" s="6"/>
      <c r="G126" s="6"/>
      <c r="H126" s="6"/>
    </row>
    <row r="127" spans="1:8" ht="12.75">
      <c r="A127" s="6"/>
      <c r="B127" s="6"/>
      <c r="C127" s="6"/>
      <c r="D127" s="6"/>
      <c r="E127" s="7"/>
      <c r="F127" s="6"/>
      <c r="G127" s="6"/>
      <c r="H127" s="6"/>
    </row>
    <row r="128" spans="1:8" ht="12.75">
      <c r="A128" s="6"/>
      <c r="B128" s="6"/>
      <c r="C128" s="6"/>
      <c r="D128" s="6"/>
      <c r="E128" s="7"/>
      <c r="F128" s="6"/>
      <c r="G128" s="6"/>
      <c r="H128" s="6"/>
    </row>
  </sheetData>
  <sheetProtection password="EF65" sheet="1" objects="1" scenarios="1"/>
  <mergeCells count="74">
    <mergeCell ref="D6:E6"/>
    <mergeCell ref="D5:E5"/>
    <mergeCell ref="D35:E35"/>
    <mergeCell ref="D16:E16"/>
    <mergeCell ref="D15:E15"/>
    <mergeCell ref="D14:E14"/>
    <mergeCell ref="D13:E13"/>
    <mergeCell ref="D20:E20"/>
    <mergeCell ref="D19:E19"/>
    <mergeCell ref="D18:E18"/>
    <mergeCell ref="D17:E17"/>
    <mergeCell ref="D24:E24"/>
    <mergeCell ref="D22:E22"/>
    <mergeCell ref="D23:E23"/>
    <mergeCell ref="D21:E21"/>
    <mergeCell ref="D25:E25"/>
    <mergeCell ref="D26:E26"/>
    <mergeCell ref="D29:E29"/>
    <mergeCell ref="D30:E30"/>
    <mergeCell ref="D28:E28"/>
    <mergeCell ref="D27:E27"/>
    <mergeCell ref="A14:C14"/>
    <mergeCell ref="G22:G23"/>
    <mergeCell ref="H22:H23"/>
    <mergeCell ref="D38:E38"/>
    <mergeCell ref="D37:E37"/>
    <mergeCell ref="D36:E36"/>
    <mergeCell ref="D34:E34"/>
    <mergeCell ref="D31:E31"/>
    <mergeCell ref="D32:E32"/>
    <mergeCell ref="D33:E33"/>
    <mergeCell ref="A22:C23"/>
    <mergeCell ref="A20:C20"/>
    <mergeCell ref="A18:C18"/>
    <mergeCell ref="A16:C16"/>
    <mergeCell ref="A37:C37"/>
    <mergeCell ref="A38:C38"/>
    <mergeCell ref="A39:H39"/>
    <mergeCell ref="A1:H1"/>
    <mergeCell ref="A36:C36"/>
    <mergeCell ref="A34:C34"/>
    <mergeCell ref="B32:B33"/>
    <mergeCell ref="A29:C29"/>
    <mergeCell ref="A28:C28"/>
    <mergeCell ref="A27:C27"/>
    <mergeCell ref="B24:C24"/>
    <mergeCell ref="B30:C30"/>
    <mergeCell ref="B31:C31"/>
    <mergeCell ref="B35:C35"/>
    <mergeCell ref="B25:B26"/>
    <mergeCell ref="B15:C15"/>
    <mergeCell ref="B17:C17"/>
    <mergeCell ref="B19:C19"/>
    <mergeCell ref="B21:C21"/>
    <mergeCell ref="G2:H2"/>
    <mergeCell ref="A5:C5"/>
    <mergeCell ref="B6:C6"/>
    <mergeCell ref="B13:C13"/>
    <mergeCell ref="D12:E12"/>
    <mergeCell ref="D11:E11"/>
    <mergeCell ref="D10:E10"/>
    <mergeCell ref="D9:E9"/>
    <mergeCell ref="D8:E8"/>
    <mergeCell ref="D7:E7"/>
    <mergeCell ref="A2:C2"/>
    <mergeCell ref="A3:C4"/>
    <mergeCell ref="D2:E2"/>
    <mergeCell ref="D3:E4"/>
    <mergeCell ref="A47:H47"/>
    <mergeCell ref="A48:H48"/>
    <mergeCell ref="A40:C46"/>
    <mergeCell ref="D40:D46"/>
    <mergeCell ref="E40:F46"/>
    <mergeCell ref="G40:H45"/>
  </mergeCells>
  <printOptions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97"/>
  <sheetViews>
    <sheetView showOutlineSymbols="0" workbookViewId="0" topLeftCell="A1">
      <selection activeCell="I11" sqref="I11"/>
    </sheetView>
  </sheetViews>
  <sheetFormatPr defaultColWidth="9.140625" defaultRowHeight="12.75"/>
  <cols>
    <col min="1" max="3" width="2.7109375" style="2" customWidth="1"/>
    <col min="4" max="4" width="19.7109375" style="2" customWidth="1"/>
    <col min="5" max="5" width="28.28125" style="2" customWidth="1"/>
    <col min="6" max="6" width="15.7109375" style="2" customWidth="1"/>
    <col min="7" max="7" width="5.57421875" style="2" customWidth="1"/>
    <col min="8" max="8" width="7.7109375" style="2" customWidth="1"/>
    <col min="9" max="9" width="13.7109375" style="1" customWidth="1"/>
    <col min="10" max="50" width="9.140625" style="66" customWidth="1"/>
  </cols>
  <sheetData>
    <row r="1" spans="1:9" ht="18">
      <c r="A1" s="627" t="s">
        <v>469</v>
      </c>
      <c r="B1" s="627"/>
      <c r="C1" s="627"/>
      <c r="D1" s="627"/>
      <c r="E1" s="611" t="s">
        <v>495</v>
      </c>
      <c r="F1" s="611"/>
      <c r="G1" s="611"/>
      <c r="H1" s="612"/>
      <c r="I1" s="612"/>
    </row>
    <row r="2" spans="1:9" ht="15.75">
      <c r="A2" s="628"/>
      <c r="B2" s="628"/>
      <c r="C2" s="628"/>
      <c r="D2" s="628"/>
      <c r="E2" s="612" t="s">
        <v>496</v>
      </c>
      <c r="F2" s="612"/>
      <c r="G2" s="617"/>
      <c r="H2" s="156" t="s">
        <v>0</v>
      </c>
      <c r="I2" s="157"/>
    </row>
    <row r="3" spans="1:9" ht="15.75">
      <c r="A3" s="629"/>
      <c r="B3" s="630"/>
      <c r="C3" s="630"/>
      <c r="D3" s="630"/>
      <c r="E3" s="613" t="str">
        <f>+'V1'!E3:I3</f>
        <v>ke dni  31.12.2001</v>
      </c>
      <c r="F3" s="613"/>
      <c r="G3" s="617"/>
      <c r="H3" s="625" t="str">
        <f>+'R1'!K4</f>
        <v>ABC s.r.o.</v>
      </c>
      <c r="I3" s="626"/>
    </row>
    <row r="4" spans="1:9" ht="12" customHeight="1">
      <c r="A4" s="609" t="s">
        <v>470</v>
      </c>
      <c r="B4" s="610"/>
      <c r="C4" s="610"/>
      <c r="D4" s="610"/>
      <c r="E4" s="614" t="str">
        <f>+'V1'!E4:I4</f>
        <v>( v celých tisících Kč )</v>
      </c>
      <c r="F4" s="614"/>
      <c r="G4" s="617"/>
      <c r="H4" s="625">
        <f>+'R1'!K5</f>
        <v>0</v>
      </c>
      <c r="I4" s="626"/>
    </row>
    <row r="5" spans="1:9" ht="12" customHeight="1">
      <c r="A5" s="610"/>
      <c r="B5" s="610"/>
      <c r="C5" s="610"/>
      <c r="D5" s="610"/>
      <c r="E5" s="615"/>
      <c r="F5" s="615"/>
      <c r="G5" s="615"/>
      <c r="H5" s="619" t="str">
        <f>+'R1'!K6</f>
        <v>Nová 1</v>
      </c>
      <c r="I5" s="620"/>
    </row>
    <row r="6" spans="1:9" ht="12" customHeight="1">
      <c r="A6" s="610"/>
      <c r="B6" s="610"/>
      <c r="C6" s="610"/>
      <c r="D6" s="610"/>
      <c r="E6" s="615"/>
      <c r="F6" s="615"/>
      <c r="G6" s="615"/>
      <c r="H6" s="619" t="str">
        <f>+'R1'!K7</f>
        <v>Nové Město 2</v>
      </c>
      <c r="I6" s="620"/>
    </row>
    <row r="7" spans="1:9" ht="12" customHeight="1">
      <c r="A7" s="610"/>
      <c r="B7" s="610"/>
      <c r="C7" s="610"/>
      <c r="D7" s="610"/>
      <c r="E7" s="615"/>
      <c r="F7" s="615"/>
      <c r="G7" s="615"/>
      <c r="H7" s="619">
        <f>+'R1'!K8</f>
        <v>20000</v>
      </c>
      <c r="I7" s="620"/>
    </row>
    <row r="8" spans="1:9" ht="12" customHeight="1" thickBot="1">
      <c r="A8" s="618"/>
      <c r="B8" s="618"/>
      <c r="C8" s="618"/>
      <c r="D8" s="618"/>
      <c r="E8" s="616"/>
      <c r="F8" s="616"/>
      <c r="G8" s="616"/>
      <c r="H8" s="621"/>
      <c r="I8" s="621"/>
    </row>
    <row r="9" spans="1:9" ht="12" customHeight="1" thickBot="1">
      <c r="A9" s="158" t="s">
        <v>290</v>
      </c>
      <c r="B9" s="622" t="s">
        <v>334</v>
      </c>
      <c r="C9" s="623"/>
      <c r="D9" s="623"/>
      <c r="E9" s="623"/>
      <c r="F9" s="623"/>
      <c r="G9" s="623"/>
      <c r="H9" s="624"/>
      <c r="I9" s="159">
        <f>+'R2'!I29</f>
        <v>0</v>
      </c>
    </row>
    <row r="10" spans="1:9" ht="12" customHeight="1">
      <c r="A10" s="597"/>
      <c r="B10" s="598"/>
      <c r="C10" s="598"/>
      <c r="D10" s="601" t="s">
        <v>336</v>
      </c>
      <c r="E10" s="601"/>
      <c r="F10" s="601"/>
      <c r="G10" s="601"/>
      <c r="H10" s="601"/>
      <c r="I10" s="160"/>
    </row>
    <row r="11" spans="1:9" ht="12" customHeight="1">
      <c r="A11" s="94" t="s">
        <v>333</v>
      </c>
      <c r="B11" s="95"/>
      <c r="C11" s="95"/>
      <c r="D11" s="384" t="s">
        <v>337</v>
      </c>
      <c r="E11" s="587"/>
      <c r="F11" s="587"/>
      <c r="G11" s="587"/>
      <c r="H11" s="588"/>
      <c r="I11" s="163">
        <f>+'V2'!G28+'V2'!G24</f>
        <v>0</v>
      </c>
    </row>
    <row r="12" spans="1:9" ht="12" customHeight="1">
      <c r="A12" s="83" t="s">
        <v>1</v>
      </c>
      <c r="B12" s="84">
        <v>1</v>
      </c>
      <c r="C12" s="84"/>
      <c r="D12" s="384" t="s">
        <v>338</v>
      </c>
      <c r="E12" s="587"/>
      <c r="F12" s="587"/>
      <c r="G12" s="587"/>
      <c r="H12" s="588"/>
      <c r="I12" s="162">
        <f>+I13+I14+I15+I16+I17</f>
        <v>0</v>
      </c>
    </row>
    <row r="13" spans="1:9" ht="12" customHeight="1">
      <c r="A13" s="83" t="s">
        <v>1</v>
      </c>
      <c r="B13" s="84">
        <v>1</v>
      </c>
      <c r="C13" s="84">
        <v>1</v>
      </c>
      <c r="D13" s="384" t="s">
        <v>339</v>
      </c>
      <c r="E13" s="587"/>
      <c r="F13" s="587"/>
      <c r="G13" s="587"/>
      <c r="H13" s="588"/>
      <c r="I13" s="163">
        <f>+'V1'!K31+'V1'!K37-'V1'!K36</f>
        <v>0</v>
      </c>
    </row>
    <row r="14" spans="1:9" ht="12" customHeight="1">
      <c r="A14" s="83" t="s">
        <v>1</v>
      </c>
      <c r="B14" s="84">
        <v>1</v>
      </c>
      <c r="C14" s="84">
        <v>2</v>
      </c>
      <c r="D14" s="384" t="s">
        <v>340</v>
      </c>
      <c r="E14" s="587"/>
      <c r="F14" s="587"/>
      <c r="G14" s="587"/>
      <c r="H14" s="588"/>
      <c r="I14" s="163">
        <f>+'R2'!I33-'R2'!H33+'R3'!F25-'R3'!G25+'R4'!G19-'R4'!H19</f>
        <v>0</v>
      </c>
    </row>
    <row r="15" spans="1:9" ht="12" customHeight="1">
      <c r="A15" s="83" t="s">
        <v>1</v>
      </c>
      <c r="B15" s="84">
        <v>1</v>
      </c>
      <c r="C15" s="84">
        <v>3</v>
      </c>
      <c r="D15" s="384" t="s">
        <v>341</v>
      </c>
      <c r="E15" s="587"/>
      <c r="F15" s="587"/>
      <c r="G15" s="587"/>
      <c r="H15" s="588"/>
      <c r="I15" s="163">
        <f>-'V1'!K32+'V1'!K33</f>
        <v>0</v>
      </c>
    </row>
    <row r="16" spans="1:9" ht="12" customHeight="1">
      <c r="A16" s="83" t="s">
        <v>1</v>
      </c>
      <c r="B16" s="84">
        <v>1</v>
      </c>
      <c r="C16" s="84">
        <v>4</v>
      </c>
      <c r="D16" s="384" t="s">
        <v>342</v>
      </c>
      <c r="E16" s="587"/>
      <c r="F16" s="587"/>
      <c r="G16" s="587"/>
      <c r="H16" s="588"/>
      <c r="I16" s="163">
        <f>-'V2'!G7</f>
        <v>0</v>
      </c>
    </row>
    <row r="17" spans="1:9" ht="12" customHeight="1">
      <c r="A17" s="83" t="s">
        <v>1</v>
      </c>
      <c r="B17" s="84">
        <v>1</v>
      </c>
      <c r="C17" s="84">
        <v>5</v>
      </c>
      <c r="D17" s="384" t="s">
        <v>343</v>
      </c>
      <c r="E17" s="587"/>
      <c r="F17" s="587"/>
      <c r="G17" s="587"/>
      <c r="H17" s="588"/>
      <c r="I17" s="163">
        <f>+'V2'!G17-'V2'!G16</f>
        <v>0</v>
      </c>
    </row>
    <row r="18" spans="1:9" ht="12" customHeight="1">
      <c r="A18" s="94" t="s">
        <v>1</v>
      </c>
      <c r="B18" s="95" t="s">
        <v>234</v>
      </c>
      <c r="C18" s="95"/>
      <c r="D18" s="386" t="s">
        <v>344</v>
      </c>
      <c r="E18" s="595"/>
      <c r="F18" s="595"/>
      <c r="G18" s="595"/>
      <c r="H18" s="596"/>
      <c r="I18" s="162">
        <f>I11+I12</f>
        <v>0</v>
      </c>
    </row>
    <row r="19" spans="1:9" ht="12" customHeight="1">
      <c r="A19" s="83" t="s">
        <v>1</v>
      </c>
      <c r="B19" s="84">
        <v>2</v>
      </c>
      <c r="C19" s="84"/>
      <c r="D19" s="384" t="s">
        <v>345</v>
      </c>
      <c r="E19" s="587"/>
      <c r="F19" s="587"/>
      <c r="G19" s="587"/>
      <c r="H19" s="588"/>
      <c r="I19" s="162">
        <f>+I20+I21+I22</f>
        <v>0</v>
      </c>
    </row>
    <row r="20" spans="1:9" ht="12" customHeight="1">
      <c r="A20" s="83" t="s">
        <v>1</v>
      </c>
      <c r="B20" s="84">
        <v>2</v>
      </c>
      <c r="C20" s="84">
        <v>1</v>
      </c>
      <c r="D20" s="384" t="s">
        <v>346</v>
      </c>
      <c r="E20" s="587"/>
      <c r="F20" s="587"/>
      <c r="G20" s="587"/>
      <c r="H20" s="588"/>
      <c r="I20" s="163">
        <f>+'R2'!I14-'R2'!H14+'R2'!I20-'R2'!H20-'V1'!K37+'V1'!K36</f>
        <v>0</v>
      </c>
    </row>
    <row r="21" spans="1:9" ht="12" customHeight="1">
      <c r="A21" s="83" t="s">
        <v>1</v>
      </c>
      <c r="B21" s="84">
        <v>2</v>
      </c>
      <c r="C21" s="84">
        <v>2</v>
      </c>
      <c r="D21" s="384" t="s">
        <v>347</v>
      </c>
      <c r="E21" s="587"/>
      <c r="F21" s="587"/>
      <c r="G21" s="587"/>
      <c r="H21" s="588"/>
      <c r="I21" s="163">
        <f>+'R4'!G5-'R4'!H5+'R4'!G15-'R4'!H15</f>
        <v>0</v>
      </c>
    </row>
    <row r="22" spans="1:9" ht="12" customHeight="1">
      <c r="A22" s="83" t="s">
        <v>1</v>
      </c>
      <c r="B22" s="84">
        <v>2</v>
      </c>
      <c r="C22" s="84">
        <v>3</v>
      </c>
      <c r="D22" s="384" t="s">
        <v>348</v>
      </c>
      <c r="E22" s="587"/>
      <c r="F22" s="587"/>
      <c r="G22" s="587"/>
      <c r="H22" s="588"/>
      <c r="I22" s="163">
        <f>+'R2'!I7-'R2'!H7</f>
        <v>0</v>
      </c>
    </row>
    <row r="23" spans="1:9" ht="12" customHeight="1">
      <c r="A23" s="94" t="s">
        <v>1</v>
      </c>
      <c r="B23" s="95" t="s">
        <v>302</v>
      </c>
      <c r="C23" s="95"/>
      <c r="D23" s="386" t="s">
        <v>349</v>
      </c>
      <c r="E23" s="595"/>
      <c r="F23" s="595"/>
      <c r="G23" s="595"/>
      <c r="H23" s="596"/>
      <c r="I23" s="162">
        <f>I18+I19</f>
        <v>0</v>
      </c>
    </row>
    <row r="24" spans="1:9" ht="12" customHeight="1">
      <c r="A24" s="94" t="s">
        <v>1</v>
      </c>
      <c r="B24" s="95">
        <v>3</v>
      </c>
      <c r="C24" s="95"/>
      <c r="D24" s="384" t="s">
        <v>350</v>
      </c>
      <c r="E24" s="587"/>
      <c r="F24" s="587"/>
      <c r="G24" s="587"/>
      <c r="H24" s="588"/>
      <c r="I24" s="163">
        <f>-'V2'!G17</f>
        <v>0</v>
      </c>
    </row>
    <row r="25" spans="1:9" ht="12" customHeight="1">
      <c r="A25" s="94" t="s">
        <v>1</v>
      </c>
      <c r="B25" s="95">
        <v>4</v>
      </c>
      <c r="C25" s="95"/>
      <c r="D25" s="384" t="s">
        <v>351</v>
      </c>
      <c r="E25" s="587"/>
      <c r="F25" s="587"/>
      <c r="G25" s="587"/>
      <c r="H25" s="588"/>
      <c r="I25" s="163">
        <f>+'V2'!G16</f>
        <v>0</v>
      </c>
    </row>
    <row r="26" spans="1:9" ht="12" customHeight="1">
      <c r="A26" s="94" t="s">
        <v>1</v>
      </c>
      <c r="B26" s="95">
        <v>5</v>
      </c>
      <c r="C26" s="95"/>
      <c r="D26" s="384" t="s">
        <v>352</v>
      </c>
      <c r="E26" s="587"/>
      <c r="F26" s="587"/>
      <c r="G26" s="587"/>
      <c r="H26" s="588"/>
      <c r="I26" s="163">
        <f>-'V2'!G24</f>
        <v>0</v>
      </c>
    </row>
    <row r="27" spans="1:9" ht="12" customHeight="1">
      <c r="A27" s="94" t="s">
        <v>1</v>
      </c>
      <c r="B27" s="95">
        <v>6</v>
      </c>
      <c r="C27" s="95"/>
      <c r="D27" s="384" t="s">
        <v>353</v>
      </c>
      <c r="E27" s="587"/>
      <c r="F27" s="587"/>
      <c r="G27" s="587"/>
      <c r="H27" s="588"/>
      <c r="I27" s="163">
        <f>+'V2'!G34</f>
        <v>0</v>
      </c>
    </row>
    <row r="28" spans="1:9" ht="12" customHeight="1" thickBot="1">
      <c r="A28" s="91" t="s">
        <v>1</v>
      </c>
      <c r="B28" s="92" t="s">
        <v>304</v>
      </c>
      <c r="C28" s="92"/>
      <c r="D28" s="589" t="s">
        <v>354</v>
      </c>
      <c r="E28" s="590"/>
      <c r="F28" s="590"/>
      <c r="G28" s="590"/>
      <c r="H28" s="591"/>
      <c r="I28" s="164">
        <f>I23+I24+I25+I26+I27</f>
        <v>0</v>
      </c>
    </row>
    <row r="29" spans="1:9" ht="12" customHeight="1">
      <c r="A29" s="599"/>
      <c r="B29" s="600"/>
      <c r="C29" s="600"/>
      <c r="D29" s="592" t="s">
        <v>355</v>
      </c>
      <c r="E29" s="592"/>
      <c r="F29" s="592"/>
      <c r="G29" s="592"/>
      <c r="H29" s="592"/>
      <c r="I29" s="160"/>
    </row>
    <row r="30" spans="1:9" ht="12" customHeight="1">
      <c r="A30" s="94" t="s">
        <v>2</v>
      </c>
      <c r="B30" s="95">
        <v>1</v>
      </c>
      <c r="C30" s="141"/>
      <c r="D30" s="384" t="s">
        <v>356</v>
      </c>
      <c r="E30" s="593"/>
      <c r="F30" s="593"/>
      <c r="G30" s="593"/>
      <c r="H30" s="594"/>
      <c r="I30" s="163">
        <f>+'R1'!L17-'R1'!K17-'V1'!K31</f>
        <v>0</v>
      </c>
    </row>
    <row r="31" spans="1:9" ht="12" customHeight="1">
      <c r="A31" s="94" t="s">
        <v>2</v>
      </c>
      <c r="B31" s="95">
        <v>2</v>
      </c>
      <c r="C31" s="141"/>
      <c r="D31" s="384" t="s">
        <v>357</v>
      </c>
      <c r="E31" s="593"/>
      <c r="F31" s="593"/>
      <c r="G31" s="593"/>
      <c r="H31" s="594"/>
      <c r="I31" s="163">
        <f>+'V1'!K32-'V1'!K33</f>
        <v>0</v>
      </c>
    </row>
    <row r="32" spans="1:9" ht="12" customHeight="1">
      <c r="A32" s="94" t="s">
        <v>2</v>
      </c>
      <c r="B32" s="95">
        <v>3</v>
      </c>
      <c r="C32" s="141"/>
      <c r="D32" s="384" t="s">
        <v>358</v>
      </c>
      <c r="E32" s="593"/>
      <c r="F32" s="593"/>
      <c r="G32" s="593"/>
      <c r="H32" s="594"/>
      <c r="I32" s="163">
        <v>0</v>
      </c>
    </row>
    <row r="33" spans="1:9" ht="12" customHeight="1" thickBot="1">
      <c r="A33" s="83" t="s">
        <v>2</v>
      </c>
      <c r="B33" s="84" t="s">
        <v>304</v>
      </c>
      <c r="C33" s="142"/>
      <c r="D33" s="589" t="s">
        <v>359</v>
      </c>
      <c r="E33" s="590"/>
      <c r="F33" s="590"/>
      <c r="G33" s="590"/>
      <c r="H33" s="591"/>
      <c r="I33" s="164">
        <f>I32+I31+I30</f>
        <v>0</v>
      </c>
    </row>
    <row r="34" spans="1:9" ht="12" customHeight="1">
      <c r="A34" s="599"/>
      <c r="B34" s="600"/>
      <c r="C34" s="600"/>
      <c r="D34" s="592" t="s">
        <v>360</v>
      </c>
      <c r="E34" s="592"/>
      <c r="F34" s="592"/>
      <c r="G34" s="592"/>
      <c r="H34" s="592"/>
      <c r="I34" s="160"/>
    </row>
    <row r="35" spans="1:9" ht="12" customHeight="1">
      <c r="A35" s="143" t="s">
        <v>62</v>
      </c>
      <c r="B35" s="140">
        <v>1</v>
      </c>
      <c r="C35" s="140"/>
      <c r="D35" s="384" t="s">
        <v>361</v>
      </c>
      <c r="E35" s="587"/>
      <c r="F35" s="587"/>
      <c r="G35" s="587"/>
      <c r="H35" s="588"/>
      <c r="I35" s="155">
        <f>+'R3'!F29-'R3'!G29</f>
        <v>0</v>
      </c>
    </row>
    <row r="36" spans="1:9" ht="12" customHeight="1">
      <c r="A36" s="144" t="s">
        <v>62</v>
      </c>
      <c r="B36" s="145">
        <v>2</v>
      </c>
      <c r="C36" s="145"/>
      <c r="D36" s="384" t="s">
        <v>525</v>
      </c>
      <c r="E36" s="587"/>
      <c r="F36" s="587"/>
      <c r="G36" s="587"/>
      <c r="H36" s="588"/>
      <c r="I36" s="162">
        <f>+I37+I38+I39+I40+I41+I42</f>
        <v>0</v>
      </c>
    </row>
    <row r="37" spans="1:9" ht="12" customHeight="1">
      <c r="A37" s="146" t="s">
        <v>62</v>
      </c>
      <c r="B37" s="142">
        <v>2</v>
      </c>
      <c r="C37" s="142">
        <v>1</v>
      </c>
      <c r="D37" s="384" t="s">
        <v>497</v>
      </c>
      <c r="E37" s="587"/>
      <c r="F37" s="587"/>
      <c r="G37" s="587"/>
      <c r="H37" s="588"/>
      <c r="I37" s="155">
        <f>+'R3'!F7-'R3'!G7+'R1'!L16-'R1'!K16</f>
        <v>0</v>
      </c>
    </row>
    <row r="38" spans="1:9" ht="12" customHeight="1">
      <c r="A38" s="146" t="s">
        <v>62</v>
      </c>
      <c r="B38" s="142">
        <v>2</v>
      </c>
      <c r="C38" s="142">
        <v>2</v>
      </c>
      <c r="D38" s="384" t="s">
        <v>362</v>
      </c>
      <c r="E38" s="587"/>
      <c r="F38" s="587"/>
      <c r="G38" s="587"/>
      <c r="H38" s="588"/>
      <c r="I38" s="155">
        <f>-'V2'!G35</f>
        <v>0</v>
      </c>
    </row>
    <row r="39" spans="1:9" ht="12" customHeight="1">
      <c r="A39" s="146" t="s">
        <v>62</v>
      </c>
      <c r="B39" s="142">
        <v>2</v>
      </c>
      <c r="C39" s="142">
        <v>3</v>
      </c>
      <c r="D39" s="384" t="s">
        <v>526</v>
      </c>
      <c r="E39" s="587"/>
      <c r="F39" s="587"/>
      <c r="G39" s="587"/>
      <c r="H39" s="588"/>
      <c r="I39" s="155">
        <v>0</v>
      </c>
    </row>
    <row r="40" spans="1:9" ht="12" customHeight="1">
      <c r="A40" s="146" t="s">
        <v>62</v>
      </c>
      <c r="B40" s="142">
        <v>2</v>
      </c>
      <c r="C40" s="142">
        <v>4</v>
      </c>
      <c r="D40" s="384" t="s">
        <v>363</v>
      </c>
      <c r="E40" s="587"/>
      <c r="F40" s="587"/>
      <c r="G40" s="587"/>
      <c r="H40" s="588"/>
      <c r="I40" s="155">
        <v>0</v>
      </c>
    </row>
    <row r="41" spans="1:9" ht="12" customHeight="1">
      <c r="A41" s="146" t="s">
        <v>62</v>
      </c>
      <c r="B41" s="142">
        <v>2</v>
      </c>
      <c r="C41" s="142">
        <v>5</v>
      </c>
      <c r="D41" s="384" t="s">
        <v>467</v>
      </c>
      <c r="E41" s="587"/>
      <c r="F41" s="587"/>
      <c r="G41" s="587"/>
      <c r="H41" s="588"/>
      <c r="I41" s="155">
        <f>+'R3'!F10+'R3'!F15-'R3'!G10-'R3'!G15</f>
        <v>0</v>
      </c>
    </row>
    <row r="42" spans="1:9" ht="12" customHeight="1">
      <c r="A42" s="147" t="s">
        <v>62</v>
      </c>
      <c r="B42" s="148">
        <v>2</v>
      </c>
      <c r="C42" s="148">
        <v>6</v>
      </c>
      <c r="D42" s="384" t="s">
        <v>364</v>
      </c>
      <c r="E42" s="587"/>
      <c r="F42" s="587"/>
      <c r="G42" s="587"/>
      <c r="H42" s="588"/>
      <c r="I42" s="155">
        <f>+'R3'!F19-'R3'!G19-'R3'!G22</f>
        <v>0</v>
      </c>
    </row>
    <row r="43" spans="1:9" ht="12" customHeight="1">
      <c r="A43" s="143" t="s">
        <v>62</v>
      </c>
      <c r="B43" s="140">
        <v>3</v>
      </c>
      <c r="C43" s="140"/>
      <c r="D43" s="384" t="s">
        <v>365</v>
      </c>
      <c r="E43" s="587"/>
      <c r="F43" s="587"/>
      <c r="G43" s="587"/>
      <c r="H43" s="588"/>
      <c r="I43" s="161">
        <f>+'V2'!G7</f>
        <v>0</v>
      </c>
    </row>
    <row r="44" spans="1:9" ht="12" customHeight="1" thickBot="1">
      <c r="A44" s="144" t="s">
        <v>62</v>
      </c>
      <c r="B44" s="145" t="s">
        <v>304</v>
      </c>
      <c r="C44" s="145"/>
      <c r="D44" s="589" t="s">
        <v>366</v>
      </c>
      <c r="E44" s="590"/>
      <c r="F44" s="590"/>
      <c r="G44" s="590"/>
      <c r="H44" s="591"/>
      <c r="I44" s="164">
        <f>I43+I36+I35</f>
        <v>0</v>
      </c>
    </row>
    <row r="45" spans="1:9" ht="12" customHeight="1" thickBot="1">
      <c r="A45" s="150" t="s">
        <v>227</v>
      </c>
      <c r="B45" s="577" t="s">
        <v>335</v>
      </c>
      <c r="C45" s="578"/>
      <c r="D45" s="578"/>
      <c r="E45" s="578"/>
      <c r="F45" s="578"/>
      <c r="G45" s="578"/>
      <c r="H45" s="579"/>
      <c r="I45" s="165">
        <f>I44+I33+I28</f>
        <v>0</v>
      </c>
    </row>
    <row r="46" spans="1:10" ht="12" customHeight="1" thickBot="1">
      <c r="A46" s="149" t="s">
        <v>291</v>
      </c>
      <c r="B46" s="580" t="s">
        <v>463</v>
      </c>
      <c r="C46" s="578"/>
      <c r="D46" s="578"/>
      <c r="E46" s="578"/>
      <c r="F46" s="578"/>
      <c r="G46" s="578"/>
      <c r="H46" s="579"/>
      <c r="I46" s="166">
        <f>I9+I45</f>
        <v>0</v>
      </c>
      <c r="J46" s="154"/>
    </row>
    <row r="47" spans="1:9" ht="13.5" customHeight="1" thickBot="1">
      <c r="A47" s="151"/>
      <c r="B47" s="151"/>
      <c r="C47" s="151"/>
      <c r="D47" s="152"/>
      <c r="E47" s="152"/>
      <c r="F47" s="152"/>
      <c r="G47" s="152"/>
      <c r="H47" s="152"/>
      <c r="I47" s="153"/>
    </row>
    <row r="48" spans="1:9" ht="12.75">
      <c r="A48" s="396" t="s">
        <v>482</v>
      </c>
      <c r="B48" s="397"/>
      <c r="C48" s="398"/>
      <c r="D48" s="581" t="s">
        <v>483</v>
      </c>
      <c r="E48" s="582"/>
      <c r="F48" s="608" t="s">
        <v>484</v>
      </c>
      <c r="G48" s="398"/>
      <c r="H48" s="581" t="s">
        <v>485</v>
      </c>
      <c r="I48" s="606"/>
    </row>
    <row r="49" spans="1:9" ht="12.75">
      <c r="A49" s="399"/>
      <c r="B49" s="400"/>
      <c r="C49" s="401"/>
      <c r="D49" s="583"/>
      <c r="E49" s="584"/>
      <c r="F49" s="583"/>
      <c r="G49" s="401"/>
      <c r="H49" s="583"/>
      <c r="I49" s="607"/>
    </row>
    <row r="50" spans="1:9" ht="12.75">
      <c r="A50" s="399"/>
      <c r="B50" s="400"/>
      <c r="C50" s="401"/>
      <c r="D50" s="583"/>
      <c r="E50" s="584"/>
      <c r="F50" s="583"/>
      <c r="G50" s="401"/>
      <c r="H50" s="583"/>
      <c r="I50" s="607"/>
    </row>
    <row r="51" spans="1:9" ht="12.75">
      <c r="A51" s="399"/>
      <c r="B51" s="400"/>
      <c r="C51" s="401"/>
      <c r="D51" s="583"/>
      <c r="E51" s="584"/>
      <c r="F51" s="583"/>
      <c r="G51" s="401"/>
      <c r="H51" s="583"/>
      <c r="I51" s="607"/>
    </row>
    <row r="52" spans="1:9" ht="12.75">
      <c r="A52" s="399"/>
      <c r="B52" s="400"/>
      <c r="C52" s="401"/>
      <c r="D52" s="583"/>
      <c r="E52" s="584"/>
      <c r="F52" s="583"/>
      <c r="G52" s="401"/>
      <c r="H52" s="583"/>
      <c r="I52" s="607"/>
    </row>
    <row r="53" spans="1:9" ht="13.5" thickBot="1">
      <c r="A53" s="402"/>
      <c r="B53" s="403"/>
      <c r="C53" s="404"/>
      <c r="D53" s="585"/>
      <c r="E53" s="586"/>
      <c r="F53" s="585"/>
      <c r="G53" s="404"/>
      <c r="H53" s="77" t="s">
        <v>225</v>
      </c>
      <c r="I53" s="78"/>
    </row>
    <row r="54" spans="1:9" ht="12.75">
      <c r="A54" s="361" t="s">
        <v>465</v>
      </c>
      <c r="B54" s="362"/>
      <c r="C54" s="362"/>
      <c r="D54" s="362"/>
      <c r="E54" s="362"/>
      <c r="F54" s="362"/>
      <c r="G54" s="362"/>
      <c r="H54" s="362"/>
      <c r="I54" s="602"/>
    </row>
    <row r="55" spans="1:10" ht="12.75" customHeight="1">
      <c r="A55" s="603">
        <v>1</v>
      </c>
      <c r="B55" s="604"/>
      <c r="C55" s="604"/>
      <c r="D55" s="604"/>
      <c r="E55" s="604"/>
      <c r="F55" s="604"/>
      <c r="G55" s="604"/>
      <c r="H55" s="604"/>
      <c r="I55" s="605"/>
      <c r="J55" s="6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2.7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2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2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8"/>
    </row>
    <row r="63" spans="1:9" ht="12.75">
      <c r="A63" s="6"/>
      <c r="B63" s="6"/>
      <c r="C63" s="6"/>
      <c r="D63" s="6"/>
      <c r="E63" s="6"/>
      <c r="F63" s="6"/>
      <c r="G63" s="6"/>
      <c r="H63" s="6"/>
      <c r="I63" s="68"/>
    </row>
    <row r="64" spans="1:9" ht="12.75">
      <c r="A64" s="6"/>
      <c r="B64" s="6"/>
      <c r="C64" s="6"/>
      <c r="D64" s="6"/>
      <c r="E64" s="6"/>
      <c r="F64" s="6"/>
      <c r="G64" s="6"/>
      <c r="H64" s="6"/>
      <c r="I64" s="68"/>
    </row>
    <row r="65" spans="1:9" ht="12.75">
      <c r="A65" s="6"/>
      <c r="B65" s="6"/>
      <c r="C65" s="6"/>
      <c r="D65" s="6"/>
      <c r="E65" s="6"/>
      <c r="F65" s="6"/>
      <c r="G65" s="6"/>
      <c r="H65" s="6"/>
      <c r="I65" s="68"/>
    </row>
    <row r="66" spans="1:9" ht="12.75">
      <c r="A66" s="6"/>
      <c r="B66" s="6"/>
      <c r="C66" s="6"/>
      <c r="D66" s="6"/>
      <c r="E66" s="6"/>
      <c r="F66" s="6"/>
      <c r="G66" s="6"/>
      <c r="H66" s="6"/>
      <c r="I66" s="68"/>
    </row>
    <row r="67" spans="1:9" ht="12.75">
      <c r="A67" s="6"/>
      <c r="B67" s="6"/>
      <c r="C67" s="6"/>
      <c r="D67" s="6"/>
      <c r="E67" s="6"/>
      <c r="F67" s="6"/>
      <c r="G67" s="6"/>
      <c r="H67" s="6"/>
      <c r="I67" s="68"/>
    </row>
    <row r="68" spans="1:9" ht="12.75">
      <c r="A68" s="6"/>
      <c r="B68" s="6"/>
      <c r="C68" s="6"/>
      <c r="D68" s="6"/>
      <c r="E68" s="6"/>
      <c r="F68" s="6"/>
      <c r="G68" s="6"/>
      <c r="H68" s="6"/>
      <c r="I68" s="68"/>
    </row>
    <row r="69" spans="1:9" ht="12.75">
      <c r="A69" s="6"/>
      <c r="B69" s="6"/>
      <c r="C69" s="6"/>
      <c r="D69" s="6"/>
      <c r="E69" s="6"/>
      <c r="F69" s="6"/>
      <c r="G69" s="6"/>
      <c r="H69" s="6"/>
      <c r="I69" s="68"/>
    </row>
    <row r="70" spans="1:9" ht="12.75">
      <c r="A70" s="6"/>
      <c r="B70" s="6"/>
      <c r="C70" s="6"/>
      <c r="D70" s="6"/>
      <c r="E70" s="6"/>
      <c r="F70" s="6"/>
      <c r="G70" s="6"/>
      <c r="H70" s="6"/>
      <c r="I70" s="68"/>
    </row>
    <row r="71" spans="1:9" ht="12.75">
      <c r="A71" s="6"/>
      <c r="B71" s="6"/>
      <c r="C71" s="6"/>
      <c r="D71" s="6"/>
      <c r="E71" s="6"/>
      <c r="F71" s="6"/>
      <c r="G71" s="6"/>
      <c r="H71" s="6"/>
      <c r="I71" s="68"/>
    </row>
    <row r="72" spans="1:9" ht="12.75">
      <c r="A72" s="6"/>
      <c r="B72" s="6"/>
      <c r="C72" s="6"/>
      <c r="D72" s="6"/>
      <c r="E72" s="6"/>
      <c r="F72" s="6"/>
      <c r="G72" s="6"/>
      <c r="H72" s="6"/>
      <c r="I72" s="68"/>
    </row>
    <row r="73" spans="1:9" ht="12.75">
      <c r="A73" s="6"/>
      <c r="B73" s="6"/>
      <c r="C73" s="6"/>
      <c r="D73" s="6"/>
      <c r="E73" s="6"/>
      <c r="F73" s="6"/>
      <c r="G73" s="6"/>
      <c r="H73" s="6"/>
      <c r="I73" s="68"/>
    </row>
    <row r="74" spans="1:9" ht="12.75">
      <c r="A74" s="6"/>
      <c r="B74" s="6"/>
      <c r="C74" s="6"/>
      <c r="D74" s="6"/>
      <c r="E74" s="6"/>
      <c r="F74" s="6"/>
      <c r="G74" s="6"/>
      <c r="H74" s="6"/>
      <c r="I74" s="68"/>
    </row>
    <row r="75" spans="1:9" ht="12.75">
      <c r="A75" s="6"/>
      <c r="B75" s="6"/>
      <c r="C75" s="6"/>
      <c r="D75" s="6"/>
      <c r="E75" s="6"/>
      <c r="F75" s="6"/>
      <c r="G75" s="6"/>
      <c r="H75" s="6"/>
      <c r="I75" s="68"/>
    </row>
    <row r="76" spans="1:9" ht="12.75">
      <c r="A76" s="6"/>
      <c r="B76" s="6"/>
      <c r="C76" s="6"/>
      <c r="D76" s="6"/>
      <c r="E76" s="6"/>
      <c r="F76" s="6"/>
      <c r="G76" s="6"/>
      <c r="H76" s="6"/>
      <c r="I76" s="68"/>
    </row>
    <row r="77" spans="1:9" ht="12.75">
      <c r="A77" s="6"/>
      <c r="B77" s="6"/>
      <c r="C77" s="6"/>
      <c r="D77" s="6"/>
      <c r="E77" s="6"/>
      <c r="F77" s="6"/>
      <c r="G77" s="6"/>
      <c r="H77" s="6"/>
      <c r="I77" s="68"/>
    </row>
    <row r="78" spans="1:9" ht="12.75">
      <c r="A78" s="6"/>
      <c r="B78" s="6"/>
      <c r="C78" s="6"/>
      <c r="D78" s="6"/>
      <c r="E78" s="6"/>
      <c r="F78" s="6"/>
      <c r="G78" s="6"/>
      <c r="H78" s="6"/>
      <c r="I78" s="68"/>
    </row>
    <row r="79" spans="1:9" ht="12.75">
      <c r="A79" s="6"/>
      <c r="B79" s="6"/>
      <c r="C79" s="6"/>
      <c r="D79" s="6"/>
      <c r="E79" s="6"/>
      <c r="F79" s="6"/>
      <c r="G79" s="6"/>
      <c r="H79" s="6"/>
      <c r="I79" s="68"/>
    </row>
    <row r="80" spans="1:9" ht="12.75">
      <c r="A80" s="6"/>
      <c r="B80" s="6"/>
      <c r="C80" s="6"/>
      <c r="D80" s="6"/>
      <c r="E80" s="6"/>
      <c r="F80" s="6"/>
      <c r="G80" s="6"/>
      <c r="H80" s="6"/>
      <c r="I80" s="68"/>
    </row>
    <row r="81" spans="1:9" ht="12.75">
      <c r="A81" s="6"/>
      <c r="B81" s="6"/>
      <c r="C81" s="6"/>
      <c r="D81" s="6"/>
      <c r="E81" s="6"/>
      <c r="F81" s="6"/>
      <c r="G81" s="6"/>
      <c r="H81" s="6"/>
      <c r="I81" s="68"/>
    </row>
    <row r="82" spans="1:9" ht="12.75">
      <c r="A82" s="6"/>
      <c r="B82" s="6"/>
      <c r="C82" s="6"/>
      <c r="D82" s="6"/>
      <c r="E82" s="6"/>
      <c r="F82" s="6"/>
      <c r="G82" s="6"/>
      <c r="H82" s="6"/>
      <c r="I82" s="68"/>
    </row>
    <row r="83" spans="1:9" ht="12.75">
      <c r="A83" s="6"/>
      <c r="B83" s="6"/>
      <c r="C83" s="6"/>
      <c r="D83" s="6"/>
      <c r="E83" s="6"/>
      <c r="F83" s="6"/>
      <c r="G83" s="6"/>
      <c r="H83" s="6"/>
      <c r="I83" s="68"/>
    </row>
    <row r="84" spans="1:9" ht="12.75">
      <c r="A84" s="6"/>
      <c r="B84" s="6"/>
      <c r="C84" s="6"/>
      <c r="D84" s="6"/>
      <c r="E84" s="6"/>
      <c r="F84" s="6"/>
      <c r="G84" s="6"/>
      <c r="H84" s="6"/>
      <c r="I84" s="68"/>
    </row>
    <row r="85" spans="1:9" ht="12.75">
      <c r="A85" s="6"/>
      <c r="B85" s="6"/>
      <c r="C85" s="6"/>
      <c r="D85" s="6"/>
      <c r="E85" s="6"/>
      <c r="F85" s="6"/>
      <c r="G85" s="6"/>
      <c r="H85" s="6"/>
      <c r="I85" s="68"/>
    </row>
    <row r="86" spans="1:9" ht="12.75">
      <c r="A86" s="6"/>
      <c r="B86" s="6"/>
      <c r="C86" s="6"/>
      <c r="D86" s="6"/>
      <c r="E86" s="6"/>
      <c r="F86" s="6"/>
      <c r="G86" s="6"/>
      <c r="H86" s="6"/>
      <c r="I86" s="68"/>
    </row>
    <row r="87" spans="1:9" ht="12.75">
      <c r="A87" s="6"/>
      <c r="B87" s="6"/>
      <c r="C87" s="6"/>
      <c r="D87" s="6"/>
      <c r="E87" s="6"/>
      <c r="F87" s="6"/>
      <c r="G87" s="6"/>
      <c r="H87" s="6"/>
      <c r="I87" s="68"/>
    </row>
    <row r="88" spans="1:9" ht="12.75">
      <c r="A88" s="6"/>
      <c r="B88" s="6"/>
      <c r="C88" s="6"/>
      <c r="D88" s="6"/>
      <c r="E88" s="6"/>
      <c r="F88" s="6"/>
      <c r="G88" s="6"/>
      <c r="H88" s="6"/>
      <c r="I88" s="68"/>
    </row>
    <row r="89" spans="1:9" ht="12.75">
      <c r="A89" s="6"/>
      <c r="B89" s="6"/>
      <c r="C89" s="6"/>
      <c r="D89" s="6"/>
      <c r="E89" s="6"/>
      <c r="F89" s="6"/>
      <c r="G89" s="6"/>
      <c r="H89" s="6"/>
      <c r="I89" s="68"/>
    </row>
    <row r="90" spans="1:9" ht="12.75">
      <c r="A90" s="6"/>
      <c r="B90" s="6"/>
      <c r="C90" s="6"/>
      <c r="D90" s="6"/>
      <c r="E90" s="6"/>
      <c r="F90" s="6"/>
      <c r="G90" s="6"/>
      <c r="H90" s="6"/>
      <c r="I90" s="68"/>
    </row>
    <row r="91" spans="1:9" ht="12.75">
      <c r="A91" s="6"/>
      <c r="B91" s="6"/>
      <c r="C91" s="6"/>
      <c r="D91" s="6"/>
      <c r="E91" s="6"/>
      <c r="F91" s="6"/>
      <c r="G91" s="6"/>
      <c r="H91" s="6"/>
      <c r="I91" s="68"/>
    </row>
    <row r="92" spans="1:9" ht="12.75">
      <c r="A92" s="6"/>
      <c r="B92" s="6"/>
      <c r="C92" s="6"/>
      <c r="D92" s="6"/>
      <c r="E92" s="6"/>
      <c r="F92" s="6"/>
      <c r="G92" s="6"/>
      <c r="H92" s="6"/>
      <c r="I92" s="68"/>
    </row>
    <row r="93" spans="1:9" ht="12.75">
      <c r="A93" s="6"/>
      <c r="B93" s="6"/>
      <c r="C93" s="6"/>
      <c r="D93" s="6"/>
      <c r="E93" s="6"/>
      <c r="F93" s="6"/>
      <c r="G93" s="6"/>
      <c r="H93" s="6"/>
      <c r="I93" s="68"/>
    </row>
    <row r="94" spans="1:9" ht="12.75">
      <c r="A94" s="6"/>
      <c r="B94" s="6"/>
      <c r="C94" s="6"/>
      <c r="D94" s="6"/>
      <c r="E94" s="6"/>
      <c r="F94" s="6"/>
      <c r="G94" s="6"/>
      <c r="H94" s="6"/>
      <c r="I94" s="68"/>
    </row>
    <row r="95" spans="1:9" ht="12.75">
      <c r="A95" s="6"/>
      <c r="B95" s="6"/>
      <c r="C95" s="6"/>
      <c r="D95" s="6"/>
      <c r="E95" s="6"/>
      <c r="F95" s="6"/>
      <c r="G95" s="6"/>
      <c r="H95" s="6"/>
      <c r="I95" s="68"/>
    </row>
    <row r="96" spans="1:9" ht="12.75">
      <c r="A96" s="6"/>
      <c r="B96" s="6"/>
      <c r="C96" s="6"/>
      <c r="D96" s="6"/>
      <c r="E96" s="6"/>
      <c r="F96" s="6"/>
      <c r="G96" s="6"/>
      <c r="H96" s="6"/>
      <c r="I96" s="68"/>
    </row>
    <row r="97" spans="1:9" ht="12.75">
      <c r="A97" s="6"/>
      <c r="B97" s="6"/>
      <c r="C97" s="6"/>
      <c r="D97" s="6"/>
      <c r="E97" s="6"/>
      <c r="F97" s="6"/>
      <c r="G97" s="6"/>
      <c r="H97" s="6"/>
      <c r="I97" s="68"/>
    </row>
    <row r="98" spans="1:9" ht="12.75">
      <c r="A98" s="6"/>
      <c r="B98" s="6"/>
      <c r="C98" s="6"/>
      <c r="D98" s="6"/>
      <c r="E98" s="6"/>
      <c r="F98" s="6"/>
      <c r="G98" s="6"/>
      <c r="H98" s="6"/>
      <c r="I98" s="68"/>
    </row>
    <row r="99" spans="1:9" ht="12.75">
      <c r="A99" s="6"/>
      <c r="B99" s="6"/>
      <c r="C99" s="6"/>
      <c r="D99" s="6"/>
      <c r="E99" s="6"/>
      <c r="F99" s="6"/>
      <c r="G99" s="6"/>
      <c r="H99" s="6"/>
      <c r="I99" s="68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8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8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8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8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8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8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8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8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8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8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8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8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8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8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8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8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8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8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8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8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8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8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8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8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8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8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8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8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8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8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8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8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8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8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8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8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8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8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8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8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8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8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8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8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8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8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8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8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8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8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8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8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8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8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8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8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8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8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8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8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8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8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8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8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8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8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8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8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8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8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8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8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8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8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8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8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8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8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8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8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8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8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8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8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8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8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8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8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8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8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8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8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8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8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8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8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8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8"/>
    </row>
  </sheetData>
  <sheetProtection password="EF65" sheet="1" objects="1" scenarios="1"/>
  <mergeCells count="64">
    <mergeCell ref="H7:I7"/>
    <mergeCell ref="H8:I8"/>
    <mergeCell ref="B9:H9"/>
    <mergeCell ref="H1:I1"/>
    <mergeCell ref="H3:I3"/>
    <mergeCell ref="H4:I4"/>
    <mergeCell ref="H5:I5"/>
    <mergeCell ref="H6:I6"/>
    <mergeCell ref="A1:D2"/>
    <mergeCell ref="A3:D3"/>
    <mergeCell ref="A4:D7"/>
    <mergeCell ref="E1:F1"/>
    <mergeCell ref="E2:F2"/>
    <mergeCell ref="E3:F3"/>
    <mergeCell ref="E4:F4"/>
    <mergeCell ref="E5:G8"/>
    <mergeCell ref="G1:G4"/>
    <mergeCell ref="A8:D8"/>
    <mergeCell ref="A54:I54"/>
    <mergeCell ref="A55:I55"/>
    <mergeCell ref="A48:C53"/>
    <mergeCell ref="H48:I52"/>
    <mergeCell ref="F48:G53"/>
    <mergeCell ref="A10:C10"/>
    <mergeCell ref="A29:C29"/>
    <mergeCell ref="A34:C34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B45:H45"/>
    <mergeCell ref="B46:H46"/>
    <mergeCell ref="D48:E53"/>
    <mergeCell ref="D41:H41"/>
    <mergeCell ref="D42:H42"/>
    <mergeCell ref="D43:H43"/>
    <mergeCell ref="D44:H44"/>
  </mergeCells>
  <printOptions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4"/>
  <sheetViews>
    <sheetView showOutlineSymbols="0" workbookViewId="0" topLeftCell="A1">
      <selection activeCell="C2" sqref="C2:H2"/>
    </sheetView>
  </sheetViews>
  <sheetFormatPr defaultColWidth="9.140625" defaultRowHeight="12.75"/>
  <cols>
    <col min="1" max="1" width="7.7109375" style="3" customWidth="1"/>
    <col min="2" max="2" width="9.140625" style="3" customWidth="1"/>
    <col min="3" max="3" width="15.7109375" style="3" customWidth="1"/>
    <col min="4" max="4" width="8.28125" style="3" customWidth="1"/>
    <col min="5" max="5" width="8.8515625" style="3" customWidth="1"/>
    <col min="6" max="6" width="7.421875" style="3" customWidth="1"/>
    <col min="7" max="7" width="11.57421875" style="3" customWidth="1"/>
    <col min="8" max="8" width="13.421875" style="3" customWidth="1"/>
    <col min="9" max="9" width="8.421875" style="3" customWidth="1"/>
    <col min="10" max="10" width="8.7109375" style="3" customWidth="1"/>
    <col min="11" max="61" width="9.140625" style="5" customWidth="1"/>
    <col min="62" max="16384" width="9.140625" style="3" customWidth="1"/>
  </cols>
  <sheetData>
    <row r="1" spans="1:10" ht="12.75">
      <c r="A1" s="640"/>
      <c r="B1" s="267"/>
      <c r="C1" s="267"/>
      <c r="D1" s="267"/>
      <c r="E1" s="267"/>
      <c r="F1" s="267"/>
      <c r="G1" s="267"/>
      <c r="H1" s="267"/>
      <c r="I1" s="267"/>
      <c r="J1" s="267"/>
    </row>
    <row r="2" spans="1:10" ht="12.75">
      <c r="A2" s="632" t="s">
        <v>372</v>
      </c>
      <c r="B2" s="632"/>
      <c r="C2" s="631" t="str">
        <f>+CONCATENATE('R1'!K4,'R1'!K5)</f>
        <v>ABC s.r.o.</v>
      </c>
      <c r="D2" s="444"/>
      <c r="E2" s="444"/>
      <c r="F2" s="444"/>
      <c r="G2" s="444"/>
      <c r="H2" s="444"/>
      <c r="I2" s="167" t="s">
        <v>460</v>
      </c>
      <c r="J2" s="168" t="str">
        <f>+'R1'!I7</f>
        <v>99999999</v>
      </c>
    </row>
    <row r="3" spans="1:10" ht="12.75">
      <c r="A3" s="168" t="s">
        <v>373</v>
      </c>
      <c r="B3" s="631" t="str">
        <f>+CONCATENATE('R1'!K6,", ",'R1'!K7,", ",'R1'!K8)</f>
        <v>Nová 1, Nové Město 2, 20000</v>
      </c>
      <c r="C3" s="633"/>
      <c r="D3" s="633"/>
      <c r="E3" s="633"/>
      <c r="F3" s="634" t="s">
        <v>424</v>
      </c>
      <c r="G3" s="635"/>
      <c r="H3" s="635"/>
      <c r="I3" s="636" t="s">
        <v>461</v>
      </c>
      <c r="J3" s="635"/>
    </row>
    <row r="4" spans="1:10" ht="12.75">
      <c r="A4" s="636" t="s">
        <v>374</v>
      </c>
      <c r="B4" s="635"/>
      <c r="C4" s="169" t="str">
        <f>+'R1'!G7</f>
        <v>2001</v>
      </c>
      <c r="D4" s="632" t="s">
        <v>419</v>
      </c>
      <c r="E4" s="632"/>
      <c r="F4" s="632"/>
      <c r="G4" s="632"/>
      <c r="H4" s="631"/>
      <c r="I4" s="637"/>
      <c r="J4" s="637"/>
    </row>
    <row r="5" spans="1:10" ht="12.75">
      <c r="A5" s="168" t="s">
        <v>187</v>
      </c>
      <c r="B5" s="638"/>
      <c r="C5" s="638"/>
      <c r="D5" s="639" t="s">
        <v>464</v>
      </c>
      <c r="E5" s="444"/>
      <c r="F5" s="444"/>
      <c r="G5" s="444"/>
      <c r="H5" s="444"/>
      <c r="I5" s="444"/>
      <c r="J5" s="444"/>
    </row>
    <row r="6" spans="1:10" ht="12.75">
      <c r="A6" s="640"/>
      <c r="B6" s="267"/>
      <c r="C6" s="267"/>
      <c r="D6" s="267"/>
      <c r="E6" s="267"/>
      <c r="F6" s="267"/>
      <c r="G6" s="267"/>
      <c r="H6" s="267"/>
      <c r="I6" s="267"/>
      <c r="J6" s="267"/>
    </row>
    <row r="7" spans="1:10" ht="12.75">
      <c r="A7" s="640"/>
      <c r="B7" s="267"/>
      <c r="C7" s="267"/>
      <c r="D7" s="267"/>
      <c r="E7" s="267"/>
      <c r="F7" s="267"/>
      <c r="G7" s="267"/>
      <c r="H7" s="267"/>
      <c r="I7" s="267"/>
      <c r="J7" s="267"/>
    </row>
    <row r="8" spans="1:10" ht="13.5" thickBot="1">
      <c r="A8" s="641" t="s">
        <v>422</v>
      </c>
      <c r="B8" s="642"/>
      <c r="C8" s="642"/>
      <c r="D8" s="642"/>
      <c r="E8" s="642"/>
      <c r="F8" s="642"/>
      <c r="G8" s="642"/>
      <c r="H8" s="642"/>
      <c r="I8" s="642"/>
      <c r="J8" s="642"/>
    </row>
    <row r="9" spans="1:10" ht="9.75" customHeight="1" thickTop="1">
      <c r="A9" s="170"/>
      <c r="B9" s="171"/>
      <c r="C9" s="172"/>
      <c r="D9" s="173" t="s">
        <v>420</v>
      </c>
      <c r="E9" s="174" t="s">
        <v>423</v>
      </c>
      <c r="F9" s="175"/>
      <c r="G9" s="176"/>
      <c r="H9" s="177"/>
      <c r="I9" s="173" t="s">
        <v>420</v>
      </c>
      <c r="J9" s="174" t="s">
        <v>423</v>
      </c>
    </row>
    <row r="10" spans="1:10" ht="15" customHeight="1">
      <c r="A10" s="178"/>
      <c r="B10" s="179" t="s">
        <v>401</v>
      </c>
      <c r="C10" s="180"/>
      <c r="D10" s="181">
        <f>'R1'!K15</f>
        <v>0</v>
      </c>
      <c r="E10" s="181">
        <f>'R1'!L15</f>
        <v>0</v>
      </c>
      <c r="F10" s="178"/>
      <c r="G10" s="179" t="s">
        <v>442</v>
      </c>
      <c r="H10" s="180"/>
      <c r="I10" s="181">
        <f>'R3'!F5</f>
        <v>0</v>
      </c>
      <c r="J10" s="182">
        <f>'R3'!G5</f>
        <v>0</v>
      </c>
    </row>
    <row r="11" spans="1:10" ht="15" customHeight="1">
      <c r="A11" s="183" t="s">
        <v>375</v>
      </c>
      <c r="B11" s="184" t="s">
        <v>527</v>
      </c>
      <c r="C11" s="185"/>
      <c r="D11" s="186">
        <f>'R1'!K16</f>
        <v>0</v>
      </c>
      <c r="E11" s="186">
        <f>'R1'!L16</f>
        <v>0</v>
      </c>
      <c r="F11" s="183" t="s">
        <v>375</v>
      </c>
      <c r="G11" s="184" t="s">
        <v>528</v>
      </c>
      <c r="H11" s="185"/>
      <c r="I11" s="186">
        <f>'R3'!F6</f>
        <v>0</v>
      </c>
      <c r="J11" s="187">
        <f>'R3'!G6</f>
        <v>0</v>
      </c>
    </row>
    <row r="12" spans="1:10" ht="15" customHeight="1">
      <c r="A12" s="183" t="s">
        <v>376</v>
      </c>
      <c r="B12" s="184" t="s">
        <v>402</v>
      </c>
      <c r="C12" s="185"/>
      <c r="D12" s="186">
        <f>'R1'!K17</f>
        <v>0</v>
      </c>
      <c r="E12" s="186">
        <f>'R1'!L17</f>
        <v>0</v>
      </c>
      <c r="F12" s="183" t="s">
        <v>425</v>
      </c>
      <c r="G12" s="188" t="s">
        <v>501</v>
      </c>
      <c r="H12" s="189"/>
      <c r="I12" s="186">
        <f>'R3'!F7</f>
        <v>0</v>
      </c>
      <c r="J12" s="187">
        <f>'R3'!G7</f>
        <v>0</v>
      </c>
    </row>
    <row r="13" spans="1:10" ht="15" customHeight="1">
      <c r="A13" s="183" t="s">
        <v>377</v>
      </c>
      <c r="B13" s="188" t="s">
        <v>515</v>
      </c>
      <c r="C13" s="189"/>
      <c r="D13" s="186">
        <f>'R1'!K18</f>
        <v>0</v>
      </c>
      <c r="E13" s="186">
        <f>'R1'!L18</f>
        <v>0</v>
      </c>
      <c r="F13" s="183" t="s">
        <v>426</v>
      </c>
      <c r="G13" s="188" t="s">
        <v>443</v>
      </c>
      <c r="H13" s="189"/>
      <c r="I13" s="186">
        <f>'R3'!F10</f>
        <v>0</v>
      </c>
      <c r="J13" s="187">
        <f>'R3'!G10</f>
        <v>0</v>
      </c>
    </row>
    <row r="14" spans="1:10" ht="15" customHeight="1">
      <c r="A14" s="183" t="s">
        <v>378</v>
      </c>
      <c r="B14" s="188" t="s">
        <v>516</v>
      </c>
      <c r="C14" s="189"/>
      <c r="D14" s="186">
        <f>'R1'!K26</f>
        <v>0</v>
      </c>
      <c r="E14" s="186">
        <f>'R1'!L26</f>
        <v>0</v>
      </c>
      <c r="F14" s="183" t="s">
        <v>427</v>
      </c>
      <c r="G14" s="188" t="s">
        <v>444</v>
      </c>
      <c r="H14" s="189"/>
      <c r="I14" s="186">
        <f>'R3'!F15</f>
        <v>0</v>
      </c>
      <c r="J14" s="187">
        <f>'R3'!G15</f>
        <v>0</v>
      </c>
    </row>
    <row r="15" spans="1:10" ht="15" customHeight="1">
      <c r="A15" s="183" t="s">
        <v>379</v>
      </c>
      <c r="B15" s="188" t="s">
        <v>517</v>
      </c>
      <c r="C15" s="189"/>
      <c r="D15" s="186">
        <f>'R1'!K36</f>
        <v>0</v>
      </c>
      <c r="E15" s="186">
        <f>'R1'!L36</f>
        <v>0</v>
      </c>
      <c r="F15" s="183" t="s">
        <v>428</v>
      </c>
      <c r="G15" s="188" t="s">
        <v>445</v>
      </c>
      <c r="H15" s="189"/>
      <c r="I15" s="186">
        <f>'R3'!F19</f>
        <v>0</v>
      </c>
      <c r="J15" s="187">
        <f>'R3'!G19</f>
        <v>0</v>
      </c>
    </row>
    <row r="16" spans="1:10" ht="15" customHeight="1">
      <c r="A16" s="190" t="s">
        <v>380</v>
      </c>
      <c r="B16" s="191" t="s">
        <v>403</v>
      </c>
      <c r="C16" s="192"/>
      <c r="D16" s="193"/>
      <c r="E16" s="193"/>
      <c r="F16" s="183" t="s">
        <v>429</v>
      </c>
      <c r="G16" s="188" t="s">
        <v>446</v>
      </c>
      <c r="H16" s="189"/>
      <c r="I16" s="186">
        <f>'R3'!F22</f>
        <v>0</v>
      </c>
      <c r="J16" s="187">
        <f>'R3'!G22</f>
        <v>0</v>
      </c>
    </row>
    <row r="17" spans="1:10" ht="15" customHeight="1">
      <c r="A17" s="194"/>
      <c r="B17" s="195" t="s">
        <v>404</v>
      </c>
      <c r="C17" s="196"/>
      <c r="D17" s="181">
        <f>'R1'!K37</f>
        <v>0</v>
      </c>
      <c r="E17" s="181">
        <f>'R1'!L37</f>
        <v>0</v>
      </c>
      <c r="F17" s="183" t="s">
        <v>376</v>
      </c>
      <c r="G17" s="184" t="s">
        <v>369</v>
      </c>
      <c r="H17" s="185"/>
      <c r="I17" s="186">
        <f>'R3'!F24</f>
        <v>0</v>
      </c>
      <c r="J17" s="187">
        <f>'R3'!G24</f>
        <v>0</v>
      </c>
    </row>
    <row r="18" spans="1:10" ht="15" customHeight="1">
      <c r="A18" s="183" t="s">
        <v>381</v>
      </c>
      <c r="B18" s="184" t="s">
        <v>367</v>
      </c>
      <c r="C18" s="185"/>
      <c r="D18" s="186">
        <f>'R2'!H6</f>
        <v>0</v>
      </c>
      <c r="E18" s="186">
        <f>'R2'!I6</f>
        <v>0</v>
      </c>
      <c r="F18" s="183" t="s">
        <v>377</v>
      </c>
      <c r="G18" s="188" t="s">
        <v>447</v>
      </c>
      <c r="H18" s="189"/>
      <c r="I18" s="186">
        <f>'R3'!F25</f>
        <v>0</v>
      </c>
      <c r="J18" s="187">
        <f>'R3'!G25</f>
        <v>0</v>
      </c>
    </row>
    <row r="19" spans="1:10" ht="15" customHeight="1">
      <c r="A19" s="183" t="s">
        <v>382</v>
      </c>
      <c r="B19" s="188" t="s">
        <v>405</v>
      </c>
      <c r="C19" s="189"/>
      <c r="D19" s="186">
        <f>'R2'!H7</f>
        <v>0</v>
      </c>
      <c r="E19" s="186">
        <f>'R2'!I7</f>
        <v>0</v>
      </c>
      <c r="F19" s="183" t="s">
        <v>378</v>
      </c>
      <c r="G19" s="188" t="s">
        <v>448</v>
      </c>
      <c r="H19" s="189"/>
      <c r="I19" s="186">
        <f>'R3'!F29</f>
        <v>0</v>
      </c>
      <c r="J19" s="187">
        <f>'R3'!G29</f>
        <v>0</v>
      </c>
    </row>
    <row r="20" spans="1:10" ht="15" customHeight="1">
      <c r="A20" s="183" t="s">
        <v>383</v>
      </c>
      <c r="B20" s="188" t="s">
        <v>406</v>
      </c>
      <c r="C20" s="189"/>
      <c r="D20" s="186">
        <f>'R2'!H14</f>
        <v>0</v>
      </c>
      <c r="E20" s="186">
        <f>'R2'!I14</f>
        <v>0</v>
      </c>
      <c r="F20" s="183" t="s">
        <v>379</v>
      </c>
      <c r="G20" s="188" t="s">
        <v>449</v>
      </c>
      <c r="H20" s="189"/>
      <c r="I20" s="186">
        <f>'R4'!G5</f>
        <v>0</v>
      </c>
      <c r="J20" s="187">
        <f>'R4'!H5</f>
        <v>0</v>
      </c>
    </row>
    <row r="21" spans="1:10" ht="15" customHeight="1">
      <c r="A21" s="183" t="s">
        <v>384</v>
      </c>
      <c r="B21" s="188" t="s">
        <v>407</v>
      </c>
      <c r="C21" s="189"/>
      <c r="D21" s="186">
        <f>'R2'!H20</f>
        <v>0</v>
      </c>
      <c r="E21" s="186">
        <f>'R2'!I20</f>
        <v>0</v>
      </c>
      <c r="F21" s="183" t="s">
        <v>430</v>
      </c>
      <c r="G21" s="188" t="s">
        <v>450</v>
      </c>
      <c r="H21" s="189"/>
      <c r="I21" s="186">
        <f>'R4'!G15</f>
        <v>0</v>
      </c>
      <c r="J21" s="187">
        <f>'R4'!H15</f>
        <v>0</v>
      </c>
    </row>
    <row r="22" spans="1:10" ht="15" customHeight="1">
      <c r="A22" s="183" t="s">
        <v>385</v>
      </c>
      <c r="B22" s="188" t="s">
        <v>408</v>
      </c>
      <c r="C22" s="189"/>
      <c r="D22" s="186">
        <f>'R2'!H29</f>
        <v>0</v>
      </c>
      <c r="E22" s="186">
        <f>'R2'!I29</f>
        <v>0</v>
      </c>
      <c r="F22" s="183" t="s">
        <v>431</v>
      </c>
      <c r="G22" s="188" t="s">
        <v>451</v>
      </c>
      <c r="H22" s="189"/>
      <c r="I22" s="186">
        <f>'R4'!G16</f>
        <v>0</v>
      </c>
      <c r="J22" s="187">
        <f>'R4'!H16</f>
        <v>0</v>
      </c>
    </row>
    <row r="23" spans="1:10" ht="15" customHeight="1" thickBot="1">
      <c r="A23" s="197" t="s">
        <v>386</v>
      </c>
      <c r="B23" s="198" t="s">
        <v>368</v>
      </c>
      <c r="C23" s="199"/>
      <c r="D23" s="200">
        <f>'R2'!H33</f>
        <v>0</v>
      </c>
      <c r="E23" s="200">
        <f>'R2'!I33</f>
        <v>0</v>
      </c>
      <c r="F23" s="197" t="s">
        <v>381</v>
      </c>
      <c r="G23" s="198" t="s">
        <v>370</v>
      </c>
      <c r="H23" s="199"/>
      <c r="I23" s="200">
        <f>'R4'!G19</f>
        <v>0</v>
      </c>
      <c r="J23" s="201">
        <f>'R4'!H19</f>
        <v>0</v>
      </c>
    </row>
    <row r="24" spans="1:10" ht="15" customHeight="1" thickTop="1">
      <c r="A24" s="640"/>
      <c r="B24" s="267"/>
      <c r="C24" s="267"/>
      <c r="D24" s="267"/>
      <c r="E24" s="267"/>
      <c r="F24" s="267"/>
      <c r="G24" s="267"/>
      <c r="H24" s="267"/>
      <c r="I24" s="267"/>
      <c r="J24" s="267"/>
    </row>
    <row r="25" spans="1:10" ht="12.75">
      <c r="A25" s="640"/>
      <c r="B25" s="267"/>
      <c r="C25" s="267"/>
      <c r="D25" s="267"/>
      <c r="E25" s="267"/>
      <c r="F25" s="267"/>
      <c r="G25" s="267"/>
      <c r="H25" s="267"/>
      <c r="I25" s="267"/>
      <c r="J25" s="267"/>
    </row>
    <row r="26" spans="1:10" ht="12.75">
      <c r="A26" s="151"/>
      <c r="B26" s="151"/>
      <c r="C26" s="151"/>
      <c r="D26" s="152" t="s">
        <v>421</v>
      </c>
      <c r="E26" s="151"/>
      <c r="F26" s="151"/>
      <c r="G26" s="151"/>
      <c r="H26" s="151"/>
      <c r="I26" s="151"/>
      <c r="J26" s="151"/>
    </row>
    <row r="27" spans="1:10" ht="15" customHeight="1">
      <c r="A27" s="202" t="s">
        <v>387</v>
      </c>
      <c r="B27" s="203" t="s">
        <v>409</v>
      </c>
      <c r="C27" s="204"/>
      <c r="D27" s="205">
        <f>'V1'!K14+'V1'!K17</f>
        <v>0</v>
      </c>
      <c r="E27" s="205">
        <f>'V1'!L14+'V1'!L17</f>
        <v>0</v>
      </c>
      <c r="F27" s="206" t="s">
        <v>234</v>
      </c>
      <c r="G27" s="207" t="s">
        <v>452</v>
      </c>
      <c r="H27" s="204"/>
      <c r="I27" s="205">
        <f>'V1'!K42</f>
        <v>0</v>
      </c>
      <c r="J27" s="208">
        <f>'V1'!L42</f>
        <v>0</v>
      </c>
    </row>
    <row r="28" spans="1:10" ht="15" customHeight="1">
      <c r="A28" s="190" t="s">
        <v>388</v>
      </c>
      <c r="B28" s="209" t="s">
        <v>410</v>
      </c>
      <c r="C28" s="210"/>
      <c r="D28" s="193"/>
      <c r="E28" s="193"/>
      <c r="F28" s="183" t="s">
        <v>432</v>
      </c>
      <c r="G28" s="188" t="s">
        <v>415</v>
      </c>
      <c r="H28" s="185"/>
      <c r="I28" s="186">
        <f>'V2'!G12+'V2'!G14</f>
        <v>0</v>
      </c>
      <c r="J28" s="187">
        <f>'V2'!H12+'V2'!H14</f>
        <v>0</v>
      </c>
    </row>
    <row r="29" spans="1:10" ht="15" customHeight="1">
      <c r="A29" s="211"/>
      <c r="B29" s="212" t="s">
        <v>411</v>
      </c>
      <c r="C29" s="180"/>
      <c r="D29" s="213">
        <f>'V1'!K14+'V1'!K18</f>
        <v>0</v>
      </c>
      <c r="E29" s="213">
        <f>'V1'!L14+'V1'!L18</f>
        <v>0</v>
      </c>
      <c r="F29" s="183" t="s">
        <v>433</v>
      </c>
      <c r="G29" s="188" t="s">
        <v>416</v>
      </c>
      <c r="H29" s="189"/>
      <c r="I29" s="186">
        <f>'V2'!G13+'V2'!G15</f>
        <v>0</v>
      </c>
      <c r="J29" s="187">
        <f>'V2'!H13+'V2'!H15</f>
        <v>0</v>
      </c>
    </row>
    <row r="30" spans="1:10" ht="15" customHeight="1">
      <c r="A30" s="183" t="s">
        <v>389</v>
      </c>
      <c r="B30" s="188" t="s">
        <v>412</v>
      </c>
      <c r="C30" s="189"/>
      <c r="D30" s="186">
        <f>'V1'!K19</f>
        <v>0</v>
      </c>
      <c r="E30" s="186">
        <f>'V1'!L19</f>
        <v>0</v>
      </c>
      <c r="F30" s="183" t="s">
        <v>434</v>
      </c>
      <c r="G30" s="188" t="s">
        <v>453</v>
      </c>
      <c r="H30" s="189"/>
      <c r="I30" s="186">
        <f>'V2'!G7+'V2'!G5+'V2'!G11+'V2'!G16+'V2'!G18+'V2'!G20</f>
        <v>0</v>
      </c>
      <c r="J30" s="187">
        <f>'V2'!H7+'V2'!H5+'V2'!H11+'V2'!H16+'V2'!H18+'V2'!H20</f>
        <v>0</v>
      </c>
    </row>
    <row r="31" spans="1:10" ht="15" customHeight="1">
      <c r="A31" s="183" t="s">
        <v>390</v>
      </c>
      <c r="B31" s="188" t="s">
        <v>413</v>
      </c>
      <c r="C31" s="189"/>
      <c r="D31" s="186">
        <f>'V1'!K20</f>
        <v>0</v>
      </c>
      <c r="E31" s="186">
        <f>'V1'!L20</f>
        <v>0</v>
      </c>
      <c r="F31" s="183" t="s">
        <v>435</v>
      </c>
      <c r="G31" s="188" t="s">
        <v>454</v>
      </c>
      <c r="H31" s="189"/>
      <c r="I31" s="186">
        <f>'V2'!G17+'V2'!G19+'V2'!G21+'V2'!G24</f>
        <v>0</v>
      </c>
      <c r="J31" s="187">
        <f>'V2'!H17+'V2'!H19+'V2'!H21+'V2'!H24</f>
        <v>0</v>
      </c>
    </row>
    <row r="32" spans="1:10" ht="15" customHeight="1">
      <c r="A32" s="183" t="s">
        <v>391</v>
      </c>
      <c r="B32" s="188" t="s">
        <v>414</v>
      </c>
      <c r="C32" s="189"/>
      <c r="D32" s="186">
        <f>'V1'!K15+'V1'!K21</f>
        <v>0</v>
      </c>
      <c r="E32" s="186">
        <f>'V1'!L15+'V1'!L21</f>
        <v>0</v>
      </c>
      <c r="F32" s="214" t="s">
        <v>234</v>
      </c>
      <c r="G32" s="215" t="s">
        <v>455</v>
      </c>
      <c r="H32" s="216"/>
      <c r="I32" s="193"/>
      <c r="J32" s="217"/>
    </row>
    <row r="33" spans="1:10" ht="15" customHeight="1">
      <c r="A33" s="183" t="s">
        <v>231</v>
      </c>
      <c r="B33" s="184" t="s">
        <v>371</v>
      </c>
      <c r="C33" s="218"/>
      <c r="D33" s="186">
        <f>'V1'!K24</f>
        <v>0</v>
      </c>
      <c r="E33" s="186">
        <f>'V1'!L24</f>
        <v>0</v>
      </c>
      <c r="F33" s="194"/>
      <c r="G33" s="179" t="s">
        <v>456</v>
      </c>
      <c r="H33" s="219"/>
      <c r="I33" s="181">
        <f>'V2'!G22-'V2'!G24</f>
        <v>0</v>
      </c>
      <c r="J33" s="182">
        <f>'V2'!H22-'V2'!H24</f>
        <v>0</v>
      </c>
    </row>
    <row r="34" spans="1:10" ht="15" customHeight="1">
      <c r="A34" s="183" t="s">
        <v>381</v>
      </c>
      <c r="B34" s="188" t="s">
        <v>247</v>
      </c>
      <c r="C34" s="218"/>
      <c r="D34" s="186">
        <f>'V1'!K25</f>
        <v>0</v>
      </c>
      <c r="E34" s="186">
        <f>'V1'!L25</f>
        <v>0</v>
      </c>
      <c r="F34" s="183" t="s">
        <v>302</v>
      </c>
      <c r="G34" s="184" t="s">
        <v>457</v>
      </c>
      <c r="H34" s="185"/>
      <c r="I34" s="186">
        <f>'V2'!G28</f>
        <v>0</v>
      </c>
      <c r="J34" s="187">
        <f>'V2'!H28</f>
        <v>0</v>
      </c>
    </row>
    <row r="35" spans="1:10" ht="15" customHeight="1">
      <c r="A35" s="183" t="s">
        <v>392</v>
      </c>
      <c r="B35" s="188" t="s">
        <v>518</v>
      </c>
      <c r="C35" s="185"/>
      <c r="D35" s="186">
        <f>'V1'!K31</f>
        <v>0</v>
      </c>
      <c r="E35" s="186">
        <f>'V1'!L31</f>
        <v>0</v>
      </c>
      <c r="F35" s="183" t="s">
        <v>436</v>
      </c>
      <c r="G35" s="188" t="s">
        <v>324</v>
      </c>
      <c r="H35" s="189"/>
      <c r="I35" s="186">
        <f>'V2'!G29</f>
        <v>0</v>
      </c>
      <c r="J35" s="187">
        <f>'V2'!H29</f>
        <v>0</v>
      </c>
    </row>
    <row r="36" spans="1:10" ht="15" customHeight="1">
      <c r="A36" s="183" t="s">
        <v>393</v>
      </c>
      <c r="B36" s="188" t="s">
        <v>415</v>
      </c>
      <c r="C36" s="189"/>
      <c r="D36" s="186">
        <f>'V1'!K34+'V1'!K36</f>
        <v>0</v>
      </c>
      <c r="E36" s="186">
        <f>'V1'!L34+'V1'!L36</f>
        <v>0</v>
      </c>
      <c r="F36" s="183" t="s">
        <v>437</v>
      </c>
      <c r="G36" s="188" t="s">
        <v>325</v>
      </c>
      <c r="H36" s="189"/>
      <c r="I36" s="186">
        <f>'V2'!G30+'V2'!G31</f>
        <v>0</v>
      </c>
      <c r="J36" s="187">
        <f>'V2'!H30+'V2'!H31</f>
        <v>0</v>
      </c>
    </row>
    <row r="37" spans="1:10" ht="15" customHeight="1">
      <c r="A37" s="183" t="s">
        <v>394</v>
      </c>
      <c r="B37" s="188" t="s">
        <v>416</v>
      </c>
      <c r="C37" s="189"/>
      <c r="D37" s="186">
        <f>'V1'!K35+'V1'!K37</f>
        <v>0</v>
      </c>
      <c r="E37" s="186">
        <f>'V1'!L35+'V1'!L37</f>
        <v>0</v>
      </c>
      <c r="F37" s="183" t="s">
        <v>234</v>
      </c>
      <c r="G37" s="184" t="s">
        <v>458</v>
      </c>
      <c r="H37" s="189"/>
      <c r="I37" s="186">
        <f>'V2'!G34</f>
        <v>0</v>
      </c>
      <c r="J37" s="187">
        <f>'V2'!H34</f>
        <v>0</v>
      </c>
    </row>
    <row r="38" spans="1:10" ht="15" customHeight="1" thickBot="1">
      <c r="A38" s="183" t="s">
        <v>395</v>
      </c>
      <c r="B38" s="188" t="s">
        <v>417</v>
      </c>
      <c r="C38" s="189"/>
      <c r="D38" s="186">
        <f>'V1'!K32+'V1'!K38+'V1'!K40</f>
        <v>0</v>
      </c>
      <c r="E38" s="186">
        <f>'V1'!L32+'V1'!L38+'V1'!L40</f>
        <v>0</v>
      </c>
      <c r="F38" s="197" t="s">
        <v>304</v>
      </c>
      <c r="G38" s="198" t="s">
        <v>459</v>
      </c>
      <c r="H38" s="220"/>
      <c r="I38" s="200">
        <f>'V2'!G36</f>
        <v>0</v>
      </c>
      <c r="J38" s="201">
        <f>'V2'!H36</f>
        <v>0</v>
      </c>
    </row>
    <row r="39" spans="1:10" ht="15" customHeight="1" thickBot="1" thickTop="1">
      <c r="A39" s="197" t="s">
        <v>396</v>
      </c>
      <c r="B39" s="221" t="s">
        <v>418</v>
      </c>
      <c r="C39" s="199"/>
      <c r="D39" s="200">
        <f>'V1'!K30+'V1'!K33+'V1'!K39+'V1'!K41</f>
        <v>0</v>
      </c>
      <c r="E39" s="222">
        <f>'V1'!L30+'V1'!L33+'V1'!L39+'V1'!L41</f>
        <v>0</v>
      </c>
      <c r="F39" s="223" t="s">
        <v>500</v>
      </c>
      <c r="G39" s="224"/>
      <c r="H39" s="654" t="str">
        <f>+B3</f>
        <v>Nová 1, Nové Město 2, 20000</v>
      </c>
      <c r="I39" s="655"/>
      <c r="J39" s="656"/>
    </row>
    <row r="40" spans="1:10" ht="15" customHeight="1" thickTop="1">
      <c r="A40" s="640"/>
      <c r="B40" s="267"/>
      <c r="C40" s="267"/>
      <c r="D40" s="267"/>
      <c r="E40" s="267"/>
      <c r="F40" s="267"/>
      <c r="G40" s="267"/>
      <c r="H40" s="267"/>
      <c r="I40" s="267"/>
      <c r="J40" s="267"/>
    </row>
    <row r="41" spans="1:10" ht="13.5" thickBot="1">
      <c r="A41" s="640"/>
      <c r="B41" s="267"/>
      <c r="C41" s="267"/>
      <c r="D41" s="267"/>
      <c r="E41" s="267"/>
      <c r="F41" s="267"/>
      <c r="G41" s="267"/>
      <c r="H41" s="267"/>
      <c r="I41" s="267"/>
      <c r="J41" s="267"/>
    </row>
    <row r="42" spans="1:10" ht="12.75">
      <c r="A42" s="646" t="s">
        <v>397</v>
      </c>
      <c r="B42" s="647"/>
      <c r="C42" s="647"/>
      <c r="D42" s="647"/>
      <c r="E42" s="648"/>
      <c r="F42" s="650" t="s">
        <v>438</v>
      </c>
      <c r="G42" s="647"/>
      <c r="H42" s="647"/>
      <c r="I42" s="647"/>
      <c r="J42" s="651"/>
    </row>
    <row r="43" spans="1:10" ht="12.75">
      <c r="A43" s="649"/>
      <c r="B43" s="444"/>
      <c r="C43" s="444"/>
      <c r="D43" s="444"/>
      <c r="E43" s="445"/>
      <c r="F43" s="652"/>
      <c r="G43" s="653"/>
      <c r="H43" s="653"/>
      <c r="I43" s="653"/>
      <c r="J43" s="228"/>
    </row>
    <row r="44" spans="1:10" ht="12.75">
      <c r="A44" s="649"/>
      <c r="B44" s="444"/>
      <c r="C44" s="444"/>
      <c r="D44" s="444"/>
      <c r="E44" s="445"/>
      <c r="F44" s="652"/>
      <c r="G44" s="653"/>
      <c r="H44" s="653"/>
      <c r="I44" s="653"/>
      <c r="J44" s="228"/>
    </row>
    <row r="45" spans="1:10" ht="12.75">
      <c r="A45" s="649"/>
      <c r="B45" s="444"/>
      <c r="C45" s="444"/>
      <c r="D45" s="444"/>
      <c r="E45" s="445"/>
      <c r="F45" s="652"/>
      <c r="G45" s="653"/>
      <c r="H45" s="653"/>
      <c r="I45" s="653"/>
      <c r="J45" s="228"/>
    </row>
    <row r="46" spans="1:10" ht="12.75">
      <c r="A46" s="664"/>
      <c r="B46" s="665"/>
      <c r="C46" s="665"/>
      <c r="D46" s="665"/>
      <c r="E46" s="666"/>
      <c r="F46" s="643"/>
      <c r="G46" s="644"/>
      <c r="H46" s="644"/>
      <c r="I46" s="644"/>
      <c r="J46" s="228"/>
    </row>
    <row r="47" spans="1:10" ht="15" customHeight="1">
      <c r="A47" s="657" t="s">
        <v>398</v>
      </c>
      <c r="B47" s="658"/>
      <c r="C47" s="658"/>
      <c r="D47" s="658"/>
      <c r="E47" s="229">
        <f>'CF1'!I28</f>
        <v>0</v>
      </c>
      <c r="F47" s="661" t="s">
        <v>439</v>
      </c>
      <c r="G47" s="658"/>
      <c r="H47" s="658"/>
      <c r="I47" s="658"/>
      <c r="J47" s="230"/>
    </row>
    <row r="48" spans="1:10" ht="15" customHeight="1">
      <c r="A48" s="659" t="s">
        <v>399</v>
      </c>
      <c r="B48" s="444"/>
      <c r="C48" s="444"/>
      <c r="D48" s="444"/>
      <c r="E48" s="229">
        <f>'CF1'!I33</f>
        <v>0</v>
      </c>
      <c r="F48" s="662" t="s">
        <v>440</v>
      </c>
      <c r="G48" s="444"/>
      <c r="H48" s="444"/>
      <c r="I48" s="444"/>
      <c r="J48" s="231"/>
    </row>
    <row r="49" spans="1:10" ht="15" customHeight="1" thickBot="1">
      <c r="A49" s="660" t="s">
        <v>400</v>
      </c>
      <c r="B49" s="447"/>
      <c r="C49" s="447"/>
      <c r="D49" s="447"/>
      <c r="E49" s="232">
        <f>'CF1'!I44</f>
        <v>0</v>
      </c>
      <c r="F49" s="663" t="s">
        <v>441</v>
      </c>
      <c r="G49" s="447"/>
      <c r="H49" s="447"/>
      <c r="I49" s="447"/>
      <c r="J49" s="233"/>
    </row>
    <row r="50" spans="1:10" ht="12.75">
      <c r="A50" s="234" t="s">
        <v>499</v>
      </c>
      <c r="B50" s="235"/>
      <c r="C50" s="235"/>
      <c r="D50" s="235"/>
      <c r="E50" s="235"/>
      <c r="F50" s="236"/>
      <c r="G50" s="227"/>
      <c r="H50" s="227"/>
      <c r="I50" s="227"/>
      <c r="J50" s="236" t="s">
        <v>468</v>
      </c>
    </row>
    <row r="51" spans="1:10" ht="12.75">
      <c r="A51" s="645" t="s">
        <v>465</v>
      </c>
      <c r="B51" s="325"/>
      <c r="C51" s="325"/>
      <c r="D51" s="325"/>
      <c r="E51" s="325"/>
      <c r="F51" s="325"/>
      <c r="G51" s="325"/>
      <c r="H51" s="325"/>
      <c r="I51" s="325"/>
      <c r="J51" s="32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</sheetData>
  <sheetProtection password="EF65" sheet="1" objects="1" scenarios="1"/>
  <mergeCells count="36">
    <mergeCell ref="H39:J39"/>
    <mergeCell ref="A47:D47"/>
    <mergeCell ref="A48:D48"/>
    <mergeCell ref="A49:D49"/>
    <mergeCell ref="F47:I47"/>
    <mergeCell ref="F48:I48"/>
    <mergeCell ref="F49:I49"/>
    <mergeCell ref="A44:E44"/>
    <mergeCell ref="A45:E45"/>
    <mergeCell ref="A46:E46"/>
    <mergeCell ref="F42:J42"/>
    <mergeCell ref="F43:I43"/>
    <mergeCell ref="F44:I44"/>
    <mergeCell ref="F45:I45"/>
    <mergeCell ref="F46:I46"/>
    <mergeCell ref="A1:J1"/>
    <mergeCell ref="A51:J51"/>
    <mergeCell ref="A6:J6"/>
    <mergeCell ref="A24:J24"/>
    <mergeCell ref="A25:J25"/>
    <mergeCell ref="A40:J40"/>
    <mergeCell ref="A41:J41"/>
    <mergeCell ref="A42:E42"/>
    <mergeCell ref="A43:E43"/>
    <mergeCell ref="B5:C5"/>
    <mergeCell ref="D5:J5"/>
    <mergeCell ref="A7:J7"/>
    <mergeCell ref="A8:J8"/>
    <mergeCell ref="I3:J3"/>
    <mergeCell ref="A4:B4"/>
    <mergeCell ref="D4:G4"/>
    <mergeCell ref="H4:J4"/>
    <mergeCell ref="C2:H2"/>
    <mergeCell ref="A2:B2"/>
    <mergeCell ref="B3:E3"/>
    <mergeCell ref="F3:H3"/>
  </mergeCells>
  <printOptions/>
  <pageMargins left="0.3937007874015748" right="0.3937007874015748" top="0.6299212598425197" bottom="0.6299212598425197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25.2.2002</dc:subject>
  <dc:creator>Martin Štěpán</dc:creator>
  <cp:keywords/>
  <dc:description/>
  <cp:lastModifiedBy>Martin Štěpán</cp:lastModifiedBy>
  <cp:lastPrinted>2002-03-01T23:36:52Z</cp:lastPrinted>
  <dcterms:created xsi:type="dcterms:W3CDTF">1999-01-26T10:18:16Z</dcterms:created>
  <dcterms:modified xsi:type="dcterms:W3CDTF">2002-03-22T09:58:25Z</dcterms:modified>
  <cp:category/>
  <cp:version/>
  <cp:contentType/>
  <cp:contentStatus/>
</cp:coreProperties>
</file>