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2120" windowHeight="12750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<sst xmlns="http://schemas.openxmlformats.org/spreadsheetml/2006/main" count="110" uniqueCount="110">
  <si>
    <t>Nezdanitelné částky</t>
  </si>
  <si>
    <t>Nezdanitelné částky celkem</t>
  </si>
  <si>
    <t>Vypočtená daň</t>
  </si>
  <si>
    <t>VÝPOČET DANĚ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</si>
  <si>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</si>
  <si>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</si>
  <si>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pojistné na soukromé životní pojištění</t>
  </si>
  <si>
    <t>členské příspěvky člena odborové organizace</t>
  </si>
  <si>
    <t>A DAŇOVÉHO ZVÝHODNĚNÍ</t>
  </si>
  <si>
    <t>Nárok celkem</t>
  </si>
  <si>
    <t>z toho sleva na dani</t>
  </si>
  <si>
    <t>Zúčtování záloh na daň po slevě</t>
  </si>
  <si>
    <t>Zúčtování měsíčních                      daňových bonusů</t>
  </si>
  <si>
    <t xml:space="preserve">Příjmení, jméno a titul poplatníka </t>
  </si>
  <si>
    <t>úhrady za zkoušky ověřující výsledky dalšího vzdělávání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</si>
  <si>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</si>
  <si>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Formulář zpracovala ASPEKT HM, daňová, účetní a auditorská kancelář, www.danovapriznani.cz, business.center.cz</t>
  </si>
  <si>
    <t>a) - přeplatek na dani po slevě</t>
  </si>
  <si>
    <t>b) - doplatek na daňovém bonusu</t>
  </si>
  <si>
    <t>Kompenzace vzniklých rozdílů na dani a na bonusu</t>
  </si>
  <si>
    <t>u daně z příjmů fyzických osob ze závislé činnosti</t>
  </si>
  <si>
    <t>hodnota bezúplatného plnění</t>
  </si>
  <si>
    <t>písm. a) základní sleva na poplatníka</t>
  </si>
  <si>
    <t>písm. c) základní sleva na invaliditu</t>
  </si>
  <si>
    <t>písm. d) rozšířená sleva na invaliditu</t>
  </si>
  <si>
    <t>písm. e) na držitele průkazu ZTP/P</t>
  </si>
  <si>
    <t>písm. f) na studenta</t>
  </si>
  <si>
    <t>písm. g) za umístění dítěte</t>
  </si>
  <si>
    <t>Před vyplněním si, prosím, přečtěte pokyny a upozornění.</t>
  </si>
  <si>
    <t>Adresa bydliště (místa trvalého pobytu)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</si>
  <si>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</si>
  <si>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</si>
  <si>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</si>
  <si>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</si>
  <si>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</si>
  <si>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</si>
  <si>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</si>
  <si>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</si>
  <si>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</si>
  <si>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</si>
  <si>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</si>
  <si>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</si>
  <si>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</si>
  <si>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</si>
  <si>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</si>
  <si>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</si>
  <si>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</si>
  <si>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</si>
  <si>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18a.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</si>
  <si>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</si>
  <si>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</si>
  <si>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</si>
  <si>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</si>
  <si>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</si>
  <si>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</si>
  <si>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</si>
  <si>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</si>
  <si>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</si>
  <si>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</si>
  <si>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</si>
  <si>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</si>
  <si>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</si>
  <si>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dne:</t>
    </r>
  </si>
  <si>
    <r>
      <t xml:space="preserve">Dílčí základ daně od všech plátců </t>
    </r>
    <r>
      <rPr>
        <sz val="8"/>
        <rFont val="Arial CE"/>
        <family val="0"/>
      </rPr>
      <t>(ř. 1 + ř. 2)</t>
    </r>
  </si>
  <si>
    <t>(§ 15 odst. 1 zákona)</t>
  </si>
  <si>
    <t>(§ 15 odst. 3 a 4 zákona)</t>
  </si>
  <si>
    <t>(§ 15 odst. 5 zákona)</t>
  </si>
  <si>
    <t>(§ 15 odst. 6 zákona)</t>
  </si>
  <si>
    <t>(§ 15 odst. 7 zákona)</t>
  </si>
  <si>
    <t>(§ 15 odst. 8 zákona)</t>
  </si>
  <si>
    <t>úroky z úvěru (úvěrů)</t>
  </si>
  <si>
    <t>Základ daně snížený o nezdanitelné částky (zaokrouhlený na celé stovky Kč dolů)</t>
  </si>
  <si>
    <t>písm. b) na manželku (na manžela)</t>
  </si>
  <si>
    <t>Slevy na dani podle § 35ba zákona celkem</t>
  </si>
  <si>
    <t>Daň po slevě na dani podle § 35ba zákona (částka musí být &gt;= 0)</t>
  </si>
  <si>
    <t>daňový bonus (ř. 23 - ř. 24)</t>
  </si>
  <si>
    <t>Daň po slevě (ř. 20 - ř. 24)</t>
  </si>
  <si>
    <t>Rozdíl na dani po slevě (ř. 21 - ř. 26)</t>
  </si>
  <si>
    <t>Rozdíl na daňovém bonusu (ř. 25 - ř. 28)</t>
  </si>
  <si>
    <t>Doplatek ze zúčtování (kladná částka), nedoplatek ze zúčtování (záporná částka) (ř. 27 + ř. 29)</t>
  </si>
  <si>
    <t>Doplatek ze zúčtování (z ř. 30) činí</t>
  </si>
  <si>
    <r>
      <t xml:space="preserve">Daňové zvýhodnění                                               </t>
    </r>
    <r>
      <rPr>
        <sz val="8"/>
        <rFont val="Arial CE"/>
        <family val="0"/>
      </rPr>
      <t>podle § 35c odst. 1 zákona</t>
    </r>
  </si>
  <si>
    <t>Podpis</t>
  </si>
  <si>
    <t>Pokyny:</t>
  </si>
  <si>
    <t>ř. 2   - Uveďte úhrn povinného pojistného, které je povinen platit zaměstnavatel podle § 6 odst. 12 zákona z příjmů na řádku 1. Povinné pojistné se zaokrouhluje na celé koruny směrem nahoru.</t>
  </si>
  <si>
    <t>Záporné hodnoty uvádějte se znaménkem „mínus"</t>
  </si>
  <si>
    <t>ř. 25 - Výše daňového bonusu musí činit alespoň 100 Kč, maximálně však do výše 60 300 Kč.</t>
  </si>
  <si>
    <t>Poznámky:</t>
  </si>
  <si>
    <r>
      <t>1)</t>
    </r>
    <r>
      <rPr>
        <sz val="8"/>
        <rFont val="Arial CE"/>
        <family val="0"/>
      </rPr>
      <t xml:space="preserve"> U cizích státních příslušníků uveďte datum narození</t>
    </r>
  </si>
  <si>
    <r>
      <t>2)</t>
    </r>
    <r>
      <rPr>
        <sz val="8"/>
        <rFont val="Arial CE"/>
        <family val="0"/>
      </rPr>
      <t xml:space="preserve"> Nehodící se škrtněte</t>
    </r>
  </si>
  <si>
    <t>ř. 23 - Jedná se o úhrn částek daňového zvýhodnění, na které má poplatník nárok za jednotlivé kalendářní měsíce zdaňovacího období a za všechny vyživované děti poplatníka podle § 35c a § 35d zákona</t>
  </si>
  <si>
    <t xml:space="preserve">podle zákona č. 586/1992 Sb., o daních z příjmů, ve znění pozdějších předpisů, </t>
  </si>
  <si>
    <t>Úhrn příjmů od všech plátců s výjimkou příjmů, z nichž se daň vybírá srážkou podle zvláštní sazby daně</t>
  </si>
  <si>
    <t>Úhrn povinného pojistného (§ 6 odst. 12 zákona)</t>
  </si>
  <si>
    <t>příspěvky na penzijní připojištění, penzijní pojištění, doplňkové penzijní spoření</t>
  </si>
  <si>
    <t>Slevy na dani podle                                                                 § 35ba odst. 1 zákona</t>
  </si>
  <si>
    <t>Úhrn skutečně sražených záloh na daň (po slevě na dani včetně solidárního zvýšení daně u zálohy)</t>
  </si>
  <si>
    <t>Vyplacené  měsíční daňové bonusy od všech plátců</t>
  </si>
  <si>
    <t>ř. 21 - Uveďte úhrn sražených záloh po slevě na dani z příjmů uvedených na řádku 1 včetně solidárního zvýšení daně u zálohy.</t>
  </si>
  <si>
    <t>ř. 24 - Maximálně do výše částky uvedené na řádku 20</t>
  </si>
  <si>
    <t>ř. 30 - Doplatek ze zúčtování (tj. přeplatek na dani, doplatek na daňovém bonusu nebo přeplatek na dani po slevě a doplatek na daňovém bonusu) označte (+), nedoplatek ze zúčtování označte (-). Doplatek nižší než 51 Kč se nevyplácí. Nedoplatek ze zúčtování se nesráží</t>
  </si>
  <si>
    <t>ř. 31 - Je určen pro klíčování doplatku ze zúčtování a slouží pro správné vyplnění tiskopisu Vyúčtování daně z příjmů ze závislé činnosti</t>
  </si>
  <si>
    <t>(dále jen „zákon") za zdaňovací období 2018</t>
  </si>
  <si>
    <t>25 5460/1    Mfin 5460/1 vzor  č. 23</t>
  </si>
  <si>
    <r>
      <t>Upozornění:</t>
    </r>
    <r>
      <rPr>
        <sz val="8"/>
        <rFont val="Arial CE"/>
        <family val="0"/>
      </rPr>
      <t xml:space="preserve"> Za zdaňovací období 2018 lze provést výpočet daně a daňového zvýhodnění i poplatníkovi, pokud se jeho záloha, popř. zálohy na daň zvýšily o solidární zvýšení daně podle § 38ha zákona, avšak jeho daň za zdaňovací období 2018 se nezvyšuje o solidární zvýšení daně podle § 16a zákona, za předpokladu, že poplatník nemá povinnost podat daňové přiznání.</t>
    </r>
  </si>
  <si>
    <t>9ř. 1   - Uveďte pouze příjmy vyplacené nebo obdržené do 31. ledna 2019</t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</si>
  <si>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za zdaňovací období 2019 na stranu 1 na řádek označený „06". Pokud poplatník uplatňuje daňové zvýhodnění, řádek 22 se nevyplňuje a pokračuje se ve výpočtu řádkem 23 až 31.</t>
  </si>
  <si>
    <t>ř. 29 - Jestliže u poplatníka úhrn příjmů ve zdaňovacím období nedosáhl alespoň 73 200 Kč, tj. šestinásobku minimální mzdy podle § 35c odst. 4 zákona, na řádek uveďte „0". Na vyplacený měsíční daňový bonus v kalendářních měsících, v nichž úhrn příjmů dosáhl alespoň výše 6 100 Kč, tj. poloviny minimální mzdy podle § 35d odst. 6 zákona, poplatník již nárok neztrácí. Minimální mzda viz § 21g zákona.</t>
  </si>
  <si>
    <t>Údaj o vratitelném přeplatku z řádku 31 uvedený pod písmenem a) plátce uvede do Vyúčtování daně z příjmů ze závislé činnosti za zdaňovací období 2019 na stranu 1 na řádek označený „06".</t>
  </si>
  <si>
    <t>Údaj o vratitelném doplatku z řádku 31 uvedený pod písmenem b) plátce uvede do Vyúčtování daně z příjmů ze závislé činnosti za zdaňovací období 2019 na stranu 1 na řádek označený „06a".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</si>
</sst>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/>
    </xf>
    <xf numFmtId="0" fontId="4" fillId="33" borderId="0" xfId="46" applyFont="1" applyFill="1" applyAlignment="1">
      <alignment/>
    </xf>
    <xf numFmtId="0" fontId="0" fillId="34" borderId="0" xfId="0" applyFill="1" applyAlignment="1">
      <alignment/>
    </xf>
    <xf numFmtId="0" fontId="3" fillId="34" borderId="0" xfId="46" applyFont="1" applyFill="1" applyAlignment="1">
      <alignment/>
    </xf>
    <xf numFmtId="0" fontId="4" fillId="34" borderId="0" xfId="46" applyFont="1" applyFill="1" applyAlignment="1">
      <alignment/>
    </xf>
    <xf numFmtId="14" fontId="0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Font="1" applyFill="1" applyBorder="1" applyAlignment="1">
      <alignment horizontal="right"/>
    </xf>
    <xf numFmtId="0" fontId="7" fillId="33" borderId="0" xfId="46" applyFont="1" applyFill="1" applyBorder="1" applyAlignment="1">
      <alignment horizontal="right"/>
    </xf>
    <xf numFmtId="0" fontId="0" fillId="33" borderId="12" xfId="46" applyFont="1" applyFill="1" applyBorder="1" applyAlignment="1" applyProtection="1">
      <alignment/>
      <protection/>
    </xf>
    <xf numFmtId="0" fontId="6" fillId="33" borderId="13" xfId="46" applyFont="1" applyFill="1" applyBorder="1" applyAlignment="1" applyProtection="1">
      <alignment horizontal="center"/>
      <protection/>
    </xf>
    <xf numFmtId="0" fontId="14" fillId="35" borderId="0" xfId="46" applyFont="1" applyFill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0" borderId="0" xfId="0" applyAlignment="1">
      <alignment vertical="center" wrapText="1"/>
    </xf>
    <xf numFmtId="0" fontId="7" fillId="35" borderId="14" xfId="46" applyFont="1" applyFill="1" applyBorder="1" applyAlignment="1">
      <alignment horizontal="center" vertical="center"/>
    </xf>
    <xf numFmtId="0" fontId="7" fillId="35" borderId="15" xfId="46" applyFont="1" applyFill="1" applyBorder="1" applyAlignment="1">
      <alignment horizontal="center" vertical="center"/>
    </xf>
    <xf numFmtId="0" fontId="7" fillId="35" borderId="16" xfId="46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7" fillId="35" borderId="18" xfId="46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16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3" fontId="0" fillId="33" borderId="16" xfId="46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33" borderId="21" xfId="46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Border="1" applyAlignment="1" applyProtection="1">
      <alignment horizontal="center" vertical="center"/>
      <protection/>
    </xf>
    <xf numFmtId="0" fontId="7" fillId="35" borderId="23" xfId="46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33" borderId="16" xfId="46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0" fontId="18" fillId="33" borderId="0" xfId="0" applyFont="1" applyFill="1" applyAlignment="1">
      <alignment vertical="center"/>
    </xf>
    <xf numFmtId="0" fontId="7" fillId="35" borderId="16" xfId="46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35" borderId="0" xfId="46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35" borderId="0" xfId="46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35" borderId="0" xfId="46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5" fillId="33" borderId="16" xfId="46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0" fontId="0" fillId="35" borderId="25" xfId="46" applyFont="1" applyFill="1" applyBorder="1" applyAlignment="1">
      <alignment horizontal="center"/>
    </xf>
    <xf numFmtId="0" fontId="0" fillId="0" borderId="25" xfId="0" applyBorder="1" applyAlignment="1">
      <alignment/>
    </xf>
    <xf numFmtId="0" fontId="15" fillId="35" borderId="0" xfId="46" applyFont="1" applyFill="1" applyBorder="1" applyAlignment="1">
      <alignment wrapText="1"/>
    </xf>
    <xf numFmtId="0" fontId="0" fillId="0" borderId="0" xfId="0" applyAlignment="1">
      <alignment wrapText="1"/>
    </xf>
    <xf numFmtId="0" fontId="14" fillId="35" borderId="26" xfId="46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11" fillId="35" borderId="0" xfId="46" applyFont="1" applyFill="1" applyBorder="1" applyAlignment="1">
      <alignment horizontal="right"/>
    </xf>
    <xf numFmtId="0" fontId="7" fillId="35" borderId="26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11" fillId="35" borderId="0" xfId="46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Border="1" applyAlignment="1">
      <alignment/>
    </xf>
    <xf numFmtId="0" fontId="7" fillId="33" borderId="26" xfId="46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7" fillId="33" borderId="31" xfId="46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0" xfId="46" applyFont="1" applyFill="1" applyAlignment="1">
      <alignment horizontal="left"/>
    </xf>
    <xf numFmtId="0" fontId="7" fillId="35" borderId="21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14" fillId="35" borderId="16" xfId="46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/>
    </xf>
    <xf numFmtId="3" fontId="0" fillId="33" borderId="32" xfId="46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3" fontId="5" fillId="33" borderId="26" xfId="46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14" fillId="35" borderId="16" xfId="46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33" borderId="37" xfId="46" applyFont="1" applyFill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5" fillId="35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46" applyFont="1" applyFill="1" applyBorder="1" applyAlignment="1">
      <alignment/>
    </xf>
    <xf numFmtId="0" fontId="7" fillId="33" borderId="26" xfId="46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3" fontId="5" fillId="33" borderId="16" xfId="46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33" borderId="16" xfId="46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7" fillId="35" borderId="16" xfId="46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35" borderId="39" xfId="46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7" fillId="33" borderId="31" xfId="46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0" fillId="0" borderId="42" xfId="0" applyBorder="1" applyAlignment="1" applyProtection="1">
      <alignment/>
      <protection locked="0"/>
    </xf>
    <xf numFmtId="0" fontId="7" fillId="35" borderId="34" xfId="0" applyFont="1" applyFill="1" applyBorder="1" applyAlignment="1">
      <alignment horizontal="left" vertical="center"/>
    </xf>
    <xf numFmtId="0" fontId="6" fillId="33" borderId="12" xfId="46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32" xfId="46" applyFont="1" applyFill="1" applyBorder="1" applyAlignment="1" applyProtection="1">
      <alignment/>
      <protection/>
    </xf>
    <xf numFmtId="0" fontId="14" fillId="35" borderId="16" xfId="46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5" borderId="16" xfId="46" applyFont="1" applyFill="1" applyBorder="1" applyAlignment="1">
      <alignment horizontal="left" vertical="center"/>
    </xf>
    <xf numFmtId="0" fontId="7" fillId="35" borderId="26" xfId="46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4" fillId="35" borderId="0" xfId="0" applyFont="1" applyFill="1" applyAlignment="1">
      <alignment horizontal="left" vertical="center" wrapText="1"/>
    </xf>
    <xf numFmtId="0" fontId="7" fillId="35" borderId="43" xfId="46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35" borderId="46" xfId="46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3" fontId="0" fillId="33" borderId="43" xfId="46" applyNumberFormat="1" applyFont="1" applyFill="1" applyBorder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571500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78962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zoomScalePageLayoutView="0" workbookViewId="0" topLeftCell="A1">
      <selection activeCell="C8" sqref="C8:D8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8" width="9.125" style="4" customWidth="1"/>
    <col min="9" max="9" width="96.125" style="4" customWidth="1"/>
    <col min="10" max="51" width="9.125" style="4" customWidth="1"/>
    <col min="52" max="16384" width="9.125" style="1" customWidth="1"/>
  </cols>
  <sheetData>
    <row r="1" spans="1:9" ht="12.75">
      <c r="A1" s="51" t="s">
        <v>28</v>
      </c>
      <c r="B1" s="52"/>
      <c r="C1" s="52"/>
      <c r="D1" s="52"/>
      <c r="E1" s="52"/>
      <c r="F1" s="52"/>
      <c r="G1" s="53"/>
      <c r="I1" s="48"/>
    </row>
    <row r="2" spans="1:9" ht="25.5" customHeight="1">
      <c r="A2" s="54" t="s">
        <v>3</v>
      </c>
      <c r="B2" s="55"/>
      <c r="C2" s="55"/>
      <c r="D2" s="55"/>
      <c r="E2" s="55"/>
      <c r="F2" s="55"/>
      <c r="G2" s="56"/>
      <c r="I2" s="48"/>
    </row>
    <row r="3" spans="1:9" ht="25.5" customHeight="1">
      <c r="A3" s="54" t="s">
        <v>8</v>
      </c>
      <c r="B3" s="55"/>
      <c r="C3" s="55"/>
      <c r="D3" s="55"/>
      <c r="E3" s="55"/>
      <c r="F3" s="55"/>
      <c r="G3" s="56"/>
      <c r="I3" s="48"/>
    </row>
    <row r="4" spans="1:9" ht="15.75" customHeight="1">
      <c r="A4" s="57" t="s">
        <v>20</v>
      </c>
      <c r="B4" s="58"/>
      <c r="C4" s="58"/>
      <c r="D4" s="58"/>
      <c r="E4" s="58"/>
      <c r="F4" s="58"/>
      <c r="G4" s="59"/>
      <c r="I4" s="20"/>
    </row>
    <row r="5" spans="1:9" ht="15.75" customHeight="1">
      <c r="A5" s="111" t="s">
        <v>91</v>
      </c>
      <c r="B5" s="112"/>
      <c r="C5" s="112"/>
      <c r="D5" s="112"/>
      <c r="E5" s="112"/>
      <c r="F5" s="112"/>
      <c r="G5" s="112"/>
      <c r="I5" s="43"/>
    </row>
    <row r="6" spans="1:9" ht="15.75" customHeight="1">
      <c r="A6" s="111" t="s">
        <v>102</v>
      </c>
      <c r="B6" s="116"/>
      <c r="C6" s="116"/>
      <c r="D6" s="117"/>
      <c r="E6" s="112"/>
      <c r="F6" s="112"/>
      <c r="G6" s="112"/>
      <c r="I6" s="43"/>
    </row>
    <row r="7" spans="1:256" ht="7.5" customHeight="1">
      <c r="A7" s="113"/>
      <c r="B7" s="113"/>
      <c r="C7" s="113"/>
      <c r="D7" s="113"/>
      <c r="E7" s="113"/>
      <c r="F7" s="113"/>
      <c r="G7" s="113"/>
      <c r="H7" s="5"/>
      <c r="I7" s="4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22.5" customHeight="1">
      <c r="A8" s="114" t="s">
        <v>13</v>
      </c>
      <c r="B8" s="115"/>
      <c r="C8" s="108"/>
      <c r="D8" s="109"/>
      <c r="E8" s="8" t="s">
        <v>4</v>
      </c>
      <c r="F8" s="108"/>
      <c r="G8" s="110"/>
      <c r="I8" s="43"/>
    </row>
    <row r="9" spans="1:9" ht="22.5" customHeight="1">
      <c r="A9" s="130" t="s">
        <v>29</v>
      </c>
      <c r="B9" s="131"/>
      <c r="C9" s="44"/>
      <c r="D9" s="132"/>
      <c r="E9" s="132"/>
      <c r="F9" s="9" t="s">
        <v>5</v>
      </c>
      <c r="G9" s="18"/>
      <c r="I9" s="20"/>
    </row>
    <row r="10" spans="1:9" ht="4.5" customHeight="1">
      <c r="A10" s="137"/>
      <c r="B10" s="136"/>
      <c r="C10" s="134"/>
      <c r="D10" s="135"/>
      <c r="E10" s="136"/>
      <c r="F10" s="10"/>
      <c r="G10" s="11"/>
      <c r="I10" s="1"/>
    </row>
    <row r="11" spans="1:256" ht="7.5" customHeight="1" thickBot="1">
      <c r="A11" s="154"/>
      <c r="B11" s="154"/>
      <c r="C11" s="154"/>
      <c r="D11" s="154"/>
      <c r="E11" s="154"/>
      <c r="F11" s="155"/>
      <c r="G11" s="12"/>
      <c r="H11" s="5"/>
      <c r="I11" s="4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15.75" customHeight="1">
      <c r="A12" s="15" t="s">
        <v>30</v>
      </c>
      <c r="B12" s="151" t="s">
        <v>92</v>
      </c>
      <c r="C12" s="152"/>
      <c r="D12" s="152"/>
      <c r="E12" s="153"/>
      <c r="F12" s="156">
        <v>0</v>
      </c>
      <c r="G12" s="157"/>
      <c r="I12" s="44"/>
    </row>
    <row r="13" spans="1:9" ht="15.75" customHeight="1">
      <c r="A13" s="16" t="s">
        <v>31</v>
      </c>
      <c r="B13" s="141" t="s">
        <v>93</v>
      </c>
      <c r="C13" s="118"/>
      <c r="D13" s="118"/>
      <c r="E13" s="119"/>
      <c r="F13" s="37">
        <f>+F12*0.34</f>
        <v>0</v>
      </c>
      <c r="G13" s="38"/>
      <c r="I13" s="44"/>
    </row>
    <row r="14" spans="1:9" ht="15.75" customHeight="1">
      <c r="A14" s="16" t="s">
        <v>32</v>
      </c>
      <c r="B14" s="105" t="s">
        <v>63</v>
      </c>
      <c r="C14" s="118"/>
      <c r="D14" s="118"/>
      <c r="E14" s="119"/>
      <c r="F14" s="60">
        <f>+F12+F13</f>
        <v>0</v>
      </c>
      <c r="G14" s="61"/>
      <c r="I14" s="44"/>
    </row>
    <row r="15" spans="1:9" ht="15.75" customHeight="1">
      <c r="A15" s="16" t="s">
        <v>33</v>
      </c>
      <c r="B15" s="127" t="s">
        <v>0</v>
      </c>
      <c r="C15" s="17" t="s">
        <v>64</v>
      </c>
      <c r="D15" s="49" t="s">
        <v>21</v>
      </c>
      <c r="E15" s="50"/>
      <c r="F15" s="37">
        <v>0</v>
      </c>
      <c r="G15" s="38"/>
      <c r="I15" s="20"/>
    </row>
    <row r="16" spans="1:9" ht="15.75" customHeight="1">
      <c r="A16" s="16" t="s">
        <v>34</v>
      </c>
      <c r="B16" s="128"/>
      <c r="C16" s="17" t="s">
        <v>65</v>
      </c>
      <c r="D16" s="49" t="s">
        <v>70</v>
      </c>
      <c r="E16" s="50"/>
      <c r="F16" s="37">
        <v>0</v>
      </c>
      <c r="G16" s="38"/>
      <c r="I16" s="43"/>
    </row>
    <row r="17" spans="1:9" ht="24" customHeight="1">
      <c r="A17" s="16" t="s">
        <v>35</v>
      </c>
      <c r="B17" s="128"/>
      <c r="C17" s="17" t="s">
        <v>66</v>
      </c>
      <c r="D17" s="125" t="s">
        <v>94</v>
      </c>
      <c r="E17" s="126"/>
      <c r="F17" s="37">
        <v>0</v>
      </c>
      <c r="G17" s="38"/>
      <c r="I17" s="43"/>
    </row>
    <row r="18" spans="1:9" ht="15.75" customHeight="1">
      <c r="A18" s="16" t="s">
        <v>36</v>
      </c>
      <c r="B18" s="128"/>
      <c r="C18" s="17" t="s">
        <v>67</v>
      </c>
      <c r="D18" s="49" t="s">
        <v>6</v>
      </c>
      <c r="E18" s="50"/>
      <c r="F18" s="37">
        <v>0</v>
      </c>
      <c r="G18" s="38"/>
      <c r="I18" s="43"/>
    </row>
    <row r="19" spans="1:9" ht="15.75" customHeight="1">
      <c r="A19" s="16" t="s">
        <v>37</v>
      </c>
      <c r="B19" s="128"/>
      <c r="C19" s="17" t="s">
        <v>68</v>
      </c>
      <c r="D19" s="49" t="s">
        <v>7</v>
      </c>
      <c r="E19" s="50"/>
      <c r="F19" s="37">
        <v>0</v>
      </c>
      <c r="G19" s="38"/>
      <c r="I19" s="43"/>
    </row>
    <row r="20" spans="1:9" ht="15.75" customHeight="1">
      <c r="A20" s="16" t="s">
        <v>38</v>
      </c>
      <c r="B20" s="129"/>
      <c r="C20" s="17" t="s">
        <v>69</v>
      </c>
      <c r="D20" s="49" t="s">
        <v>14</v>
      </c>
      <c r="E20" s="50"/>
      <c r="F20" s="37">
        <v>0</v>
      </c>
      <c r="G20" s="38"/>
      <c r="I20" s="45"/>
    </row>
    <row r="21" spans="1:9" ht="15.75" customHeight="1">
      <c r="A21" s="16" t="s">
        <v>39</v>
      </c>
      <c r="B21" s="138" t="s">
        <v>1</v>
      </c>
      <c r="C21" s="139"/>
      <c r="D21" s="139"/>
      <c r="E21" s="140"/>
      <c r="F21" s="123">
        <f>SUM(F15:G20)</f>
        <v>0</v>
      </c>
      <c r="G21" s="124"/>
      <c r="I21" s="21"/>
    </row>
    <row r="22" spans="1:9" ht="15.75" customHeight="1">
      <c r="A22" s="16" t="s">
        <v>40</v>
      </c>
      <c r="B22" s="90" t="s">
        <v>71</v>
      </c>
      <c r="C22" s="91"/>
      <c r="D22" s="91"/>
      <c r="E22" s="92"/>
      <c r="F22" s="123">
        <f>FLOOR(MAX(0,+F14-F21),100)</f>
        <v>0</v>
      </c>
      <c r="G22" s="124"/>
      <c r="I22" s="20"/>
    </row>
    <row r="23" spans="1:9" ht="15.75" customHeight="1">
      <c r="A23" s="16" t="s">
        <v>41</v>
      </c>
      <c r="B23" s="105" t="s">
        <v>2</v>
      </c>
      <c r="C23" s="133"/>
      <c r="D23" s="133"/>
      <c r="E23" s="107"/>
      <c r="F23" s="123">
        <f>+F22*0.15</f>
        <v>0</v>
      </c>
      <c r="G23" s="124"/>
      <c r="I23" s="43"/>
    </row>
    <row r="24" spans="1:9" ht="15.75" customHeight="1">
      <c r="A24" s="16" t="s">
        <v>42</v>
      </c>
      <c r="B24" s="142" t="s">
        <v>95</v>
      </c>
      <c r="C24" s="143"/>
      <c r="D24" s="49" t="s">
        <v>22</v>
      </c>
      <c r="E24" s="50"/>
      <c r="F24" s="37">
        <v>24840</v>
      </c>
      <c r="G24" s="38"/>
      <c r="I24" s="44"/>
    </row>
    <row r="25" spans="1:9" ht="15.75" customHeight="1">
      <c r="A25" s="16" t="s">
        <v>43</v>
      </c>
      <c r="B25" s="144"/>
      <c r="C25" s="145"/>
      <c r="D25" s="49" t="s">
        <v>72</v>
      </c>
      <c r="E25" s="50"/>
      <c r="F25" s="37">
        <v>0</v>
      </c>
      <c r="G25" s="38"/>
      <c r="I25" s="44"/>
    </row>
    <row r="26" spans="1:9" ht="15.75" customHeight="1">
      <c r="A26" s="16" t="s">
        <v>44</v>
      </c>
      <c r="B26" s="144"/>
      <c r="C26" s="145"/>
      <c r="D26" s="49" t="s">
        <v>23</v>
      </c>
      <c r="E26" s="50"/>
      <c r="F26" s="37">
        <v>0</v>
      </c>
      <c r="G26" s="38"/>
      <c r="I26" s="44"/>
    </row>
    <row r="27" spans="1:9" ht="15.75" customHeight="1">
      <c r="A27" s="16" t="s">
        <v>45</v>
      </c>
      <c r="B27" s="146"/>
      <c r="C27" s="147"/>
      <c r="D27" s="49" t="s">
        <v>24</v>
      </c>
      <c r="E27" s="50"/>
      <c r="F27" s="37">
        <v>0</v>
      </c>
      <c r="G27" s="38"/>
      <c r="I27" s="20"/>
    </row>
    <row r="28" spans="1:9" ht="15.75" customHeight="1">
      <c r="A28" s="16" t="s">
        <v>46</v>
      </c>
      <c r="B28" s="146"/>
      <c r="C28" s="147"/>
      <c r="D28" s="49" t="s">
        <v>25</v>
      </c>
      <c r="E28" s="50"/>
      <c r="F28" s="37">
        <v>0</v>
      </c>
      <c r="G28" s="38"/>
      <c r="I28" s="43"/>
    </row>
    <row r="29" spans="1:9" ht="15.75" customHeight="1">
      <c r="A29" s="16" t="s">
        <v>47</v>
      </c>
      <c r="B29" s="146"/>
      <c r="C29" s="147"/>
      <c r="D29" s="125" t="s">
        <v>26</v>
      </c>
      <c r="E29" s="126"/>
      <c r="F29" s="37">
        <v>0</v>
      </c>
      <c r="G29" s="38"/>
      <c r="I29" s="43"/>
    </row>
    <row r="30" spans="1:9" ht="15.75" customHeight="1">
      <c r="A30" s="16" t="s">
        <v>48</v>
      </c>
      <c r="B30" s="148"/>
      <c r="C30" s="149"/>
      <c r="D30" s="125" t="s">
        <v>27</v>
      </c>
      <c r="E30" s="126"/>
      <c r="F30" s="37">
        <v>0</v>
      </c>
      <c r="G30" s="38"/>
      <c r="I30" s="43"/>
    </row>
    <row r="31" spans="1:9" ht="15.75" customHeight="1">
      <c r="A31" s="16" t="s">
        <v>49</v>
      </c>
      <c r="B31" s="105" t="s">
        <v>73</v>
      </c>
      <c r="C31" s="106"/>
      <c r="D31" s="106"/>
      <c r="E31" s="107"/>
      <c r="F31" s="60">
        <f>+SUM(F24:G30)</f>
        <v>24840</v>
      </c>
      <c r="G31" s="61"/>
      <c r="I31" s="44"/>
    </row>
    <row r="32" spans="1:9" ht="15.75" customHeight="1">
      <c r="A32" s="16" t="s">
        <v>50</v>
      </c>
      <c r="B32" s="105" t="s">
        <v>74</v>
      </c>
      <c r="C32" s="106"/>
      <c r="D32" s="106"/>
      <c r="E32" s="107"/>
      <c r="F32" s="60">
        <f>MAX(0,+F23-F31)</f>
        <v>0</v>
      </c>
      <c r="G32" s="61"/>
      <c r="I32" s="44"/>
    </row>
    <row r="33" spans="1:9" ht="24" customHeight="1">
      <c r="A33" s="16" t="s">
        <v>51</v>
      </c>
      <c r="B33" s="90" t="s">
        <v>96</v>
      </c>
      <c r="C33" s="120"/>
      <c r="D33" s="120"/>
      <c r="E33" s="92"/>
      <c r="F33" s="121">
        <v>0</v>
      </c>
      <c r="G33" s="122"/>
      <c r="I33" s="22"/>
    </row>
    <row r="34" spans="1:9" ht="24" customHeight="1">
      <c r="A34" s="16" t="s">
        <v>52</v>
      </c>
      <c r="B34" s="90" t="s">
        <v>15</v>
      </c>
      <c r="C34" s="91"/>
      <c r="D34" s="91"/>
      <c r="E34" s="92"/>
      <c r="F34" s="123">
        <f>+F33-F32</f>
        <v>0</v>
      </c>
      <c r="G34" s="124"/>
      <c r="I34" s="43"/>
    </row>
    <row r="35" spans="1:9" ht="15.75" customHeight="1">
      <c r="A35" s="16" t="s">
        <v>53</v>
      </c>
      <c r="B35" s="66" t="s">
        <v>81</v>
      </c>
      <c r="C35" s="67"/>
      <c r="D35" s="35" t="s">
        <v>9</v>
      </c>
      <c r="E35" s="36"/>
      <c r="F35" s="97">
        <v>0</v>
      </c>
      <c r="G35" s="98"/>
      <c r="I35" s="44"/>
    </row>
    <row r="36" spans="1:9" ht="15.75" customHeight="1">
      <c r="A36" s="16" t="s">
        <v>54</v>
      </c>
      <c r="B36" s="101"/>
      <c r="C36" s="102"/>
      <c r="D36" s="35" t="s">
        <v>10</v>
      </c>
      <c r="E36" s="36"/>
      <c r="F36" s="37">
        <f>+IF(F35&gt;0,MIN(F35,F32),0)</f>
        <v>0</v>
      </c>
      <c r="G36" s="38"/>
      <c r="I36" s="44"/>
    </row>
    <row r="37" spans="1:9" ht="15.75" customHeight="1">
      <c r="A37" s="16" t="s">
        <v>55</v>
      </c>
      <c r="B37" s="99"/>
      <c r="C37" s="100"/>
      <c r="D37" s="35" t="s">
        <v>75</v>
      </c>
      <c r="E37" s="36"/>
      <c r="F37" s="37">
        <f>+MIN(F35-F36,52200)</f>
        <v>0</v>
      </c>
      <c r="G37" s="38"/>
      <c r="I37" s="44"/>
    </row>
    <row r="38" spans="1:9" ht="15.75" customHeight="1">
      <c r="A38" s="16" t="s">
        <v>56</v>
      </c>
      <c r="B38" s="66" t="s">
        <v>11</v>
      </c>
      <c r="C38" s="67"/>
      <c r="D38" s="35" t="s">
        <v>76</v>
      </c>
      <c r="E38" s="36"/>
      <c r="F38" s="46">
        <f>IF(SUM(F35:G37)&gt;0,+F32-F36,0)</f>
        <v>0</v>
      </c>
      <c r="G38" s="47"/>
      <c r="I38" s="44"/>
    </row>
    <row r="39" spans="1:9" ht="15.75" customHeight="1">
      <c r="A39" s="16" t="s">
        <v>57</v>
      </c>
      <c r="B39" s="99"/>
      <c r="C39" s="100"/>
      <c r="D39" s="35" t="s">
        <v>77</v>
      </c>
      <c r="E39" s="36"/>
      <c r="F39" s="46">
        <f>+IF(F35&gt;0,+F33-F38,0)</f>
        <v>0</v>
      </c>
      <c r="G39" s="47"/>
      <c r="I39" s="44"/>
    </row>
    <row r="40" spans="1:9" ht="15.75" customHeight="1">
      <c r="A40" s="16" t="s">
        <v>58</v>
      </c>
      <c r="B40" s="66" t="s">
        <v>12</v>
      </c>
      <c r="C40" s="67"/>
      <c r="D40" s="35" t="s">
        <v>97</v>
      </c>
      <c r="E40" s="36"/>
      <c r="F40" s="37">
        <v>0</v>
      </c>
      <c r="G40" s="38"/>
      <c r="I40" s="44"/>
    </row>
    <row r="41" spans="1:9" ht="15.75" customHeight="1">
      <c r="A41" s="16" t="s">
        <v>59</v>
      </c>
      <c r="B41" s="99"/>
      <c r="C41" s="100"/>
      <c r="D41" s="35" t="s">
        <v>78</v>
      </c>
      <c r="E41" s="36"/>
      <c r="F41" s="46">
        <f>+F37-F40</f>
        <v>0</v>
      </c>
      <c r="G41" s="47"/>
      <c r="I41" s="44"/>
    </row>
    <row r="42" spans="1:9" ht="24" customHeight="1">
      <c r="A42" s="19" t="s">
        <v>60</v>
      </c>
      <c r="B42" s="66" t="s">
        <v>19</v>
      </c>
      <c r="C42" s="67"/>
      <c r="D42" s="73" t="s">
        <v>79</v>
      </c>
      <c r="E42" s="74"/>
      <c r="F42" s="103">
        <f>+F39+F41</f>
        <v>0</v>
      </c>
      <c r="G42" s="104"/>
      <c r="I42" s="44"/>
    </row>
    <row r="43" spans="1:9" ht="15.75" customHeight="1">
      <c r="A43" s="41" t="s">
        <v>61</v>
      </c>
      <c r="B43" s="66" t="s">
        <v>80</v>
      </c>
      <c r="C43" s="67"/>
      <c r="D43" s="35" t="s">
        <v>17</v>
      </c>
      <c r="E43" s="36"/>
      <c r="F43" s="37">
        <v>0</v>
      </c>
      <c r="G43" s="38"/>
      <c r="I43" s="44"/>
    </row>
    <row r="44" spans="1:9" ht="15.75" customHeight="1" thickBot="1">
      <c r="A44" s="42"/>
      <c r="B44" s="68"/>
      <c r="C44" s="69"/>
      <c r="D44" s="88" t="s">
        <v>18</v>
      </c>
      <c r="E44" s="89"/>
      <c r="F44" s="39">
        <f>+IF(F42&gt;0,F42-F43,0)</f>
        <v>0</v>
      </c>
      <c r="G44" s="40"/>
      <c r="I44" s="44"/>
    </row>
    <row r="45" spans="1:7" ht="7.5" customHeight="1">
      <c r="A45" s="62"/>
      <c r="B45" s="63"/>
      <c r="C45" s="63"/>
      <c r="D45" s="63"/>
      <c r="E45" s="63"/>
      <c r="F45" s="63"/>
      <c r="G45" s="63"/>
    </row>
    <row r="46" spans="1:256" ht="19.5" customHeight="1">
      <c r="A46" s="75" t="s">
        <v>62</v>
      </c>
      <c r="B46" s="76"/>
      <c r="C46" s="76"/>
      <c r="D46" s="77"/>
      <c r="E46" s="7">
        <f ca="1">+TODAY()</f>
        <v>43439</v>
      </c>
      <c r="F46" s="70"/>
      <c r="G46" s="70"/>
      <c r="H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7" ht="7.5" customHeight="1">
      <c r="A47" s="64"/>
      <c r="B47" s="65"/>
      <c r="C47" s="65"/>
      <c r="D47" s="72" t="s">
        <v>82</v>
      </c>
      <c r="E47" s="13"/>
      <c r="F47" s="71"/>
      <c r="G47" s="71"/>
    </row>
    <row r="48" spans="1:7" ht="12" customHeight="1">
      <c r="A48" s="65"/>
      <c r="B48" s="65"/>
      <c r="C48" s="65"/>
      <c r="D48" s="44"/>
      <c r="E48" s="78"/>
      <c r="F48" s="79"/>
      <c r="G48" s="80"/>
    </row>
    <row r="49" spans="1:7" ht="12" customHeight="1">
      <c r="A49" s="65"/>
      <c r="B49" s="65"/>
      <c r="C49" s="65"/>
      <c r="D49" s="44"/>
      <c r="E49" s="81"/>
      <c r="F49" s="82"/>
      <c r="G49" s="83"/>
    </row>
    <row r="50" spans="1:7" ht="21.75" customHeight="1">
      <c r="A50" s="87" t="s">
        <v>103</v>
      </c>
      <c r="B50" s="27"/>
      <c r="C50" s="27"/>
      <c r="D50" s="44"/>
      <c r="E50" s="84"/>
      <c r="F50" s="85"/>
      <c r="G50" s="86"/>
    </row>
    <row r="51" spans="1:7" ht="12" customHeight="1">
      <c r="A51" s="23" t="s">
        <v>16</v>
      </c>
      <c r="B51" s="23"/>
      <c r="C51" s="23"/>
      <c r="D51" s="23"/>
      <c r="E51" s="23"/>
      <c r="F51" s="23"/>
      <c r="G51" s="23"/>
    </row>
    <row r="52" spans="1:7" ht="12" customHeight="1">
      <c r="A52" s="93">
        <v>1</v>
      </c>
      <c r="B52" s="94"/>
      <c r="C52" s="94"/>
      <c r="D52" s="94"/>
      <c r="E52" s="94"/>
      <c r="F52" s="94"/>
      <c r="G52" s="94"/>
    </row>
    <row r="53" spans="1:7" ht="33.75" customHeight="1">
      <c r="A53" s="150" t="s">
        <v>104</v>
      </c>
      <c r="B53" s="34"/>
      <c r="C53" s="34"/>
      <c r="D53" s="34"/>
      <c r="E53" s="34"/>
      <c r="F53" s="34"/>
      <c r="G53" s="34"/>
    </row>
    <row r="54" spans="1:7" ht="12" customHeight="1">
      <c r="A54" s="33"/>
      <c r="B54" s="34"/>
      <c r="C54" s="34"/>
      <c r="D54" s="34"/>
      <c r="E54" s="34"/>
      <c r="F54" s="34"/>
      <c r="G54" s="34"/>
    </row>
    <row r="55" spans="1:256" s="4" customFormat="1" ht="12.75">
      <c r="A55" s="24" t="s">
        <v>83</v>
      </c>
      <c r="B55" s="25"/>
      <c r="C55" s="25"/>
      <c r="D55" s="25"/>
      <c r="E55" s="25"/>
      <c r="F55" s="25"/>
      <c r="G55" s="25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12.75">
      <c r="A56" s="33" t="s">
        <v>85</v>
      </c>
      <c r="B56" s="34"/>
      <c r="C56" s="34"/>
      <c r="D56" s="34"/>
      <c r="E56" s="34"/>
      <c r="F56" s="34"/>
      <c r="G56" s="34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2.75">
      <c r="A57" s="28" t="s">
        <v>105</v>
      </c>
      <c r="B57" s="29"/>
      <c r="C57" s="29"/>
      <c r="D57" s="29"/>
      <c r="E57" s="29"/>
      <c r="F57" s="29"/>
      <c r="G57" s="29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4" customFormat="1" ht="24.75" customHeight="1">
      <c r="A58" s="30" t="s">
        <v>84</v>
      </c>
      <c r="B58" s="31"/>
      <c r="C58" s="31"/>
      <c r="D58" s="31"/>
      <c r="E58" s="31"/>
      <c r="F58" s="31"/>
      <c r="G58" s="3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3.5" customHeight="1">
      <c r="A59" s="28" t="s">
        <v>98</v>
      </c>
      <c r="B59" s="29"/>
      <c r="C59" s="29"/>
      <c r="D59" s="29"/>
      <c r="E59" s="29"/>
      <c r="F59" s="29"/>
      <c r="G59" s="29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51" s="14" customFormat="1" ht="37.5" customHeight="1">
      <c r="A60" s="30" t="s">
        <v>106</v>
      </c>
      <c r="B60" s="32"/>
      <c r="C60" s="32"/>
      <c r="D60" s="32"/>
      <c r="E60" s="32"/>
      <c r="F60" s="32"/>
      <c r="G60" s="3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s="14" customFormat="1" ht="24.75" customHeight="1">
      <c r="A61" s="30" t="s">
        <v>90</v>
      </c>
      <c r="B61" s="32"/>
      <c r="C61" s="32"/>
      <c r="D61" s="32"/>
      <c r="E61" s="32"/>
      <c r="F61" s="32"/>
      <c r="G61" s="3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256" s="4" customFormat="1" ht="12.75">
      <c r="A62" s="28" t="s">
        <v>99</v>
      </c>
      <c r="B62" s="29"/>
      <c r="C62" s="29"/>
      <c r="D62" s="29"/>
      <c r="E62" s="29"/>
      <c r="F62" s="29"/>
      <c r="G62" s="29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12.75">
      <c r="A63" s="28" t="s">
        <v>86</v>
      </c>
      <c r="B63" s="29"/>
      <c r="C63" s="29"/>
      <c r="D63" s="29"/>
      <c r="E63" s="29"/>
      <c r="F63" s="29"/>
      <c r="G63" s="29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36.75" customHeight="1">
      <c r="A64" s="95" t="s">
        <v>107</v>
      </c>
      <c r="B64" s="96"/>
      <c r="C64" s="96"/>
      <c r="D64" s="96"/>
      <c r="E64" s="96"/>
      <c r="F64" s="96"/>
      <c r="G64" s="96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24.75" customHeight="1">
      <c r="A65" s="30" t="s">
        <v>100</v>
      </c>
      <c r="B65" s="32"/>
      <c r="C65" s="32"/>
      <c r="D65" s="32"/>
      <c r="E65" s="32"/>
      <c r="F65" s="32"/>
      <c r="G65" s="3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8" customHeight="1">
      <c r="A66" s="30" t="s">
        <v>101</v>
      </c>
      <c r="B66" s="32"/>
      <c r="C66" s="32"/>
      <c r="D66" s="32"/>
      <c r="E66" s="32"/>
      <c r="F66" s="32"/>
      <c r="G66" s="3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24.75" customHeight="1">
      <c r="A67" s="30" t="s">
        <v>108</v>
      </c>
      <c r="B67" s="32"/>
      <c r="C67" s="32"/>
      <c r="D67" s="32"/>
      <c r="E67" s="32"/>
      <c r="F67" s="32"/>
      <c r="G67" s="3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24.75" customHeight="1">
      <c r="A68" s="30" t="s">
        <v>109</v>
      </c>
      <c r="B68" s="32"/>
      <c r="C68" s="32"/>
      <c r="D68" s="32"/>
      <c r="E68" s="32"/>
      <c r="F68" s="32"/>
      <c r="G68" s="3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2.75">
      <c r="A69" s="24"/>
      <c r="B69" s="25"/>
      <c r="C69" s="25"/>
      <c r="D69" s="25"/>
      <c r="E69" s="25"/>
      <c r="F69" s="25"/>
      <c r="G69" s="25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2.75">
      <c r="A70" s="24" t="s">
        <v>87</v>
      </c>
      <c r="B70" s="25"/>
      <c r="C70" s="25"/>
      <c r="D70" s="25"/>
      <c r="E70" s="25"/>
      <c r="F70" s="25"/>
      <c r="G70" s="25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12.75">
      <c r="A71" s="26" t="s">
        <v>88</v>
      </c>
      <c r="B71" s="27"/>
      <c r="C71" s="27"/>
      <c r="D71" s="27"/>
      <c r="E71" s="27"/>
      <c r="F71" s="27"/>
      <c r="G71" s="27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2.75">
      <c r="A72" s="26" t="s">
        <v>89</v>
      </c>
      <c r="B72" s="27"/>
      <c r="C72" s="27"/>
      <c r="D72" s="27"/>
      <c r="E72" s="27"/>
      <c r="F72" s="27"/>
      <c r="G72" s="27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408" customHeight="1">
      <c r="A73" s="24"/>
      <c r="B73" s="25"/>
      <c r="C73" s="25"/>
      <c r="D73" s="25"/>
      <c r="E73" s="25"/>
      <c r="F73" s="25"/>
      <c r="G73" s="25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12.75">
      <c r="A74" s="93">
        <v>2</v>
      </c>
      <c r="B74" s="94"/>
      <c r="C74" s="94"/>
      <c r="D74" s="94"/>
      <c r="E74" s="94"/>
      <c r="F74" s="94"/>
      <c r="G74" s="94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52:256" s="4" customFormat="1" ht="12.75"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52:256" s="4" customFormat="1" ht="12.75"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52:256" s="4" customFormat="1" ht="12.75"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52:256" s="4" customFormat="1" ht="12.75"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</sheetData>
  <sheetProtection password="EF65" sheet="1"/>
  <mergeCells count="127">
    <mergeCell ref="I5:I8"/>
    <mergeCell ref="D29:E29"/>
    <mergeCell ref="F29:G29"/>
    <mergeCell ref="A54:G54"/>
    <mergeCell ref="A53:G53"/>
    <mergeCell ref="B12:E12"/>
    <mergeCell ref="A11:F11"/>
    <mergeCell ref="F12:G12"/>
    <mergeCell ref="F20:G20"/>
    <mergeCell ref="F14:G14"/>
    <mergeCell ref="B13:E13"/>
    <mergeCell ref="F16:G16"/>
    <mergeCell ref="B24:C30"/>
    <mergeCell ref="D18:E18"/>
    <mergeCell ref="F30:G30"/>
    <mergeCell ref="F26:G26"/>
    <mergeCell ref="F22:G22"/>
    <mergeCell ref="F28:G28"/>
    <mergeCell ref="A9:C9"/>
    <mergeCell ref="D9:E9"/>
    <mergeCell ref="F23:G23"/>
    <mergeCell ref="B23:E23"/>
    <mergeCell ref="F18:G18"/>
    <mergeCell ref="F17:G17"/>
    <mergeCell ref="C10:E10"/>
    <mergeCell ref="A10:B10"/>
    <mergeCell ref="B21:E21"/>
    <mergeCell ref="F21:G21"/>
    <mergeCell ref="B34:E34"/>
    <mergeCell ref="D28:E28"/>
    <mergeCell ref="F27:G27"/>
    <mergeCell ref="D25:E25"/>
    <mergeCell ref="F25:G25"/>
    <mergeCell ref="F15:G15"/>
    <mergeCell ref="D16:E16"/>
    <mergeCell ref="F34:G34"/>
    <mergeCell ref="D30:E30"/>
    <mergeCell ref="B15:B20"/>
    <mergeCell ref="D15:E15"/>
    <mergeCell ref="B33:E33"/>
    <mergeCell ref="F33:G33"/>
    <mergeCell ref="D24:E24"/>
    <mergeCell ref="B32:E32"/>
    <mergeCell ref="F32:G32"/>
    <mergeCell ref="F24:G24"/>
    <mergeCell ref="D27:E27"/>
    <mergeCell ref="D17:E17"/>
    <mergeCell ref="D26:E26"/>
    <mergeCell ref="B31:E31"/>
    <mergeCell ref="C8:D8"/>
    <mergeCell ref="F8:G8"/>
    <mergeCell ref="A5:G5"/>
    <mergeCell ref="A7:G7"/>
    <mergeCell ref="A8:B8"/>
    <mergeCell ref="A6:G6"/>
    <mergeCell ref="D20:E20"/>
    <mergeCell ref="B14:E14"/>
    <mergeCell ref="F35:G35"/>
    <mergeCell ref="F36:G36"/>
    <mergeCell ref="F37:G37"/>
    <mergeCell ref="A52:G52"/>
    <mergeCell ref="B38:C39"/>
    <mergeCell ref="B40:C41"/>
    <mergeCell ref="B35:C37"/>
    <mergeCell ref="F40:G40"/>
    <mergeCell ref="F41:G41"/>
    <mergeCell ref="F42:G42"/>
    <mergeCell ref="D35:E35"/>
    <mergeCell ref="D36:E36"/>
    <mergeCell ref="B22:E22"/>
    <mergeCell ref="A74:G74"/>
    <mergeCell ref="A60:G60"/>
    <mergeCell ref="A62:G62"/>
    <mergeCell ref="A63:G63"/>
    <mergeCell ref="A64:G64"/>
    <mergeCell ref="A65:G65"/>
    <mergeCell ref="A69:G69"/>
    <mergeCell ref="A73:G73"/>
    <mergeCell ref="D37:E37"/>
    <mergeCell ref="D42:E42"/>
    <mergeCell ref="A46:D46"/>
    <mergeCell ref="E48:G50"/>
    <mergeCell ref="A50:C50"/>
    <mergeCell ref="B42:C42"/>
    <mergeCell ref="D44:E44"/>
    <mergeCell ref="D40:E40"/>
    <mergeCell ref="D41:E41"/>
    <mergeCell ref="A68:G68"/>
    <mergeCell ref="D38:E38"/>
    <mergeCell ref="D39:E39"/>
    <mergeCell ref="A55:G55"/>
    <mergeCell ref="A45:G45"/>
    <mergeCell ref="A47:C49"/>
    <mergeCell ref="B43:C44"/>
    <mergeCell ref="F46:G47"/>
    <mergeCell ref="D47:D50"/>
    <mergeCell ref="A61:G61"/>
    <mergeCell ref="I1:I3"/>
    <mergeCell ref="D19:E19"/>
    <mergeCell ref="F19:G19"/>
    <mergeCell ref="I28:I32"/>
    <mergeCell ref="A1:G1"/>
    <mergeCell ref="A3:G3"/>
    <mergeCell ref="A4:G4"/>
    <mergeCell ref="F13:G13"/>
    <mergeCell ref="F31:G31"/>
    <mergeCell ref="A2:G2"/>
    <mergeCell ref="D43:E43"/>
    <mergeCell ref="F43:G43"/>
    <mergeCell ref="F44:G44"/>
    <mergeCell ref="A43:A44"/>
    <mergeCell ref="I34:I44"/>
    <mergeCell ref="I11:I14"/>
    <mergeCell ref="I16:I20"/>
    <mergeCell ref="I23:I26"/>
    <mergeCell ref="F38:G38"/>
    <mergeCell ref="F39:G39"/>
    <mergeCell ref="A51:G51"/>
    <mergeCell ref="A70:G70"/>
    <mergeCell ref="A71:G71"/>
    <mergeCell ref="A72:G72"/>
    <mergeCell ref="A57:G57"/>
    <mergeCell ref="A58:G58"/>
    <mergeCell ref="A66:G66"/>
    <mergeCell ref="A59:G59"/>
    <mergeCell ref="A56:G56"/>
    <mergeCell ref="A67:G67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2018-01-12T07:42:16Z</cp:lastPrinted>
  <dcterms:created xsi:type="dcterms:W3CDTF">2001-03-08T20:26:18Z</dcterms:created>
  <dcterms:modified xsi:type="dcterms:W3CDTF">2018-12-05T13:12:26Z</dcterms:modified>
  <cp:category/>
  <cp:version/>
  <cp:contentType/>
  <cp:contentStatus/>
</cp:coreProperties>
</file>