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5" yWindow="65476" windowWidth="12120" windowHeight="12750" activeTab="0"/>
  </bookViews>
  <sheets>
    <sheet name="List1" sheetId="1" r:id="rId1"/>
  </sheets>
  <definedNames>
    <definedName name="_xlnm.Print_Area" localSheetId="0">'List1'!$A$1:$G$52</definedName>
  </definedNames>
  <calcPr fullCalcOnLoad="1"/>
</workbook>
</file>

<file path=xl/sharedStrings.xml><?xml version="1.0" encoding="utf-8"?>
<sst xmlns="http://schemas.openxmlformats.org/spreadsheetml/2006/main" count="89" uniqueCount="89">
  <si>
    <t>Nezdanitelné částky</t>
  </si>
  <si>
    <t>Nezdanitelné částky celkem</t>
  </si>
  <si>
    <t>Vypočtená daň</t>
  </si>
  <si>
    <t>VÝPOČET DANĚ</t>
  </si>
  <si>
    <t>Podpis :</t>
  </si>
  <si>
    <r>
      <t>Rodné číslo</t>
    </r>
    <r>
      <rPr>
        <vertAlign val="superscript"/>
        <sz val="8"/>
        <rFont val="Arial CE"/>
        <family val="2"/>
      </rPr>
      <t>1)</t>
    </r>
  </si>
  <si>
    <t xml:space="preserve">PSČ </t>
  </si>
  <si>
    <t>Úhrn pojistného ( § 6 odst. 13 zákona )</t>
  </si>
  <si>
    <t xml:space="preserve">hodnota darů </t>
  </si>
  <si>
    <t>úroky z úvěru ( úvěrů )</t>
  </si>
  <si>
    <t>pojistné na soukromé životní pojištění</t>
  </si>
  <si>
    <t>členské příspěvky člena odborové organizace</t>
  </si>
  <si>
    <t>Před vyplněním si, prosím, přečtěte pokyny.</t>
  </si>
  <si>
    <t>A DAŇOVÉHO ZVÝHODNĚNÍ</t>
  </si>
  <si>
    <t>u daně z příjmů fyzických osob</t>
  </si>
  <si>
    <t>ze závislé činnosti a z funkčních požitků</t>
  </si>
  <si>
    <t>Daňové zvýhodnění</t>
  </si>
  <si>
    <t>Nárok celkem</t>
  </si>
  <si>
    <t>z toho sleva na dani</t>
  </si>
  <si>
    <t>Zúčtování záloh na daň po slevě</t>
  </si>
  <si>
    <t>Vyplacené daňové bonusy od všech plátců</t>
  </si>
  <si>
    <r>
      <t>Zúčtování záloh a daňového zvýhodnění</t>
    </r>
    <r>
      <rPr>
        <vertAlign val="superscript"/>
        <sz val="9"/>
        <rFont val="Arial CE"/>
        <family val="0"/>
      </rPr>
      <t>2)</t>
    </r>
    <r>
      <rPr>
        <sz val="9"/>
        <rFont val="Arial CE"/>
        <family val="2"/>
      </rPr>
      <t xml:space="preserve"> provedl dne :</t>
    </r>
  </si>
  <si>
    <t>Pokyny :</t>
  </si>
  <si>
    <t>Záporné hodnoty uvádějte se znaménkem "mínus".</t>
  </si>
  <si>
    <t>Poznámky :</t>
  </si>
  <si>
    <r>
      <t>1)</t>
    </r>
    <r>
      <rPr>
        <sz val="8"/>
        <rFont val="Arial CE"/>
        <family val="0"/>
      </rPr>
      <t xml:space="preserve"> U cizích státních příslušníků uveďte datum narození.</t>
    </r>
  </si>
  <si>
    <r>
      <t>2)</t>
    </r>
    <r>
      <rPr>
        <sz val="8"/>
        <rFont val="Arial CE"/>
        <family val="0"/>
      </rPr>
      <t xml:space="preserve"> Nehodící se škrtněte.</t>
    </r>
  </si>
  <si>
    <t>( § 15 odst. 5 zákona )</t>
  </si>
  <si>
    <t>( § 15 odst. 1 zákona )</t>
  </si>
  <si>
    <t>( § 15 odst. 3 a 4 zákona )</t>
  </si>
  <si>
    <t>( § 15 odst. 6 zákona )</t>
  </si>
  <si>
    <t>( § 15 odst. 7 zákona )</t>
  </si>
  <si>
    <t>Slevy na dani podle                                                                 § 35 ba odst. 1 zákona</t>
  </si>
  <si>
    <t>písm. a) na poplatníka</t>
  </si>
  <si>
    <t>písm. e) poplatník je držitelem průkazu ZTP/P</t>
  </si>
  <si>
    <t>Slevy na dani podle § 35 ba zákona celkem</t>
  </si>
  <si>
    <t>Daň po slevě na dani podle § 35ba zákona ( částka musí být &gt;= 0 )</t>
  </si>
  <si>
    <t>Úhrn sražených záloh na daň ( po slevě na dani )</t>
  </si>
  <si>
    <t>Zúčtování měsíčních                      daňových bonusů</t>
  </si>
  <si>
    <t xml:space="preserve">Příjmení, jméno a titul poplatníka </t>
  </si>
  <si>
    <t>Adresa bydliště ( místo trvalého pobytu )</t>
  </si>
  <si>
    <t>Základ daně snížený o nezdanitelné částky ( zaokrouhlený na celé stovky Kč dolů )</t>
  </si>
  <si>
    <t>( § 15 odst. 8 zákona )</t>
  </si>
  <si>
    <t>úhrady za zkoušky ověřující výsledky dalšího vzdělávání</t>
  </si>
  <si>
    <t>písm. f) poplatník se soustavně připravuje na budoucí povolání</t>
  </si>
  <si>
    <r>
      <t xml:space="preserve">Přeplatek    </t>
    </r>
    <r>
      <rPr>
        <sz val="8"/>
        <rFont val="Arial CE"/>
        <family val="0"/>
      </rPr>
      <t xml:space="preserve">(označ +), je-li ř.21 &gt; 20                                                  </t>
    </r>
    <r>
      <rPr>
        <b/>
        <sz val="8"/>
        <rFont val="Arial CE"/>
        <family val="0"/>
      </rPr>
      <t xml:space="preserve">                                                    Nedoplatek  </t>
    </r>
    <r>
      <rPr>
        <sz val="8"/>
        <rFont val="Arial CE"/>
        <family val="0"/>
      </rPr>
      <t>(označ -), je-li ř.21 &lt; 20</t>
    </r>
  </si>
  <si>
    <t>daňový bonus ( ř.23 - ř.24 )</t>
  </si>
  <si>
    <t>Daň po slevě ( ř.20 - ř.24 )</t>
  </si>
  <si>
    <t>Rozdíl na dani po slevě ( ř.21 - ř.26 )</t>
  </si>
  <si>
    <t>Rozdíl na daňovém bonusu ( ř.25 - ř.28 )</t>
  </si>
  <si>
    <t>Formulář zpracovala ASPEKT HM, daňová, účetní a auditorská kancelář, www.danovapriznani.cz, business.center.cz</t>
  </si>
  <si>
    <t>Doplatek ze zúčtování ( z ř. 30 ) činí</t>
  </si>
  <si>
    <t>a) - přeplatek na dani po slevě</t>
  </si>
  <si>
    <t>b) - doplatek na daňovém bonusu</t>
  </si>
  <si>
    <t>ř. 21 - Uveďte úhrn sražených záloh po případné slevě na dani z příjmů uvedených na řádku 1.</t>
  </si>
  <si>
    <t>ř. 24 - Maximálně do výše částky uvedené na řádku 20.</t>
  </si>
  <si>
    <t>ř. 29 - Jestliže u poplatníka úhrn příjmů ve zdaňovacím období nedosáhl alespoň 48 000 Kč, tj. šestinásobku minimální mzdy podle § 35c odst. 4 zákona, na řádek uveďte "0". Na vyplacený měsíční daňový bonus v kalendářních měsících, v nichž úhrn příjmů dosáhl alespoň výše 4 000 Kč, tj. poloviny minimální měsíční mzdy podle § 35d odst. 6 zákona, poplatník již nárok neztrácí.</t>
  </si>
  <si>
    <t xml:space="preserve">podle z. č. 586/1992 Sb., o daních z příjmů, ve znění pozdějších předpisů, </t>
  </si>
  <si>
    <r>
      <t xml:space="preserve">Dílčí základ daně od všech plátců </t>
    </r>
    <r>
      <rPr>
        <sz val="8"/>
        <rFont val="Arial CE"/>
        <family val="0"/>
      </rPr>
      <t>( ř. 1 + ř. 2 )</t>
    </r>
  </si>
  <si>
    <t>Doplatek ze zúčtování (kladná částka), nedoplatek ze zúčtování (záporná částka) ( ř.27 + ř.29 )</t>
  </si>
  <si>
    <t>ř. 25 - Výše daňového bonusu musí činit alespon 100 Kč, maximálně však do výše 52 200 Kč.</t>
  </si>
  <si>
    <t>ř. 31 - Je určen pro klíčování doplatku ze zúčtování a slouží pro správné vyplnění tiskopisu Vyúčtování daně z příjmů fyzických osob ze závislé činnosti a z funkčních požitků.</t>
  </si>
  <si>
    <t>Časté dotazy :</t>
  </si>
  <si>
    <t>Po otevření souboru se mi objevila jen úvodní stránka. Kde najdu listy přiznání ?</t>
  </si>
  <si>
    <t xml:space="preserve">Vlastní přiznání je uloženo na dalších listech excelovského souboru. Listy lze zpravidla vidět jako záložky na spodní liště souboru, v případě tohoto přiznání se další listy jmenují DAP1, DAP2 atd. V případě, že si otevřete soubor přímo v internetovém prohlížeči, může se stát, že další listy nejsou vidět. Pak můžete buď (1) soubor uložit na svůj počítač a otevřít jej  přímo v Excelu, nebo (2) přeskakovat mezi listy klávesou Ctrl+PageUp a Ctrl+PageDown.
</t>
  </si>
  <si>
    <t>Soubor hlásí, že je zamčen a chce po mě heslo. Heslo neznám. Co s tím ?</t>
  </si>
  <si>
    <t>K vyplnění formulářů stažených z našich stránek a k jejich plnohodnotnému využití není znalost hesla nutná. Pokud vám formulář hlásí, že do určité buňky nelze zapsat, znamená to, že údaj v této buňce bude přenesen nebo vypočítán na základě údajů zapsaných do některých z předcházejících (odemčených) buněk. Tyto přecházející buňky jsou uvedeny zpravidla jako vzorec v původní uzamčené buňce.</t>
  </si>
  <si>
    <t>Jak mám formulář vytisknout ?</t>
  </si>
  <si>
    <t xml:space="preserve">Nejjednodušeji lze formulář vytisknout tak, že tisknete list po listu. Chcete-li vytisknout celý formulář najednou, zvolte ve volbě Tisk volbu Celý sešit a vyberte příslušné stránky. Formuláře jsou optimalizovány pro tiskárny HP 4 L, HP 5 L, HP 1100 a HP 2200. Zběžně byly testovány i na některých dalších běžných typech tiskáren, zpravidla se problémy nevyskytly. Přesto je možné, že některé tiskárny si soubory přetransformují tak, že se jednotlivé stránky nevejdou na jeden list papíru. V daném případě nemůžeme než doporučit zakoupení odemčených formulářů a jejich nastavení pro potřeby Vaší tiskárny.
</t>
  </si>
  <si>
    <t>Vyplnil jsem přiznání a vyskočili na mě v jedné buňce křížky. Čím to je ?</t>
  </si>
  <si>
    <t>Může to být způsobeno dvojím důvodem. Za prvé, číslo zapsané do příslušné buňky je větší, než na jaké je buňka stavěna. Ve většině případů je důvodem to, že do buňky, kam se mají psát částky v tisících korunách, napíšou korunové hodnoty, a formulář je pak nevezme. Druhým důvodem může být skutečnost, že Excel v nějaké buňce očekává číslo a místo něho je vepsaná textová hodnota. Za textovou hodnotu Excel považuje i číslo s vepsanou mezerou. Nikdy proto nepište 1_500, ale vždy v kuse 1500, jakkoli to pak Excel přetransformuje na 1 500.</t>
  </si>
  <si>
    <t>Musím pokaždé, když chci stáhnout nějký formulář, poslat SMS ? Je to dost nepraktické.</t>
  </si>
  <si>
    <t>Nemusíte. Pokud chcete stáhnout aktualizovaný formulář, který jste si již zaplatil, můžete si ho se stejným kodem stáhnout až 5x. Kód je tedy dobré si uchovat. Pokud budete chtít stahovat větší množství formulářů a opakovaně, nabízíme možnost zřídit si tzv otevřený přístup. Za částku 3000,- Kč, placených přes fakturu, Vám přidělíme kod, kterým se dostanete po celý kalendářní rok ke všem formulářům na serveru a ty budete moci používat pro jednu právnickou nebo fyzickou osobu.</t>
  </si>
  <si>
    <t>Proč nemohu vpisovat do všech buněk ?</t>
  </si>
  <si>
    <t>Ve formulářích jsou buňky čtyř typů :
Buňky principiálně nepřepsatelné - jedná se o buňky, které obsahují na tiskopisech předtištěné údaje. Tyto buňky jsou ve formulářích zamčené a pro uživatele nedostupné. 
Buňky nepřepsatelné - jedná se o buňky, které obsahují údaje vypočítané nebo jinak odvozené z již vyplněných buněk. Nesouhlasí-li údaj v této buňce, je třeba opravit ty buňky, z nichž se údaje odvozují. Tyto buňky jsou ve formulářích zamčené a pro uživatele nedostupné. 
Buňky přepsatelné - jedná se o buňky, které obsahují údaje vypočítané nebo jinak odvozené z již vyplněných buněk, ale které za určitých situacích mohou obsahovat i jiné údaje. Nesouhlasí-li údaj v této buňce, je třeba jej prostě přepsat na údaj správný. Tyto buňky nejsou ve formulářích zamčené a umožňují uživateli správné údaje přímo vepsat. 
Buňky prázdné - jedná se o buňky, jejichž údaj je třeba vyplnit.</t>
  </si>
  <si>
    <t>písm. b) na manželku</t>
  </si>
  <si>
    <t>písm. c) na invaliditu prvního nebo druhého stupně</t>
  </si>
  <si>
    <t>písm. d) na invaliditu třetího stupně</t>
  </si>
  <si>
    <t>Kompenzace vzniklých rozdílů na dani a na bonusu</t>
  </si>
  <si>
    <t>ř. 2   - Uveďte úhrn povinného pojistného, které je povinen platit zaměstnavatel podle§ 6 odst. 13 zákona z příjmů na řádku 1. Povinné pojistné se zaokrouhluje na celé koruny směrem nahoru.</t>
  </si>
  <si>
    <t>( dále jen "zákon") za zdaňovací období 2011</t>
  </si>
  <si>
    <t>Úhrn příjmů od všech plátců s výjimkou příjmů, u nichž je daň vypořádaná zvláštní sazbou daně</t>
  </si>
  <si>
    <t>příspěvky na penzijní připojištění a penzijní pojištění</t>
  </si>
  <si>
    <t>25 5460/1    Mfin 5460/1 vzor  č.16</t>
  </si>
  <si>
    <t>ř. 1   - Uveďte pouze příjmy vyplacené nebo obdržené do 31. ledna 2012</t>
  </si>
  <si>
    <t>ř. 22 - Pokud poplatník neuplatňuje daňové zvýhodnění podle § 35c a 35d zákona, výpočet končí řádkem 22. Údaj o vratitelném přeplatku z tohoto řádku plátce daně uvede do Vyúčtování daně z příjmů fyzických osob ze závislé činnosti a funkčních požitků za zdaňovací období 2012 na stranu 1 na řádek označený "06". Pokud poplatník uplatňuje daňové zvýhodnění, řádek 22 se nevyplňuje a pokračuje se ve výpočtu řádkem 23 až 31.</t>
  </si>
  <si>
    <t>ř. 30 - Doplatek ze zúčtování ( tj. přeplatek na dani, doplatek na daňovém bonusu nebo přeplatek na dani po sevě  doplatek na daňovém bonusu ) označte (+), nedoplatek ze zúčtování označte (-). Doplatek nižší než 51 Kč se nevrací. Nedoplatek ze zúčtování se nesráží.</t>
  </si>
  <si>
    <t>Údaj o vratitelném přeplatku z řádku 31 uvedený pod písmenem a) plátce uvede do Vyúčtování daně z příjmů fyzických osob ze závislé činnosti a z funkčních požitků za zdaňovací období 2012 na stranu 1 na řádek označený "06".</t>
  </si>
  <si>
    <t>Údaj o vratitelném doplatku z řádku 31 uvedený pod písmenem b) plátce uvede do Vyúčtování daně z příjmů fyzických osob ze závislé činnosti a z funkčních požitků za zdaňovací období 2012 na stranu 1 na řádek označený "06a".</t>
  </si>
</sst>
</file>

<file path=xl/styles.xml><?xml version="1.0" encoding="utf-8"?>
<styleSheet xmlns="http://schemas.openxmlformats.org/spreadsheetml/2006/main">
  <numFmts count="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s>
  <fonts count="20">
    <font>
      <sz val="10"/>
      <name val="Arial CE"/>
      <family val="0"/>
    </font>
    <font>
      <sz val="10"/>
      <name val="Arial"/>
      <family val="0"/>
    </font>
    <font>
      <sz val="18"/>
      <name val="Arial CE"/>
      <family val="0"/>
    </font>
    <font>
      <sz val="18"/>
      <name val="Arial"/>
      <family val="0"/>
    </font>
    <font>
      <sz val="14"/>
      <name val="Arial"/>
      <family val="0"/>
    </font>
    <font>
      <b/>
      <sz val="10"/>
      <name val="Arial CE"/>
      <family val="2"/>
    </font>
    <font>
      <sz val="12"/>
      <name val="Arial CE"/>
      <family val="2"/>
    </font>
    <font>
      <sz val="8"/>
      <name val="Arial CE"/>
      <family val="2"/>
    </font>
    <font>
      <b/>
      <sz val="12"/>
      <name val="Arial CE"/>
      <family val="2"/>
    </font>
    <font>
      <i/>
      <sz val="8"/>
      <name val="Arial CE"/>
      <family val="2"/>
    </font>
    <font>
      <b/>
      <i/>
      <u val="single"/>
      <sz val="8"/>
      <name val="Arial CE"/>
      <family val="2"/>
    </font>
    <font>
      <sz val="9"/>
      <name val="Arial CE"/>
      <family val="2"/>
    </font>
    <font>
      <b/>
      <sz val="20"/>
      <name val="Arial CE"/>
      <family val="2"/>
    </font>
    <font>
      <sz val="20"/>
      <name val="Arial CE"/>
      <family val="2"/>
    </font>
    <font>
      <b/>
      <sz val="8"/>
      <name val="Arial CE"/>
      <family val="2"/>
    </font>
    <font>
      <sz val="7"/>
      <name val="Arial CE"/>
      <family val="2"/>
    </font>
    <font>
      <vertAlign val="superscript"/>
      <sz val="8"/>
      <name val="Arial CE"/>
      <family val="2"/>
    </font>
    <font>
      <vertAlign val="superscript"/>
      <sz val="9"/>
      <name val="Arial CE"/>
      <family val="0"/>
    </font>
    <font>
      <b/>
      <sz val="18"/>
      <name val="Arial"/>
      <family val="2"/>
    </font>
    <font>
      <b/>
      <i/>
      <sz val="10"/>
      <name val="Arial"/>
      <family val="2"/>
    </font>
  </fonts>
  <fills count="5">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45"/>
        <bgColor indexed="64"/>
      </patternFill>
    </fill>
  </fills>
  <borders count="39">
    <border>
      <left/>
      <right/>
      <top/>
      <bottom/>
      <diagonal/>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medium"/>
      <right style="thin"/>
      <top style="medium"/>
      <bottom style="thin"/>
    </border>
    <border>
      <left style="medium"/>
      <right>
        <color indexed="63"/>
      </right>
      <top style="thin"/>
      <bottom style="thin"/>
    </border>
    <border>
      <left style="thin"/>
      <right>
        <color indexed="63"/>
      </right>
      <top style="thin"/>
      <bottom style="thin"/>
    </border>
    <border>
      <left>
        <color indexed="63"/>
      </left>
      <right style="thin"/>
      <top style="hair"/>
      <bottom style="hair"/>
    </border>
    <border>
      <left style="medium"/>
      <right>
        <color indexed="63"/>
      </right>
      <top>
        <color indexed="63"/>
      </top>
      <bottom>
        <color indexed="63"/>
      </bottom>
    </border>
    <border>
      <left style="thin"/>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color indexed="63"/>
      </bottom>
    </border>
    <border>
      <left>
        <color indexed="63"/>
      </left>
      <right style="medium"/>
      <top style="thin"/>
      <bottom style="thin"/>
    </border>
    <border>
      <left>
        <color indexed="63"/>
      </left>
      <right style="thin"/>
      <top style="thin"/>
      <bottom style="thin"/>
    </border>
    <border>
      <left>
        <color indexed="63"/>
      </left>
      <right>
        <color indexed="63"/>
      </right>
      <top style="hair"/>
      <bottom style="hair"/>
    </border>
    <border>
      <left>
        <color indexed="63"/>
      </left>
      <right>
        <color indexed="63"/>
      </right>
      <top style="thin"/>
      <bottom style="medium"/>
    </border>
    <border>
      <left>
        <color indexed="63"/>
      </left>
      <right style="medium"/>
      <top style="medium"/>
      <bottom style="thin"/>
    </border>
    <border>
      <left>
        <color indexed="63"/>
      </left>
      <right style="medium"/>
      <top style="thin"/>
      <bottom>
        <color indexed="63"/>
      </bottom>
    </border>
    <border>
      <left>
        <color indexed="63"/>
      </left>
      <right>
        <color indexed="63"/>
      </right>
      <top style="medium"/>
      <bottom>
        <color indexed="63"/>
      </bottom>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hair"/>
    </border>
    <border>
      <left>
        <color indexed="63"/>
      </left>
      <right style="thin"/>
      <top style="thin"/>
      <bottom style="hair"/>
    </border>
    <border>
      <left>
        <color indexed="63"/>
      </left>
      <right style="medium"/>
      <top>
        <color indexed="63"/>
      </top>
      <bottom style="thin"/>
    </border>
    <border>
      <left style="thin"/>
      <right>
        <color indexed="63"/>
      </right>
      <top style="thin"/>
      <bottom style="medium"/>
    </border>
    <border>
      <left>
        <color indexed="63"/>
      </left>
      <right style="thin"/>
      <top style="thin"/>
      <bottom style="medium"/>
    </border>
    <border>
      <left style="medium"/>
      <right style="thin"/>
      <top style="thin"/>
      <bottom>
        <color indexed="63"/>
      </bottom>
    </border>
    <border>
      <left style="medium"/>
      <right style="thin"/>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style="medium"/>
      <top style="thin"/>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160">
    <xf numFmtId="0" fontId="0" fillId="0" borderId="0" xfId="0" applyAlignment="1">
      <alignment/>
    </xf>
    <xf numFmtId="0" fontId="0" fillId="2" borderId="0" xfId="0" applyFill="1" applyAlignment="1">
      <alignment/>
    </xf>
    <xf numFmtId="0" fontId="3" fillId="2" borderId="0" xfId="19" applyFont="1" applyFill="1" applyAlignment="1">
      <alignment/>
    </xf>
    <xf numFmtId="0" fontId="4" fillId="2" borderId="0" xfId="19" applyFont="1" applyFill="1" applyAlignment="1">
      <alignment/>
    </xf>
    <xf numFmtId="0" fontId="0" fillId="3" borderId="0" xfId="0" applyFill="1" applyAlignment="1">
      <alignment/>
    </xf>
    <xf numFmtId="0" fontId="3" fillId="3" borderId="0" xfId="19" applyFont="1" applyFill="1" applyAlignment="1">
      <alignment/>
    </xf>
    <xf numFmtId="0" fontId="4" fillId="3" borderId="0" xfId="19" applyFont="1" applyFill="1" applyAlignment="1">
      <alignment/>
    </xf>
    <xf numFmtId="14" fontId="0" fillId="2" borderId="1" xfId="19" applyNumberFormat="1" applyFont="1" applyFill="1" applyBorder="1" applyAlignment="1" applyProtection="1">
      <alignment horizontal="center"/>
      <protection locked="0"/>
    </xf>
    <xf numFmtId="0" fontId="7" fillId="2" borderId="2" xfId="19" applyFont="1" applyFill="1" applyBorder="1" applyAlignment="1">
      <alignment horizontal="right"/>
    </xf>
    <xf numFmtId="0" fontId="7" fillId="2" borderId="0" xfId="19" applyFont="1" applyFill="1" applyBorder="1" applyAlignment="1">
      <alignment horizontal="right"/>
    </xf>
    <xf numFmtId="0" fontId="0" fillId="2" borderId="3" xfId="19" applyFont="1" applyFill="1" applyBorder="1" applyAlignment="1" applyProtection="1">
      <alignment/>
      <protection/>
    </xf>
    <xf numFmtId="0" fontId="6" fillId="2" borderId="4" xfId="19" applyFont="1" applyFill="1" applyBorder="1" applyAlignment="1" applyProtection="1">
      <alignment horizontal="center"/>
      <protection/>
    </xf>
    <xf numFmtId="0" fontId="14" fillId="4" borderId="0" xfId="19" applyFont="1" applyFill="1" applyAlignment="1" applyProtection="1">
      <alignment horizontal="center"/>
      <protection/>
    </xf>
    <xf numFmtId="0" fontId="0" fillId="4" borderId="3" xfId="0" applyFill="1" applyBorder="1" applyAlignment="1">
      <alignment/>
    </xf>
    <xf numFmtId="0" fontId="0" fillId="0" borderId="0" xfId="0" applyAlignment="1">
      <alignment vertical="center" wrapText="1"/>
    </xf>
    <xf numFmtId="0" fontId="7" fillId="4" borderId="5" xfId="19" applyFont="1" applyFill="1" applyBorder="1" applyAlignment="1">
      <alignment horizontal="center" vertical="center"/>
    </xf>
    <xf numFmtId="0" fontId="7" fillId="4" borderId="6" xfId="19" applyFont="1" applyFill="1" applyBorder="1" applyAlignment="1">
      <alignment horizontal="center" vertical="center"/>
    </xf>
    <xf numFmtId="0" fontId="7" fillId="4" borderId="7" xfId="19" applyFont="1" applyFill="1" applyBorder="1" applyAlignment="1">
      <alignment horizontal="left" vertical="center" wrapText="1"/>
    </xf>
    <xf numFmtId="0" fontId="6" fillId="0" borderId="8" xfId="0" applyFont="1" applyBorder="1" applyAlignment="1" applyProtection="1">
      <alignment horizontal="left"/>
      <protection locked="0"/>
    </xf>
    <xf numFmtId="0" fontId="7" fillId="4" borderId="9" xfId="19" applyFont="1" applyFill="1" applyBorder="1" applyAlignment="1">
      <alignment horizontal="center" vertical="center"/>
    </xf>
    <xf numFmtId="0" fontId="19" fillId="2" borderId="0" xfId="0" applyFont="1" applyFill="1" applyAlignment="1">
      <alignment/>
    </xf>
    <xf numFmtId="0" fontId="0" fillId="2" borderId="0" xfId="0" applyFill="1" applyAlignment="1">
      <alignment vertical="top" wrapText="1"/>
    </xf>
    <xf numFmtId="0" fontId="19" fillId="2" borderId="0" xfId="0" applyFont="1" applyFill="1" applyAlignment="1">
      <alignment/>
    </xf>
    <xf numFmtId="0" fontId="7" fillId="2" borderId="10" xfId="19" applyFont="1" applyFill="1" applyBorder="1" applyAlignment="1">
      <alignment wrapText="1"/>
    </xf>
    <xf numFmtId="0" fontId="7" fillId="4" borderId="11" xfId="19" applyFont="1" applyFill="1"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5" fillId="4" borderId="0" xfId="19" applyFont="1" applyFill="1" applyAlignment="1">
      <alignment horizontal="center"/>
    </xf>
    <xf numFmtId="0" fontId="0" fillId="0" borderId="0" xfId="0" applyFont="1" applyAlignment="1">
      <alignment horizontal="center"/>
    </xf>
    <xf numFmtId="0" fontId="2" fillId="4" borderId="3" xfId="19" applyFont="1" applyFill="1" applyBorder="1" applyAlignment="1">
      <alignment/>
    </xf>
    <xf numFmtId="0" fontId="7" fillId="2" borderId="14" xfId="19" applyFont="1" applyFill="1" applyBorder="1" applyAlignment="1">
      <alignment wrapText="1"/>
    </xf>
    <xf numFmtId="0" fontId="7" fillId="2" borderId="2" xfId="0" applyFont="1" applyFill="1" applyBorder="1" applyAlignment="1">
      <alignment wrapText="1"/>
    </xf>
    <xf numFmtId="3" fontId="0" fillId="2" borderId="7" xfId="19" applyNumberFormat="1" applyFont="1" applyFill="1" applyBorder="1" applyAlignment="1" applyProtection="1">
      <alignment horizontal="center" vertical="center"/>
      <protection locked="0"/>
    </xf>
    <xf numFmtId="3" fontId="0" fillId="0" borderId="15" xfId="0" applyNumberFormat="1" applyFont="1" applyBorder="1" applyAlignment="1" applyProtection="1">
      <alignment horizontal="center" vertical="center"/>
      <protection locked="0"/>
    </xf>
    <xf numFmtId="0" fontId="7" fillId="4" borderId="7" xfId="19" applyFont="1" applyFill="1" applyBorder="1" applyAlignment="1">
      <alignment vertical="center"/>
    </xf>
    <xf numFmtId="0" fontId="7" fillId="0" borderId="16" xfId="0" applyFont="1" applyBorder="1" applyAlignment="1">
      <alignment vertical="center"/>
    </xf>
    <xf numFmtId="0" fontId="7" fillId="2" borderId="0" xfId="0" applyFont="1" applyFill="1" applyBorder="1" applyAlignment="1">
      <alignment wrapText="1"/>
    </xf>
    <xf numFmtId="0" fontId="0" fillId="0" borderId="0" xfId="0" applyAlignment="1">
      <alignment/>
    </xf>
    <xf numFmtId="0" fontId="0" fillId="0" borderId="17" xfId="0" applyBorder="1" applyAlignment="1" applyProtection="1">
      <alignment/>
      <protection locked="0"/>
    </xf>
    <xf numFmtId="0" fontId="6" fillId="2" borderId="3" xfId="19" applyFont="1" applyFill="1" applyBorder="1" applyAlignment="1" applyProtection="1">
      <alignment/>
      <protection/>
    </xf>
    <xf numFmtId="0" fontId="6" fillId="2" borderId="3" xfId="0" applyFont="1" applyFill="1" applyBorder="1" applyAlignment="1" applyProtection="1">
      <alignment/>
      <protection/>
    </xf>
    <xf numFmtId="0" fontId="0" fillId="2" borderId="3" xfId="0" applyFont="1" applyFill="1" applyBorder="1" applyAlignment="1" applyProtection="1">
      <alignment/>
      <protection/>
    </xf>
    <xf numFmtId="0" fontId="2" fillId="4" borderId="18" xfId="19" applyFont="1" applyFill="1" applyBorder="1" applyAlignment="1" applyProtection="1">
      <alignment/>
      <protection/>
    </xf>
    <xf numFmtId="0" fontId="0" fillId="0" borderId="18" xfId="0" applyBorder="1" applyAlignment="1">
      <alignment/>
    </xf>
    <xf numFmtId="3" fontId="0" fillId="2" borderId="11" xfId="19" applyNumberFormat="1" applyFont="1" applyFill="1" applyBorder="1" applyAlignment="1" applyProtection="1">
      <alignment horizontal="center" vertical="center"/>
      <protection locked="0"/>
    </xf>
    <xf numFmtId="3" fontId="0" fillId="0" borderId="19" xfId="0" applyNumberFormat="1" applyFont="1" applyBorder="1" applyAlignment="1" applyProtection="1">
      <alignment horizontal="center" vertical="center"/>
      <protection locked="0"/>
    </xf>
    <xf numFmtId="3" fontId="5" fillId="2" borderId="14" xfId="19" applyNumberFormat="1" applyFont="1" applyFill="1" applyBorder="1" applyAlignment="1">
      <alignment horizontal="center" vertical="center"/>
    </xf>
    <xf numFmtId="3" fontId="5" fillId="0" borderId="20" xfId="0" applyNumberFormat="1" applyFont="1" applyBorder="1" applyAlignment="1">
      <alignment horizontal="center" vertical="center"/>
    </xf>
    <xf numFmtId="0" fontId="0" fillId="4" borderId="21" xfId="19" applyFont="1" applyFill="1" applyBorder="1" applyAlignment="1">
      <alignment horizontal="center"/>
    </xf>
    <xf numFmtId="0" fontId="0" fillId="0" borderId="21" xfId="0" applyBorder="1" applyAlignment="1">
      <alignment/>
    </xf>
    <xf numFmtId="0" fontId="14" fillId="4" borderId="7" xfId="19" applyFont="1" applyFill="1" applyBorder="1" applyAlignment="1">
      <alignment horizontal="center" vertical="center"/>
    </xf>
    <xf numFmtId="0" fontId="7" fillId="0" borderId="22" xfId="0" applyFont="1" applyBorder="1" applyAlignment="1">
      <alignment horizontal="center" vertical="center"/>
    </xf>
    <xf numFmtId="0" fontId="7" fillId="0" borderId="16" xfId="0" applyFont="1" applyBorder="1" applyAlignment="1">
      <alignment horizontal="center" vertical="center"/>
    </xf>
    <xf numFmtId="3" fontId="5" fillId="2" borderId="7" xfId="19" applyNumberFormat="1" applyFont="1" applyFill="1" applyBorder="1" applyAlignment="1">
      <alignment horizontal="center" vertical="center"/>
    </xf>
    <xf numFmtId="3" fontId="5" fillId="0" borderId="15" xfId="0" applyNumberFormat="1" applyFont="1" applyBorder="1" applyAlignment="1">
      <alignment horizontal="center" vertical="center"/>
    </xf>
    <xf numFmtId="0" fontId="7" fillId="4" borderId="7" xfId="19" applyFont="1" applyFill="1" applyBorder="1" applyAlignment="1">
      <alignment vertical="center" wrapText="1"/>
    </xf>
    <xf numFmtId="0" fontId="7" fillId="0" borderId="16" xfId="0" applyFont="1" applyBorder="1" applyAlignment="1">
      <alignment vertical="center" wrapText="1"/>
    </xf>
    <xf numFmtId="0" fontId="7" fillId="4" borderId="14" xfId="19" applyFont="1" applyFill="1" applyBorder="1" applyAlignment="1">
      <alignment horizontal="center" vertical="center" wrapText="1"/>
    </xf>
    <xf numFmtId="0" fontId="7" fillId="4" borderId="23" xfId="0" applyFont="1" applyFill="1" applyBorder="1" applyAlignment="1">
      <alignment horizontal="center" vertical="center" wrapText="1"/>
    </xf>
    <xf numFmtId="0" fontId="7" fillId="0" borderId="10" xfId="0" applyFont="1" applyBorder="1" applyAlignment="1">
      <alignment vertical="center" wrapText="1"/>
    </xf>
    <xf numFmtId="0" fontId="7" fillId="0" borderId="24" xfId="0" applyFont="1" applyBorder="1" applyAlignment="1">
      <alignment vertical="center" wrapText="1"/>
    </xf>
    <xf numFmtId="0" fontId="0" fillId="0" borderId="10" xfId="0" applyFont="1" applyBorder="1" applyAlignment="1">
      <alignment vertical="center" wrapText="1"/>
    </xf>
    <xf numFmtId="0" fontId="0" fillId="0" borderId="24" xfId="0" applyFont="1" applyBorder="1" applyAlignment="1">
      <alignment vertical="center" wrapText="1"/>
    </xf>
    <xf numFmtId="0" fontId="0" fillId="0" borderId="25" xfId="0" applyFont="1" applyBorder="1" applyAlignment="1">
      <alignment vertical="center" wrapText="1"/>
    </xf>
    <xf numFmtId="0" fontId="0" fillId="0" borderId="4" xfId="0" applyFont="1" applyBorder="1" applyAlignment="1">
      <alignment vertical="center" wrapText="1"/>
    </xf>
    <xf numFmtId="0" fontId="7" fillId="4" borderId="26" xfId="19" applyFont="1" applyFill="1" applyBorder="1" applyAlignment="1">
      <alignment horizontal="center" vertical="center" textRotation="90" wrapText="1"/>
    </xf>
    <xf numFmtId="0" fontId="0" fillId="0" borderId="27" xfId="0" applyBorder="1" applyAlignment="1">
      <alignment horizontal="center" vertical="center" textRotation="90" wrapText="1"/>
    </xf>
    <xf numFmtId="0" fontId="0" fillId="0" borderId="28" xfId="0" applyBorder="1" applyAlignment="1">
      <alignment horizontal="center" vertical="center" textRotation="90" wrapText="1"/>
    </xf>
    <xf numFmtId="0" fontId="14" fillId="4" borderId="7" xfId="19" applyFont="1" applyFill="1" applyBorder="1" applyAlignment="1">
      <alignment horizontal="left" vertical="center" wrapText="1"/>
    </xf>
    <xf numFmtId="0" fontId="7" fillId="4" borderId="22" xfId="0" applyFont="1" applyFill="1" applyBorder="1" applyAlignment="1">
      <alignment horizontal="left" vertical="center" wrapText="1"/>
    </xf>
    <xf numFmtId="0" fontId="7" fillId="0" borderId="16" xfId="0" applyFont="1" applyBorder="1" applyAlignment="1">
      <alignment horizontal="left" vertical="center" wrapText="1"/>
    </xf>
    <xf numFmtId="0" fontId="14" fillId="4" borderId="7" xfId="19" applyFont="1" applyFill="1" applyBorder="1" applyAlignment="1">
      <alignment horizontal="left" vertical="center"/>
    </xf>
    <xf numFmtId="0" fontId="7" fillId="0" borderId="22" xfId="0" applyFont="1" applyBorder="1" applyAlignment="1">
      <alignment horizontal="left" vertical="center"/>
    </xf>
    <xf numFmtId="0" fontId="7" fillId="0" borderId="16" xfId="0" applyFont="1" applyBorder="1" applyAlignment="1">
      <alignment horizontal="left" vertical="center"/>
    </xf>
    <xf numFmtId="3" fontId="5" fillId="2" borderId="7" xfId="19" applyNumberFormat="1" applyFont="1" applyFill="1" applyBorder="1" applyAlignment="1" applyProtection="1">
      <alignment horizontal="center" vertical="center"/>
      <protection/>
    </xf>
    <xf numFmtId="3" fontId="5" fillId="0" borderId="15" xfId="0" applyNumberFormat="1" applyFont="1" applyBorder="1" applyAlignment="1" applyProtection="1">
      <alignment horizontal="center" vertical="center"/>
      <protection/>
    </xf>
    <xf numFmtId="0" fontId="7" fillId="4" borderId="22" xfId="0" applyFont="1" applyFill="1" applyBorder="1" applyAlignment="1">
      <alignment horizontal="left" vertical="center"/>
    </xf>
    <xf numFmtId="3" fontId="5" fillId="2" borderId="7" xfId="19" applyNumberFormat="1" applyFont="1" applyFill="1" applyBorder="1" applyAlignment="1" applyProtection="1">
      <alignment horizontal="center" vertical="center"/>
      <protection locked="0"/>
    </xf>
    <xf numFmtId="3" fontId="5" fillId="0" borderId="15" xfId="0" applyNumberFormat="1" applyFont="1" applyBorder="1" applyAlignment="1" applyProtection="1">
      <alignment horizontal="center" vertical="center"/>
      <protection locked="0"/>
    </xf>
    <xf numFmtId="0" fontId="5" fillId="4" borderId="0" xfId="19" applyFont="1" applyFill="1" applyAlignment="1">
      <alignment horizontal="left"/>
    </xf>
    <xf numFmtId="0" fontId="0" fillId="4" borderId="0" xfId="0" applyFont="1" applyFill="1" applyAlignment="1">
      <alignment horizontal="left"/>
    </xf>
    <xf numFmtId="0" fontId="0" fillId="0" borderId="0" xfId="0" applyFont="1" applyAlignment="1">
      <alignment horizontal="left"/>
    </xf>
    <xf numFmtId="0" fontId="12" fillId="4" borderId="0" xfId="19" applyFont="1" applyFill="1" applyAlignment="1">
      <alignment horizontal="center"/>
    </xf>
    <xf numFmtId="0" fontId="13" fillId="4" borderId="0" xfId="0" applyFont="1" applyFill="1" applyAlignment="1">
      <alignment horizontal="center"/>
    </xf>
    <xf numFmtId="0" fontId="13" fillId="0" borderId="0" xfId="0" applyFont="1" applyAlignment="1">
      <alignment/>
    </xf>
    <xf numFmtId="0" fontId="8" fillId="4" borderId="0" xfId="19" applyFont="1" applyFill="1" applyAlignment="1">
      <alignment horizontal="center"/>
    </xf>
    <xf numFmtId="0" fontId="6" fillId="0" borderId="0" xfId="0" applyFont="1" applyAlignment="1">
      <alignment horizontal="center"/>
    </xf>
    <xf numFmtId="0" fontId="6" fillId="0" borderId="0" xfId="0" applyFont="1" applyAlignment="1">
      <alignment/>
    </xf>
    <xf numFmtId="0" fontId="5" fillId="4" borderId="0" xfId="0" applyFont="1" applyFill="1" applyAlignment="1">
      <alignment horizontal="center"/>
    </xf>
    <xf numFmtId="0" fontId="5" fillId="4" borderId="0" xfId="0" applyFont="1" applyFill="1" applyBorder="1" applyAlignment="1">
      <alignment horizontal="center"/>
    </xf>
    <xf numFmtId="0" fontId="0" fillId="2" borderId="25" xfId="19" applyFont="1" applyFill="1" applyBorder="1" applyAlignment="1" applyProtection="1">
      <alignment/>
      <protection/>
    </xf>
    <xf numFmtId="0" fontId="6" fillId="2" borderId="29" xfId="19" applyFont="1" applyFill="1" applyBorder="1" applyAlignment="1" applyProtection="1">
      <alignment/>
      <protection locked="0"/>
    </xf>
    <xf numFmtId="0" fontId="6" fillId="0" borderId="29" xfId="0" applyFont="1" applyBorder="1" applyAlignment="1" applyProtection="1">
      <alignment/>
      <protection locked="0"/>
    </xf>
    <xf numFmtId="0" fontId="6" fillId="0" borderId="30" xfId="0" applyFont="1" applyBorder="1" applyAlignment="1" applyProtection="1">
      <alignment/>
      <protection locked="0"/>
    </xf>
    <xf numFmtId="0" fontId="7" fillId="4" borderId="7" xfId="19" applyFont="1" applyFill="1" applyBorder="1" applyAlignment="1">
      <alignment horizontal="left" vertical="center"/>
    </xf>
    <xf numFmtId="0" fontId="0" fillId="0" borderId="22" xfId="0" applyBorder="1" applyAlignment="1">
      <alignment horizontal="left" vertical="center"/>
    </xf>
    <xf numFmtId="0" fontId="0" fillId="0" borderId="16" xfId="0" applyBorder="1" applyAlignment="1">
      <alignment horizontal="left" vertical="center"/>
    </xf>
    <xf numFmtId="0" fontId="7" fillId="4" borderId="0" xfId="0" applyFont="1" applyFill="1" applyAlignment="1">
      <alignment horizontal="left"/>
    </xf>
    <xf numFmtId="0" fontId="0" fillId="4" borderId="0" xfId="0" applyFont="1" applyFill="1" applyAlignment="1">
      <alignment horizontal="left"/>
    </xf>
    <xf numFmtId="3" fontId="0" fillId="2" borderId="25" xfId="19" applyNumberFormat="1" applyFont="1" applyFill="1" applyBorder="1" applyAlignment="1" applyProtection="1">
      <alignment horizontal="center" vertical="center"/>
      <protection locked="0"/>
    </xf>
    <xf numFmtId="3" fontId="0" fillId="0" borderId="31" xfId="0" applyNumberFormat="1" applyFont="1" applyBorder="1" applyAlignment="1" applyProtection="1">
      <alignment horizontal="center" vertical="center"/>
      <protection locked="0"/>
    </xf>
    <xf numFmtId="0" fontId="10" fillId="4" borderId="0" xfId="0" applyFont="1" applyFill="1" applyAlignment="1">
      <alignment horizontal="center"/>
    </xf>
    <xf numFmtId="0" fontId="0" fillId="4" borderId="0" xfId="0" applyFill="1" applyAlignment="1">
      <alignment horizontal="center"/>
    </xf>
    <xf numFmtId="0" fontId="14" fillId="4" borderId="14" xfId="19" applyFont="1" applyFill="1" applyBorder="1" applyAlignment="1">
      <alignment horizontal="left" vertical="center" wrapText="1"/>
    </xf>
    <xf numFmtId="0" fontId="7" fillId="0" borderId="23" xfId="0" applyFont="1" applyBorder="1" applyAlignment="1">
      <alignment horizontal="left" vertical="center" wrapText="1"/>
    </xf>
    <xf numFmtId="0" fontId="7" fillId="0" borderId="25" xfId="0" applyFont="1" applyBorder="1" applyAlignment="1">
      <alignment horizontal="left" vertical="center" wrapText="1"/>
    </xf>
    <xf numFmtId="0" fontId="7" fillId="0" borderId="4" xfId="0" applyFont="1" applyBorder="1" applyAlignment="1">
      <alignment horizontal="left" vertical="center" wrapText="1"/>
    </xf>
    <xf numFmtId="0" fontId="14" fillId="4" borderId="14" xfId="19" applyFont="1" applyFill="1" applyBorder="1" applyAlignment="1">
      <alignment horizontal="left" vertical="center"/>
    </xf>
    <xf numFmtId="0" fontId="7" fillId="0" borderId="23" xfId="0" applyFont="1" applyBorder="1" applyAlignment="1">
      <alignment horizontal="left" vertical="center"/>
    </xf>
    <xf numFmtId="0" fontId="7" fillId="0" borderId="10" xfId="0" applyFont="1" applyBorder="1" applyAlignment="1">
      <alignment horizontal="left" vertical="center"/>
    </xf>
    <xf numFmtId="0" fontId="7" fillId="0" borderId="24" xfId="0" applyFont="1" applyBorder="1" applyAlignment="1">
      <alignment horizontal="left" vertical="center"/>
    </xf>
    <xf numFmtId="0" fontId="7" fillId="0" borderId="25" xfId="0" applyFont="1" applyBorder="1" applyAlignment="1">
      <alignment horizontal="left" vertical="center"/>
    </xf>
    <xf numFmtId="0" fontId="7" fillId="0" borderId="4" xfId="0" applyFont="1" applyBorder="1" applyAlignment="1">
      <alignment horizontal="left" vertical="center"/>
    </xf>
    <xf numFmtId="3" fontId="0" fillId="2" borderId="7" xfId="19" applyNumberFormat="1" applyFont="1" applyFill="1" applyBorder="1" applyAlignment="1" applyProtection="1">
      <alignment horizontal="center" vertical="center"/>
      <protection/>
    </xf>
    <xf numFmtId="3" fontId="0" fillId="0" borderId="15" xfId="0" applyNumberFormat="1" applyFont="1" applyBorder="1" applyAlignment="1" applyProtection="1">
      <alignment horizontal="center" vertical="center"/>
      <protection/>
    </xf>
    <xf numFmtId="0" fontId="7" fillId="4" borderId="7" xfId="0" applyFont="1" applyFill="1" applyBorder="1" applyAlignment="1">
      <alignment horizontal="left" vertical="center"/>
    </xf>
    <xf numFmtId="0" fontId="7" fillId="4" borderId="16" xfId="0" applyFont="1" applyFill="1" applyBorder="1" applyAlignment="1">
      <alignment horizontal="left" vertical="center"/>
    </xf>
    <xf numFmtId="0" fontId="7" fillId="4" borderId="0" xfId="0" applyFont="1" applyFill="1" applyAlignment="1">
      <alignment horizontal="left" vertical="center" wrapText="1"/>
    </xf>
    <xf numFmtId="0" fontId="0" fillId="0" borderId="0" xfId="0" applyFont="1" applyAlignment="1">
      <alignment horizontal="left" vertical="center" wrapText="1"/>
    </xf>
    <xf numFmtId="0" fontId="7" fillId="4" borderId="0" xfId="0" applyFont="1" applyFill="1" applyAlignment="1">
      <alignment horizontal="left" vertical="center"/>
    </xf>
    <xf numFmtId="0" fontId="0" fillId="4" borderId="0" xfId="0" applyFont="1" applyFill="1" applyAlignment="1">
      <alignment horizontal="left" vertical="center"/>
    </xf>
    <xf numFmtId="0" fontId="7" fillId="4" borderId="0" xfId="0" applyFont="1" applyFill="1" applyAlignment="1">
      <alignment horizontal="left" vertical="center" wrapText="1" shrinkToFit="1"/>
    </xf>
    <xf numFmtId="0" fontId="0" fillId="0" borderId="0" xfId="0" applyAlignment="1">
      <alignment vertical="center"/>
    </xf>
    <xf numFmtId="0" fontId="7" fillId="4" borderId="14" xfId="0" applyFont="1" applyFill="1" applyBorder="1" applyAlignment="1">
      <alignment horizontal="left" vertical="center" wrapText="1"/>
    </xf>
    <xf numFmtId="0" fontId="7" fillId="4" borderId="23" xfId="0" applyFont="1" applyFill="1" applyBorder="1" applyAlignment="1">
      <alignment horizontal="left" vertical="center" wrapText="1"/>
    </xf>
    <xf numFmtId="0" fontId="11" fillId="4" borderId="0" xfId="19" applyFont="1" applyFill="1" applyBorder="1" applyAlignment="1">
      <alignment/>
    </xf>
    <xf numFmtId="0" fontId="11" fillId="4" borderId="0" xfId="0" applyFont="1" applyFill="1" applyBorder="1" applyAlignment="1">
      <alignment/>
    </xf>
    <xf numFmtId="0" fontId="0" fillId="0" borderId="24" xfId="0" applyBorder="1" applyAlignment="1">
      <alignment/>
    </xf>
    <xf numFmtId="0" fontId="7" fillId="2" borderId="14" xfId="19" applyFont="1" applyFill="1" applyBorder="1" applyAlignment="1" applyProtection="1">
      <alignment horizontal="center"/>
      <protection locked="0"/>
    </xf>
    <xf numFmtId="0" fontId="0" fillId="2" borderId="2" xfId="0" applyFill="1" applyBorder="1" applyAlignment="1" applyProtection="1">
      <alignment horizontal="center"/>
      <protection locked="0"/>
    </xf>
    <xf numFmtId="0" fontId="0" fillId="0" borderId="23" xfId="0" applyBorder="1" applyAlignment="1" applyProtection="1">
      <alignment/>
      <protection locked="0"/>
    </xf>
    <xf numFmtId="0" fontId="7" fillId="2" borderId="10" xfId="19" applyFont="1" applyFill="1" applyBorder="1" applyAlignment="1" applyProtection="1">
      <alignment horizontal="center"/>
      <protection locked="0"/>
    </xf>
    <xf numFmtId="0" fontId="0" fillId="2" borderId="0" xfId="0" applyFill="1" applyBorder="1" applyAlignment="1" applyProtection="1">
      <alignment horizontal="center"/>
      <protection locked="0"/>
    </xf>
    <xf numFmtId="0" fontId="0" fillId="0" borderId="24" xfId="0" applyBorder="1" applyAlignment="1" applyProtection="1">
      <alignment/>
      <protection locked="0"/>
    </xf>
    <xf numFmtId="0" fontId="0" fillId="2" borderId="25" xfId="0" applyFill="1" applyBorder="1" applyAlignment="1" applyProtection="1">
      <alignment horizontal="center"/>
      <protection locked="0"/>
    </xf>
    <xf numFmtId="0" fontId="0" fillId="2" borderId="3" xfId="0" applyFill="1" applyBorder="1" applyAlignment="1" applyProtection="1">
      <alignment horizontal="center"/>
      <protection locked="0"/>
    </xf>
    <xf numFmtId="0" fontId="0" fillId="0" borderId="4" xfId="0" applyBorder="1" applyAlignment="1" applyProtection="1">
      <alignment/>
      <protection locked="0"/>
    </xf>
    <xf numFmtId="0" fontId="7" fillId="4" borderId="0" xfId="19" applyFont="1" applyFill="1" applyAlignment="1">
      <alignment horizontal="left"/>
    </xf>
    <xf numFmtId="0" fontId="0" fillId="0" borderId="0" xfId="0" applyAlignment="1">
      <alignment horizontal="left"/>
    </xf>
    <xf numFmtId="0" fontId="7" fillId="4" borderId="32" xfId="0" applyFont="1" applyFill="1" applyBorder="1" applyAlignment="1">
      <alignment horizontal="left" vertical="center"/>
    </xf>
    <xf numFmtId="0" fontId="7" fillId="4" borderId="33" xfId="0" applyFont="1" applyFill="1" applyBorder="1" applyAlignment="1">
      <alignment horizontal="left" vertical="center"/>
    </xf>
    <xf numFmtId="0" fontId="7" fillId="4" borderId="34" xfId="19" applyFont="1" applyFill="1" applyBorder="1" applyAlignment="1">
      <alignment horizontal="center" vertical="center"/>
    </xf>
    <xf numFmtId="0" fontId="0" fillId="0" borderId="35" xfId="0" applyBorder="1" applyAlignment="1">
      <alignment horizontal="center" vertical="center"/>
    </xf>
    <xf numFmtId="0" fontId="0" fillId="4" borderId="0" xfId="0" applyFill="1" applyAlignment="1">
      <alignment/>
    </xf>
    <xf numFmtId="0" fontId="0" fillId="4" borderId="3" xfId="0" applyFill="1" applyBorder="1" applyAlignment="1">
      <alignment/>
    </xf>
    <xf numFmtId="0" fontId="11" fillId="4" borderId="0" xfId="19" applyFont="1" applyFill="1" applyBorder="1" applyAlignment="1">
      <alignment horizontal="right"/>
    </xf>
    <xf numFmtId="0" fontId="14" fillId="4" borderId="0" xfId="0" applyFont="1" applyFill="1" applyAlignment="1">
      <alignment horizontal="left" vertical="center"/>
    </xf>
    <xf numFmtId="0" fontId="0" fillId="4" borderId="0" xfId="0" applyFont="1" applyFill="1" applyAlignment="1">
      <alignment horizontal="left" vertical="center"/>
    </xf>
    <xf numFmtId="0" fontId="15" fillId="4" borderId="0" xfId="19" applyFont="1" applyFill="1" applyBorder="1" applyAlignment="1">
      <alignment wrapText="1"/>
    </xf>
    <xf numFmtId="0" fontId="0" fillId="0" borderId="0" xfId="0" applyAlignment="1">
      <alignment wrapText="1"/>
    </xf>
    <xf numFmtId="0" fontId="7" fillId="0" borderId="36" xfId="0" applyFont="1" applyBorder="1" applyAlignment="1">
      <alignment horizontal="left" vertical="center" wrapText="1"/>
    </xf>
    <xf numFmtId="0" fontId="7" fillId="0" borderId="37" xfId="0" applyFont="1" applyBorder="1" applyAlignment="1">
      <alignment horizontal="left" vertical="center" wrapText="1"/>
    </xf>
    <xf numFmtId="3" fontId="0" fillId="2" borderId="32" xfId="19" applyNumberFormat="1" applyFont="1" applyFill="1" applyBorder="1" applyAlignment="1" applyProtection="1">
      <alignment horizontal="center" vertical="center"/>
      <protection/>
    </xf>
    <xf numFmtId="3" fontId="0" fillId="0" borderId="38" xfId="0" applyNumberFormat="1" applyFont="1" applyBorder="1" applyAlignment="1" applyProtection="1">
      <alignment horizontal="center" vertical="center"/>
      <protection/>
    </xf>
    <xf numFmtId="0" fontId="18" fillId="2" borderId="0" xfId="0" applyFont="1" applyFill="1" applyAlignment="1">
      <alignment vertical="center"/>
    </xf>
    <xf numFmtId="0" fontId="0" fillId="2" borderId="0" xfId="0" applyFill="1" applyAlignment="1">
      <alignment vertical="top" wrapText="1"/>
    </xf>
    <xf numFmtId="0" fontId="0" fillId="0" borderId="0" xfId="0" applyAlignment="1">
      <alignment vertical="top" wrapText="1"/>
    </xf>
    <xf numFmtId="0" fontId="9" fillId="4" borderId="0" xfId="0" applyFont="1" applyFill="1" applyAlignment="1">
      <alignment horizontal="center"/>
    </xf>
    <xf numFmtId="0" fontId="16" fillId="4" borderId="0" xfId="0" applyFont="1" applyFill="1" applyAlignment="1">
      <alignment horizontal="left"/>
    </xf>
    <xf numFmtId="0" fontId="0" fillId="4" borderId="0" xfId="0" applyFont="1" applyFill="1" applyAlignment="1">
      <alignment horizontal="left" vertical="center" wrapText="1"/>
    </xf>
  </cellXfs>
  <cellStyles count="7">
    <cellStyle name="Normal" xfId="0"/>
    <cellStyle name="Comma" xfId="15"/>
    <cellStyle name="Comma [0]" xfId="16"/>
    <cellStyle name="Currency" xfId="17"/>
    <cellStyle name="Currency [0]" xfId="18"/>
    <cellStyle name="normal"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CC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81"/>
  <sheetViews>
    <sheetView tabSelected="1" workbookViewId="0" topLeftCell="A1">
      <selection activeCell="C9" sqref="C9:D9"/>
    </sheetView>
  </sheetViews>
  <sheetFormatPr defaultColWidth="9.00390625" defaultRowHeight="12.75"/>
  <cols>
    <col min="1" max="1" width="5.875" style="1" customWidth="1"/>
    <col min="2" max="2" width="8.375" style="1" customWidth="1"/>
    <col min="3" max="3" width="19.00390625" style="1" customWidth="1"/>
    <col min="4" max="4" width="26.625" style="1" customWidth="1"/>
    <col min="5" max="5" width="15.00390625" style="1" customWidth="1"/>
    <col min="6" max="6" width="14.25390625" style="1" customWidth="1"/>
    <col min="7" max="8" width="9.125" style="4" customWidth="1"/>
    <col min="9" max="9" width="96.125" style="4" customWidth="1"/>
    <col min="10" max="51" width="9.125" style="4" customWidth="1"/>
    <col min="52" max="16384" width="9.125" style="1" customWidth="1"/>
  </cols>
  <sheetData>
    <row r="1" spans="1:9" ht="12.75">
      <c r="A1" s="79" t="s">
        <v>12</v>
      </c>
      <c r="B1" s="80"/>
      <c r="C1" s="80"/>
      <c r="D1" s="80"/>
      <c r="E1" s="80"/>
      <c r="F1" s="80"/>
      <c r="G1" s="81"/>
      <c r="I1" s="154" t="s">
        <v>62</v>
      </c>
    </row>
    <row r="2" spans="1:9" ht="25.5" customHeight="1">
      <c r="A2" s="82" t="s">
        <v>3</v>
      </c>
      <c r="B2" s="83"/>
      <c r="C2" s="83"/>
      <c r="D2" s="83"/>
      <c r="E2" s="83"/>
      <c r="F2" s="83"/>
      <c r="G2" s="84"/>
      <c r="I2" s="154"/>
    </row>
    <row r="3" spans="1:9" ht="25.5" customHeight="1">
      <c r="A3" s="82" t="s">
        <v>13</v>
      </c>
      <c r="B3" s="83"/>
      <c r="C3" s="83"/>
      <c r="D3" s="83"/>
      <c r="E3" s="83"/>
      <c r="F3" s="83"/>
      <c r="G3" s="84"/>
      <c r="I3" s="154"/>
    </row>
    <row r="4" spans="1:9" ht="15.75" customHeight="1">
      <c r="A4" s="85" t="s">
        <v>14</v>
      </c>
      <c r="B4" s="86"/>
      <c r="C4" s="86"/>
      <c r="D4" s="86"/>
      <c r="E4" s="86"/>
      <c r="F4" s="86"/>
      <c r="G4" s="87"/>
      <c r="I4" s="20" t="s">
        <v>63</v>
      </c>
    </row>
    <row r="5" spans="1:9" ht="15.75" customHeight="1">
      <c r="A5" s="85" t="s">
        <v>15</v>
      </c>
      <c r="B5" s="86"/>
      <c r="C5" s="86"/>
      <c r="D5" s="86"/>
      <c r="E5" s="86"/>
      <c r="F5" s="86"/>
      <c r="G5" s="87"/>
      <c r="I5" s="155" t="s">
        <v>64</v>
      </c>
    </row>
    <row r="6" spans="1:9" ht="15.75" customHeight="1">
      <c r="A6" s="27" t="s">
        <v>57</v>
      </c>
      <c r="B6" s="28"/>
      <c r="C6" s="28"/>
      <c r="D6" s="28"/>
      <c r="E6" s="28"/>
      <c r="F6" s="28"/>
      <c r="G6" s="28"/>
      <c r="I6" s="155"/>
    </row>
    <row r="7" spans="1:9" ht="15.75" customHeight="1">
      <c r="A7" s="27" t="s">
        <v>80</v>
      </c>
      <c r="B7" s="88"/>
      <c r="C7" s="88"/>
      <c r="D7" s="89"/>
      <c r="E7" s="28"/>
      <c r="F7" s="28"/>
      <c r="G7" s="28"/>
      <c r="I7" s="155"/>
    </row>
    <row r="8" spans="1:256" ht="7.5" customHeight="1">
      <c r="A8" s="29"/>
      <c r="B8" s="29"/>
      <c r="C8" s="29"/>
      <c r="D8" s="29"/>
      <c r="E8" s="29"/>
      <c r="F8" s="29"/>
      <c r="G8" s="29"/>
      <c r="H8" s="5"/>
      <c r="I8" s="15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row>
    <row r="9" spans="1:9" ht="22.5" customHeight="1">
      <c r="A9" s="30" t="s">
        <v>39</v>
      </c>
      <c r="B9" s="31"/>
      <c r="C9" s="91"/>
      <c r="D9" s="92"/>
      <c r="E9" s="8" t="s">
        <v>5</v>
      </c>
      <c r="F9" s="91"/>
      <c r="G9" s="93"/>
      <c r="I9" s="155"/>
    </row>
    <row r="10" spans="1:9" ht="22.5" customHeight="1">
      <c r="A10" s="23" t="s">
        <v>40</v>
      </c>
      <c r="B10" s="36"/>
      <c r="C10" s="37"/>
      <c r="D10" s="38"/>
      <c r="E10" s="38"/>
      <c r="F10" s="9" t="s">
        <v>6</v>
      </c>
      <c r="G10" s="18"/>
      <c r="I10" s="20" t="s">
        <v>65</v>
      </c>
    </row>
    <row r="11" spans="1:9" ht="4.5" customHeight="1">
      <c r="A11" s="90"/>
      <c r="B11" s="41"/>
      <c r="C11" s="39"/>
      <c r="D11" s="40"/>
      <c r="E11" s="41"/>
      <c r="F11" s="10"/>
      <c r="G11" s="11"/>
      <c r="I11" s="1"/>
    </row>
    <row r="12" spans="1:256" ht="7.5" customHeight="1" thickBot="1">
      <c r="A12" s="42"/>
      <c r="B12" s="42"/>
      <c r="C12" s="42"/>
      <c r="D12" s="42"/>
      <c r="E12" s="42"/>
      <c r="F12" s="43"/>
      <c r="G12" s="12"/>
      <c r="H12" s="5"/>
      <c r="I12" s="155" t="s">
        <v>66</v>
      </c>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row>
    <row r="13" spans="1:9" ht="15.75" customHeight="1">
      <c r="A13" s="15">
        <v>1</v>
      </c>
      <c r="B13" s="24" t="s">
        <v>81</v>
      </c>
      <c r="C13" s="25"/>
      <c r="D13" s="25"/>
      <c r="E13" s="26"/>
      <c r="F13" s="44">
        <v>0</v>
      </c>
      <c r="G13" s="45"/>
      <c r="I13" s="37"/>
    </row>
    <row r="14" spans="1:9" ht="15.75" customHeight="1">
      <c r="A14" s="16">
        <v>2</v>
      </c>
      <c r="B14" s="94" t="s">
        <v>7</v>
      </c>
      <c r="C14" s="95"/>
      <c r="D14" s="95"/>
      <c r="E14" s="96"/>
      <c r="F14" s="32">
        <f>+F13*0.34</f>
        <v>0</v>
      </c>
      <c r="G14" s="33"/>
      <c r="I14" s="37"/>
    </row>
    <row r="15" spans="1:9" ht="15.75" customHeight="1">
      <c r="A15" s="16">
        <v>3</v>
      </c>
      <c r="B15" s="71" t="s">
        <v>58</v>
      </c>
      <c r="C15" s="95"/>
      <c r="D15" s="95"/>
      <c r="E15" s="96"/>
      <c r="F15" s="74">
        <f>+F13+F14</f>
        <v>0</v>
      </c>
      <c r="G15" s="75"/>
      <c r="I15" s="37"/>
    </row>
    <row r="16" spans="1:9" ht="15.75" customHeight="1">
      <c r="A16" s="16">
        <v>4</v>
      </c>
      <c r="B16" s="65" t="s">
        <v>0</v>
      </c>
      <c r="C16" s="17" t="s">
        <v>28</v>
      </c>
      <c r="D16" s="34" t="s">
        <v>8</v>
      </c>
      <c r="E16" s="35"/>
      <c r="F16" s="32">
        <v>0</v>
      </c>
      <c r="G16" s="33"/>
      <c r="I16" s="20" t="s">
        <v>67</v>
      </c>
    </row>
    <row r="17" spans="1:9" ht="15.75" customHeight="1">
      <c r="A17" s="16">
        <v>5</v>
      </c>
      <c r="B17" s="66"/>
      <c r="C17" s="17" t="s">
        <v>29</v>
      </c>
      <c r="D17" s="34" t="s">
        <v>9</v>
      </c>
      <c r="E17" s="35"/>
      <c r="F17" s="32">
        <v>0</v>
      </c>
      <c r="G17" s="33"/>
      <c r="I17" s="155" t="s">
        <v>68</v>
      </c>
    </row>
    <row r="18" spans="1:9" ht="15.75" customHeight="1">
      <c r="A18" s="16">
        <v>6</v>
      </c>
      <c r="B18" s="66"/>
      <c r="C18" s="17" t="s">
        <v>27</v>
      </c>
      <c r="D18" s="34" t="s">
        <v>82</v>
      </c>
      <c r="E18" s="35"/>
      <c r="F18" s="32">
        <v>0</v>
      </c>
      <c r="G18" s="33"/>
      <c r="I18" s="155"/>
    </row>
    <row r="19" spans="1:9" ht="15.75" customHeight="1">
      <c r="A19" s="16">
        <v>7</v>
      </c>
      <c r="B19" s="66"/>
      <c r="C19" s="17" t="s">
        <v>30</v>
      </c>
      <c r="D19" s="34" t="s">
        <v>10</v>
      </c>
      <c r="E19" s="35"/>
      <c r="F19" s="32">
        <v>0</v>
      </c>
      <c r="G19" s="33"/>
      <c r="I19" s="155"/>
    </row>
    <row r="20" spans="1:9" ht="15.75" customHeight="1">
      <c r="A20" s="16">
        <v>8</v>
      </c>
      <c r="B20" s="66"/>
      <c r="C20" s="17" t="s">
        <v>31</v>
      </c>
      <c r="D20" s="34" t="s">
        <v>11</v>
      </c>
      <c r="E20" s="35"/>
      <c r="F20" s="32">
        <v>0</v>
      </c>
      <c r="G20" s="33"/>
      <c r="I20" s="155"/>
    </row>
    <row r="21" spans="1:9" ht="15.75" customHeight="1">
      <c r="A21" s="16">
        <v>9</v>
      </c>
      <c r="B21" s="67"/>
      <c r="C21" s="17" t="s">
        <v>42</v>
      </c>
      <c r="D21" s="34" t="s">
        <v>43</v>
      </c>
      <c r="E21" s="35"/>
      <c r="F21" s="32">
        <v>0</v>
      </c>
      <c r="G21" s="33"/>
      <c r="I21" s="156"/>
    </row>
    <row r="22" spans="1:9" ht="15.75" customHeight="1">
      <c r="A22" s="16">
        <v>10</v>
      </c>
      <c r="B22" s="50" t="s">
        <v>1</v>
      </c>
      <c r="C22" s="51"/>
      <c r="D22" s="51"/>
      <c r="E22" s="52"/>
      <c r="F22" s="53">
        <f>SUM(F16:G21)</f>
        <v>0</v>
      </c>
      <c r="G22" s="54"/>
      <c r="I22" s="21"/>
    </row>
    <row r="23" spans="1:9" ht="15.75" customHeight="1">
      <c r="A23" s="16">
        <v>11</v>
      </c>
      <c r="B23" s="68" t="s">
        <v>41</v>
      </c>
      <c r="C23" s="69"/>
      <c r="D23" s="69"/>
      <c r="E23" s="70"/>
      <c r="F23" s="53">
        <f>FLOOR(MAX(0,+F15-F22),100)</f>
        <v>0</v>
      </c>
      <c r="G23" s="54"/>
      <c r="I23" s="20" t="s">
        <v>69</v>
      </c>
    </row>
    <row r="24" spans="1:9" ht="15.75" customHeight="1">
      <c r="A24" s="16">
        <v>12</v>
      </c>
      <c r="B24" s="71" t="s">
        <v>2</v>
      </c>
      <c r="C24" s="76"/>
      <c r="D24" s="76"/>
      <c r="E24" s="73"/>
      <c r="F24" s="53">
        <f>+F23*0.15</f>
        <v>0</v>
      </c>
      <c r="G24" s="54"/>
      <c r="I24" s="155" t="s">
        <v>70</v>
      </c>
    </row>
    <row r="25" spans="1:9" ht="15.75" customHeight="1">
      <c r="A25" s="16">
        <v>13</v>
      </c>
      <c r="B25" s="57" t="s">
        <v>32</v>
      </c>
      <c r="C25" s="58"/>
      <c r="D25" s="34" t="s">
        <v>33</v>
      </c>
      <c r="E25" s="35"/>
      <c r="F25" s="32">
        <v>23640</v>
      </c>
      <c r="G25" s="33"/>
      <c r="I25" s="37"/>
    </row>
    <row r="26" spans="1:9" ht="15.75" customHeight="1">
      <c r="A26" s="16">
        <v>14</v>
      </c>
      <c r="B26" s="59"/>
      <c r="C26" s="60"/>
      <c r="D26" s="34" t="s">
        <v>75</v>
      </c>
      <c r="E26" s="35"/>
      <c r="F26" s="32">
        <v>0</v>
      </c>
      <c r="G26" s="33"/>
      <c r="I26" s="37"/>
    </row>
    <row r="27" spans="1:9" ht="15.75" customHeight="1">
      <c r="A27" s="16">
        <v>15</v>
      </c>
      <c r="B27" s="59"/>
      <c r="C27" s="60"/>
      <c r="D27" s="34" t="s">
        <v>76</v>
      </c>
      <c r="E27" s="35"/>
      <c r="F27" s="32">
        <v>0</v>
      </c>
      <c r="G27" s="33"/>
      <c r="I27" s="37"/>
    </row>
    <row r="28" spans="1:9" ht="15.75" customHeight="1">
      <c r="A28" s="16">
        <v>16</v>
      </c>
      <c r="B28" s="61"/>
      <c r="C28" s="62"/>
      <c r="D28" s="34" t="s">
        <v>77</v>
      </c>
      <c r="E28" s="35"/>
      <c r="F28" s="32">
        <v>0</v>
      </c>
      <c r="G28" s="33"/>
      <c r="I28" s="20" t="s">
        <v>71</v>
      </c>
    </row>
    <row r="29" spans="1:9" ht="15.75" customHeight="1">
      <c r="A29" s="16">
        <v>17</v>
      </c>
      <c r="B29" s="61"/>
      <c r="C29" s="62"/>
      <c r="D29" s="34" t="s">
        <v>34</v>
      </c>
      <c r="E29" s="35"/>
      <c r="F29" s="32">
        <v>0</v>
      </c>
      <c r="G29" s="33"/>
      <c r="I29" s="155" t="s">
        <v>72</v>
      </c>
    </row>
    <row r="30" spans="1:9" ht="24" customHeight="1">
      <c r="A30" s="16">
        <v>18</v>
      </c>
      <c r="B30" s="63"/>
      <c r="C30" s="64"/>
      <c r="D30" s="55" t="s">
        <v>44</v>
      </c>
      <c r="E30" s="56"/>
      <c r="F30" s="32">
        <v>0</v>
      </c>
      <c r="G30" s="33"/>
      <c r="I30" s="155"/>
    </row>
    <row r="31" spans="1:9" ht="15.75" customHeight="1">
      <c r="A31" s="16">
        <v>19</v>
      </c>
      <c r="B31" s="71" t="s">
        <v>35</v>
      </c>
      <c r="C31" s="72"/>
      <c r="D31" s="72"/>
      <c r="E31" s="73"/>
      <c r="F31" s="74">
        <f>+SUM(F25:G30)</f>
        <v>23640</v>
      </c>
      <c r="G31" s="75"/>
      <c r="I31" s="37"/>
    </row>
    <row r="32" spans="1:9" ht="15.75" customHeight="1">
      <c r="A32" s="16">
        <v>20</v>
      </c>
      <c r="B32" s="71" t="s">
        <v>36</v>
      </c>
      <c r="C32" s="72"/>
      <c r="D32" s="72"/>
      <c r="E32" s="73"/>
      <c r="F32" s="74">
        <f>MAX(0,+F24-F31)</f>
        <v>0</v>
      </c>
      <c r="G32" s="75"/>
      <c r="I32" s="37"/>
    </row>
    <row r="33" spans="1:9" ht="15.75" customHeight="1">
      <c r="A33" s="16">
        <v>21</v>
      </c>
      <c r="B33" s="71" t="s">
        <v>37</v>
      </c>
      <c r="C33" s="72"/>
      <c r="D33" s="72"/>
      <c r="E33" s="73"/>
      <c r="F33" s="77">
        <v>0</v>
      </c>
      <c r="G33" s="78"/>
      <c r="I33" s="22" t="s">
        <v>73</v>
      </c>
    </row>
    <row r="34" spans="1:9" ht="24" customHeight="1">
      <c r="A34" s="16">
        <v>22</v>
      </c>
      <c r="B34" s="68" t="s">
        <v>45</v>
      </c>
      <c r="C34" s="69"/>
      <c r="D34" s="69"/>
      <c r="E34" s="70"/>
      <c r="F34" s="53">
        <f>+F33-F32</f>
        <v>0</v>
      </c>
      <c r="G34" s="54"/>
      <c r="I34" s="155" t="s">
        <v>74</v>
      </c>
    </row>
    <row r="35" spans="1:9" ht="15.75" customHeight="1">
      <c r="A35" s="16">
        <v>23</v>
      </c>
      <c r="B35" s="107" t="s">
        <v>16</v>
      </c>
      <c r="C35" s="108"/>
      <c r="D35" s="115" t="s">
        <v>17</v>
      </c>
      <c r="E35" s="116"/>
      <c r="F35" s="99">
        <v>0</v>
      </c>
      <c r="G35" s="100"/>
      <c r="I35" s="37"/>
    </row>
    <row r="36" spans="1:9" ht="15.75" customHeight="1">
      <c r="A36" s="16">
        <v>24</v>
      </c>
      <c r="B36" s="109"/>
      <c r="C36" s="110"/>
      <c r="D36" s="115" t="s">
        <v>18</v>
      </c>
      <c r="E36" s="116"/>
      <c r="F36" s="32">
        <f>+IF(F35&gt;0,MIN(F35,F32),0)</f>
        <v>0</v>
      </c>
      <c r="G36" s="33"/>
      <c r="I36" s="37"/>
    </row>
    <row r="37" spans="1:9" ht="15.75" customHeight="1">
      <c r="A37" s="16">
        <v>25</v>
      </c>
      <c r="B37" s="111"/>
      <c r="C37" s="112"/>
      <c r="D37" s="115" t="s">
        <v>46</v>
      </c>
      <c r="E37" s="116"/>
      <c r="F37" s="32">
        <f>+MIN(F35-F36,52200)</f>
        <v>0</v>
      </c>
      <c r="G37" s="33"/>
      <c r="I37" s="37"/>
    </row>
    <row r="38" spans="1:9" ht="15.75" customHeight="1">
      <c r="A38" s="16">
        <v>26</v>
      </c>
      <c r="B38" s="103" t="s">
        <v>19</v>
      </c>
      <c r="C38" s="104"/>
      <c r="D38" s="115" t="s">
        <v>47</v>
      </c>
      <c r="E38" s="116"/>
      <c r="F38" s="113">
        <f>IF(SUM(F35:G37)&gt;0,+F32-F36,0)</f>
        <v>0</v>
      </c>
      <c r="G38" s="114"/>
      <c r="I38" s="37"/>
    </row>
    <row r="39" spans="1:9" ht="15.75" customHeight="1">
      <c r="A39" s="16">
        <v>27</v>
      </c>
      <c r="B39" s="105"/>
      <c r="C39" s="106"/>
      <c r="D39" s="115" t="s">
        <v>48</v>
      </c>
      <c r="E39" s="116"/>
      <c r="F39" s="113">
        <f>+IF(F35&gt;0,+F33-F38,0)</f>
        <v>0</v>
      </c>
      <c r="G39" s="114"/>
      <c r="I39" s="37"/>
    </row>
    <row r="40" spans="1:9" ht="15.75" customHeight="1">
      <c r="A40" s="16">
        <v>28</v>
      </c>
      <c r="B40" s="103" t="s">
        <v>38</v>
      </c>
      <c r="C40" s="104"/>
      <c r="D40" s="115" t="s">
        <v>20</v>
      </c>
      <c r="E40" s="116"/>
      <c r="F40" s="32">
        <v>0</v>
      </c>
      <c r="G40" s="33"/>
      <c r="I40" s="37"/>
    </row>
    <row r="41" spans="1:9" ht="15.75" customHeight="1">
      <c r="A41" s="16">
        <v>29</v>
      </c>
      <c r="B41" s="105"/>
      <c r="C41" s="106"/>
      <c r="D41" s="115" t="s">
        <v>49</v>
      </c>
      <c r="E41" s="116"/>
      <c r="F41" s="113">
        <f>+F37-F40</f>
        <v>0</v>
      </c>
      <c r="G41" s="114"/>
      <c r="I41" s="37"/>
    </row>
    <row r="42" spans="1:9" ht="24" customHeight="1">
      <c r="A42" s="19">
        <v>30</v>
      </c>
      <c r="B42" s="103" t="s">
        <v>78</v>
      </c>
      <c r="C42" s="104"/>
      <c r="D42" s="123" t="s">
        <v>59</v>
      </c>
      <c r="E42" s="124"/>
      <c r="F42" s="46">
        <f>+F39+F41</f>
        <v>0</v>
      </c>
      <c r="G42" s="47"/>
      <c r="I42" s="37"/>
    </row>
    <row r="43" spans="1:9" ht="15.75" customHeight="1">
      <c r="A43" s="141">
        <v>31</v>
      </c>
      <c r="B43" s="103" t="s">
        <v>51</v>
      </c>
      <c r="C43" s="104"/>
      <c r="D43" s="115" t="s">
        <v>52</v>
      </c>
      <c r="E43" s="116"/>
      <c r="F43" s="32">
        <v>0</v>
      </c>
      <c r="G43" s="33"/>
      <c r="I43" s="37"/>
    </row>
    <row r="44" spans="1:9" ht="15.75" customHeight="1" thickBot="1">
      <c r="A44" s="142"/>
      <c r="B44" s="150"/>
      <c r="C44" s="151"/>
      <c r="D44" s="139" t="s">
        <v>53</v>
      </c>
      <c r="E44" s="140"/>
      <c r="F44" s="152">
        <f>+IF(F42&gt;0,F42-F43,0)</f>
        <v>0</v>
      </c>
      <c r="G44" s="153"/>
      <c r="I44" s="37"/>
    </row>
    <row r="45" spans="1:7" ht="7.5" customHeight="1">
      <c r="A45" s="48"/>
      <c r="B45" s="49"/>
      <c r="C45" s="49"/>
      <c r="D45" s="49"/>
      <c r="E45" s="49"/>
      <c r="F45" s="49"/>
      <c r="G45" s="49"/>
    </row>
    <row r="46" spans="1:256" ht="19.5" customHeight="1">
      <c r="A46" s="125" t="s">
        <v>21</v>
      </c>
      <c r="B46" s="126"/>
      <c r="C46" s="126"/>
      <c r="D46" s="127"/>
      <c r="E46" s="7">
        <f ca="1">+TODAY()</f>
        <v>40913</v>
      </c>
      <c r="F46" s="143"/>
      <c r="G46" s="143"/>
      <c r="H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row>
    <row r="47" spans="1:7" ht="7.5" customHeight="1">
      <c r="A47" s="148"/>
      <c r="B47" s="149"/>
      <c r="C47" s="149"/>
      <c r="D47" s="145" t="s">
        <v>4</v>
      </c>
      <c r="E47" s="13"/>
      <c r="F47" s="144"/>
      <c r="G47" s="144"/>
    </row>
    <row r="48" spans="1:7" ht="12" customHeight="1">
      <c r="A48" s="149"/>
      <c r="B48" s="149"/>
      <c r="C48" s="149"/>
      <c r="D48" s="37"/>
      <c r="E48" s="128"/>
      <c r="F48" s="129"/>
      <c r="G48" s="130"/>
    </row>
    <row r="49" spans="1:7" ht="12" customHeight="1">
      <c r="A49" s="149"/>
      <c r="B49" s="149"/>
      <c r="C49" s="149"/>
      <c r="D49" s="37"/>
      <c r="E49" s="131"/>
      <c r="F49" s="132"/>
      <c r="G49" s="133"/>
    </row>
    <row r="50" spans="1:7" ht="21.75" customHeight="1">
      <c r="A50" s="137" t="s">
        <v>83</v>
      </c>
      <c r="B50" s="138"/>
      <c r="C50" s="138"/>
      <c r="D50" s="37"/>
      <c r="E50" s="134"/>
      <c r="F50" s="135"/>
      <c r="G50" s="136"/>
    </row>
    <row r="51" spans="1:7" ht="12" customHeight="1">
      <c r="A51" s="157" t="s">
        <v>50</v>
      </c>
      <c r="B51" s="157"/>
      <c r="C51" s="157"/>
      <c r="D51" s="157"/>
      <c r="E51" s="157"/>
      <c r="F51" s="157"/>
      <c r="G51" s="157"/>
    </row>
    <row r="52" spans="1:7" ht="12" customHeight="1">
      <c r="A52" s="101">
        <v>1</v>
      </c>
      <c r="B52" s="102"/>
      <c r="C52" s="102"/>
      <c r="D52" s="102"/>
      <c r="E52" s="102"/>
      <c r="F52" s="102"/>
      <c r="G52" s="102"/>
    </row>
    <row r="53" spans="1:256" s="4" customFormat="1" ht="12.75">
      <c r="A53" s="97" t="s">
        <v>22</v>
      </c>
      <c r="B53" s="98"/>
      <c r="C53" s="98"/>
      <c r="D53" s="98"/>
      <c r="E53" s="98"/>
      <c r="F53" s="98"/>
      <c r="G53" s="98"/>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row>
    <row r="54" spans="1:256" s="4" customFormat="1" ht="12.75">
      <c r="A54" s="146" t="s">
        <v>23</v>
      </c>
      <c r="B54" s="147"/>
      <c r="C54" s="147"/>
      <c r="D54" s="147"/>
      <c r="E54" s="147"/>
      <c r="F54" s="147"/>
      <c r="G54" s="147"/>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row>
    <row r="55" spans="1:256" s="4" customFormat="1" ht="12.75">
      <c r="A55" s="119" t="s">
        <v>84</v>
      </c>
      <c r="B55" s="120"/>
      <c r="C55" s="120"/>
      <c r="D55" s="120"/>
      <c r="E55" s="120"/>
      <c r="F55" s="120"/>
      <c r="G55" s="120"/>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row>
    <row r="56" spans="1:256" s="4" customFormat="1" ht="24.75" customHeight="1">
      <c r="A56" s="117" t="s">
        <v>79</v>
      </c>
      <c r="B56" s="159"/>
      <c r="C56" s="159"/>
      <c r="D56" s="159"/>
      <c r="E56" s="159"/>
      <c r="F56" s="159"/>
      <c r="G56" s="159"/>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row>
    <row r="57" spans="1:256" s="4" customFormat="1" ht="12.75">
      <c r="A57" s="119" t="s">
        <v>54</v>
      </c>
      <c r="B57" s="120"/>
      <c r="C57" s="120"/>
      <c r="D57" s="120"/>
      <c r="E57" s="120"/>
      <c r="F57" s="120"/>
      <c r="G57" s="120"/>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row>
    <row r="58" spans="1:51" s="14" customFormat="1" ht="48" customHeight="1">
      <c r="A58" s="117" t="s">
        <v>85</v>
      </c>
      <c r="B58" s="118"/>
      <c r="C58" s="118"/>
      <c r="D58" s="118"/>
      <c r="E58" s="118"/>
      <c r="F58" s="118"/>
      <c r="G58" s="11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row>
    <row r="59" spans="1:256" s="4" customFormat="1" ht="12.75">
      <c r="A59" s="119" t="s">
        <v>55</v>
      </c>
      <c r="B59" s="120"/>
      <c r="C59" s="120"/>
      <c r="D59" s="120"/>
      <c r="E59" s="120"/>
      <c r="F59" s="120"/>
      <c r="G59" s="120"/>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row>
    <row r="60" spans="1:256" s="4" customFormat="1" ht="12.75">
      <c r="A60" s="119" t="s">
        <v>60</v>
      </c>
      <c r="B60" s="120"/>
      <c r="C60" s="120"/>
      <c r="D60" s="120"/>
      <c r="E60" s="120"/>
      <c r="F60" s="120"/>
      <c r="G60" s="120"/>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row>
    <row r="61" spans="1:256" s="4" customFormat="1" ht="36.75" customHeight="1">
      <c r="A61" s="121" t="s">
        <v>56</v>
      </c>
      <c r="B61" s="122"/>
      <c r="C61" s="122"/>
      <c r="D61" s="122"/>
      <c r="E61" s="122"/>
      <c r="F61" s="122"/>
      <c r="G61" s="122"/>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row>
    <row r="62" spans="1:256" s="4" customFormat="1" ht="24.75" customHeight="1">
      <c r="A62" s="117" t="s">
        <v>86</v>
      </c>
      <c r="B62" s="118"/>
      <c r="C62" s="118"/>
      <c r="D62" s="118"/>
      <c r="E62" s="118"/>
      <c r="F62" s="118"/>
      <c r="G62" s="118"/>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row>
    <row r="63" spans="1:256" s="4" customFormat="1" ht="24.75" customHeight="1">
      <c r="A63" s="117" t="s">
        <v>61</v>
      </c>
      <c r="B63" s="118"/>
      <c r="C63" s="118"/>
      <c r="D63" s="118"/>
      <c r="E63" s="118"/>
      <c r="F63" s="118"/>
      <c r="G63" s="118"/>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row>
    <row r="64" spans="1:256" s="4" customFormat="1" ht="24.75" customHeight="1">
      <c r="A64" s="117" t="s">
        <v>87</v>
      </c>
      <c r="B64" s="118"/>
      <c r="C64" s="118"/>
      <c r="D64" s="118"/>
      <c r="E64" s="118"/>
      <c r="F64" s="118"/>
      <c r="G64" s="118"/>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row>
    <row r="65" spans="1:256" s="4" customFormat="1" ht="24.75" customHeight="1">
      <c r="A65" s="117" t="s">
        <v>88</v>
      </c>
      <c r="B65" s="118"/>
      <c r="C65" s="118"/>
      <c r="D65" s="118"/>
      <c r="E65" s="118"/>
      <c r="F65" s="118"/>
      <c r="G65" s="118"/>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row>
    <row r="66" spans="1:256" s="4" customFormat="1" ht="12.75">
      <c r="A66" s="97"/>
      <c r="B66" s="98"/>
      <c r="C66" s="98"/>
      <c r="D66" s="98"/>
      <c r="E66" s="98"/>
      <c r="F66" s="98"/>
      <c r="G66" s="98"/>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row>
    <row r="67" spans="1:256" s="4" customFormat="1" ht="12.75">
      <c r="A67" s="97" t="s">
        <v>24</v>
      </c>
      <c r="B67" s="98"/>
      <c r="C67" s="98"/>
      <c r="D67" s="98"/>
      <c r="E67" s="98"/>
      <c r="F67" s="98"/>
      <c r="G67" s="98"/>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row>
    <row r="68" spans="1:256" s="4" customFormat="1" ht="12.75">
      <c r="A68" s="158" t="s">
        <v>25</v>
      </c>
      <c r="B68" s="138"/>
      <c r="C68" s="138"/>
      <c r="D68" s="138"/>
      <c r="E68" s="138"/>
      <c r="F68" s="138"/>
      <c r="G68" s="138"/>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row>
    <row r="69" spans="1:256" s="4" customFormat="1" ht="12.75">
      <c r="A69" s="158" t="s">
        <v>26</v>
      </c>
      <c r="B69" s="138"/>
      <c r="C69" s="138"/>
      <c r="D69" s="138"/>
      <c r="E69" s="138"/>
      <c r="F69" s="138"/>
      <c r="G69" s="138"/>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row>
    <row r="70" spans="1:256" s="4" customFormat="1" ht="169.5" customHeight="1">
      <c r="A70" s="97"/>
      <c r="B70" s="98"/>
      <c r="C70" s="98"/>
      <c r="D70" s="98"/>
      <c r="E70" s="98"/>
      <c r="F70" s="98"/>
      <c r="G70" s="98"/>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1"/>
      <c r="IV70" s="1"/>
    </row>
    <row r="71" spans="1:256" s="4" customFormat="1" ht="408" customHeight="1">
      <c r="A71" s="97"/>
      <c r="B71" s="98"/>
      <c r="C71" s="98"/>
      <c r="D71" s="98"/>
      <c r="E71" s="98"/>
      <c r="F71" s="98"/>
      <c r="G71" s="98"/>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c r="IH71" s="1"/>
      <c r="II71" s="1"/>
      <c r="IJ71" s="1"/>
      <c r="IK71" s="1"/>
      <c r="IL71" s="1"/>
      <c r="IM71" s="1"/>
      <c r="IN71" s="1"/>
      <c r="IO71" s="1"/>
      <c r="IP71" s="1"/>
      <c r="IQ71" s="1"/>
      <c r="IR71" s="1"/>
      <c r="IS71" s="1"/>
      <c r="IT71" s="1"/>
      <c r="IU71" s="1"/>
      <c r="IV71" s="1"/>
    </row>
    <row r="72" spans="1:256" s="4" customFormat="1" ht="12.75">
      <c r="A72" s="101">
        <v>2</v>
      </c>
      <c r="B72" s="102"/>
      <c r="C72" s="102"/>
      <c r="D72" s="102"/>
      <c r="E72" s="102"/>
      <c r="F72" s="102"/>
      <c r="G72" s="102"/>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c r="IA72" s="1"/>
      <c r="IB72" s="1"/>
      <c r="IC72" s="1"/>
      <c r="ID72" s="1"/>
      <c r="IE72" s="1"/>
      <c r="IF72" s="1"/>
      <c r="IG72" s="1"/>
      <c r="IH72" s="1"/>
      <c r="II72" s="1"/>
      <c r="IJ72" s="1"/>
      <c r="IK72" s="1"/>
      <c r="IL72" s="1"/>
      <c r="IM72" s="1"/>
      <c r="IN72" s="1"/>
      <c r="IO72" s="1"/>
      <c r="IP72" s="1"/>
      <c r="IQ72" s="1"/>
      <c r="IR72" s="1"/>
      <c r="IS72" s="1"/>
      <c r="IT72" s="1"/>
      <c r="IU72" s="1"/>
      <c r="IV72" s="1"/>
    </row>
    <row r="73" spans="52:256" s="4" customFormat="1" ht="12.75">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row>
    <row r="74" spans="52:256" s="4" customFormat="1" ht="12.75">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c r="IV74" s="1"/>
    </row>
    <row r="75" spans="52:256" s="4" customFormat="1" ht="12.75">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c r="IV75" s="1"/>
    </row>
    <row r="76" spans="52:256" s="4" customFormat="1" ht="12.75">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c r="IV76" s="1"/>
    </row>
    <row r="77" spans="52:256" s="4" customFormat="1" ht="12.75">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row>
    <row r="78" spans="52:256" s="4" customFormat="1" ht="12.75">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c r="IV78" s="1"/>
    </row>
    <row r="79" spans="52:256" s="4" customFormat="1" ht="12.75">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c r="IV79" s="1"/>
    </row>
    <row r="80" spans="52:256" s="4" customFormat="1" ht="12.75">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row>
    <row r="81" spans="52:256" s="4" customFormat="1" ht="12.75">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row>
    <row r="82" s="4" customFormat="1" ht="12.75"/>
    <row r="83" s="4" customFormat="1" ht="12.75"/>
    <row r="84" s="4" customFormat="1" ht="12.75"/>
    <row r="85" s="4" customFormat="1" ht="12.75"/>
    <row r="86" s="4" customFormat="1" ht="12.75"/>
    <row r="87" s="4" customFormat="1" ht="12.75"/>
    <row r="88" s="4" customFormat="1" ht="12.75"/>
    <row r="89" s="4" customFormat="1" ht="12.75"/>
    <row r="90" s="4" customFormat="1" ht="12.75"/>
    <row r="91" s="4" customFormat="1" ht="12.75"/>
    <row r="92" s="4" customFormat="1" ht="12.75"/>
    <row r="93" s="4" customFormat="1" ht="12.75"/>
    <row r="94" s="4" customFormat="1" ht="12.75"/>
    <row r="95" s="4" customFormat="1" ht="12.75"/>
    <row r="96" s="4" customFormat="1" ht="12.75"/>
    <row r="97" s="4" customFormat="1" ht="12.75"/>
    <row r="98" s="4" customFormat="1" ht="12.75"/>
    <row r="99" s="4" customFormat="1" ht="12.75"/>
    <row r="100" s="4" customFormat="1" ht="12.75"/>
    <row r="101" s="4" customFormat="1" ht="12.75"/>
    <row r="102" s="4" customFormat="1" ht="12.75"/>
    <row r="103" s="4" customFormat="1" ht="12.75"/>
    <row r="104" s="4" customFormat="1" ht="12.75"/>
    <row r="105" s="4" customFormat="1" ht="12.75"/>
    <row r="106" s="4" customFormat="1" ht="12.75"/>
    <row r="107" s="4" customFormat="1" ht="12.75"/>
    <row r="108" s="4" customFormat="1" ht="12.75"/>
    <row r="109" s="4" customFormat="1" ht="12.75"/>
    <row r="110" s="4" customFormat="1" ht="12.75"/>
    <row r="111" s="4" customFormat="1" ht="12.75"/>
    <row r="112" s="4" customFormat="1" ht="12.75"/>
    <row r="113" s="4" customFormat="1" ht="12.75"/>
    <row r="114" s="4" customFormat="1" ht="12.75"/>
    <row r="115" s="4" customFormat="1" ht="12.75"/>
    <row r="116" s="4" customFormat="1" ht="12.75"/>
    <row r="117" s="4" customFormat="1" ht="12.75"/>
    <row r="118" s="4" customFormat="1" ht="12.75"/>
    <row r="119" s="4" customFormat="1" ht="12.75"/>
    <row r="120" s="4" customFormat="1" ht="12.75"/>
    <row r="121" s="4" customFormat="1" ht="12.75"/>
    <row r="122" s="4" customFormat="1" ht="12.75"/>
    <row r="123" s="4" customFormat="1" ht="12.75"/>
    <row r="124" s="4" customFormat="1" ht="12.75"/>
    <row r="125" s="4" customFormat="1" ht="12.75"/>
    <row r="126" s="4" customFormat="1" ht="12.75"/>
    <row r="127" s="4" customFormat="1" ht="12.75"/>
    <row r="128" s="4" customFormat="1" ht="12.75"/>
    <row r="129" s="4" customFormat="1" ht="12.75"/>
    <row r="130" s="4" customFormat="1" ht="12.75"/>
    <row r="131" s="4" customFormat="1" ht="12.75"/>
    <row r="132" s="4" customFormat="1" ht="12.75"/>
    <row r="133" s="4" customFormat="1" ht="12.75"/>
    <row r="134" s="4" customFormat="1" ht="12.75"/>
    <row r="135" s="4" customFormat="1" ht="12.75"/>
    <row r="136" s="4" customFormat="1" ht="12.75"/>
    <row r="137" s="4" customFormat="1" ht="12.75"/>
    <row r="138" s="4" customFormat="1" ht="12.75"/>
    <row r="139" s="4" customFormat="1" ht="12.75"/>
    <row r="140" s="4" customFormat="1" ht="12.75"/>
    <row r="141" s="4" customFormat="1" ht="12.75"/>
    <row r="142" s="4" customFormat="1" ht="12.75"/>
    <row r="143" s="4" customFormat="1" ht="12.75"/>
    <row r="144" s="4" customFormat="1" ht="12.75"/>
    <row r="145" s="4" customFormat="1" ht="12.75"/>
    <row r="146" s="4" customFormat="1" ht="12.75"/>
    <row r="147" s="4" customFormat="1" ht="12.75"/>
    <row r="148" s="4" customFormat="1" ht="12.75"/>
    <row r="149" s="4" customFormat="1" ht="12.75"/>
    <row r="150" s="4" customFormat="1" ht="12.75"/>
    <row r="151" s="4" customFormat="1" ht="12.75"/>
    <row r="152" s="4" customFormat="1" ht="12.75"/>
    <row r="153" s="4" customFormat="1" ht="12.75"/>
    <row r="154" s="4" customFormat="1" ht="12.75"/>
    <row r="155" s="4" customFormat="1" ht="12.75"/>
    <row r="156" s="4" customFormat="1" ht="12.75"/>
    <row r="157" s="4" customFormat="1" ht="12.75"/>
    <row r="158" s="4" customFormat="1" ht="12.75"/>
    <row r="159" s="4" customFormat="1" ht="12.75"/>
    <row r="160" s="4" customFormat="1" ht="12.75"/>
    <row r="161" s="4" customFormat="1" ht="12.75"/>
    <row r="162" s="4" customFormat="1" ht="12.75"/>
    <row r="163" s="4" customFormat="1" ht="12.75"/>
    <row r="164" s="4" customFormat="1" ht="12.75"/>
    <row r="165" s="4" customFormat="1" ht="12.75"/>
    <row r="166" s="4" customFormat="1" ht="12.75"/>
    <row r="167" s="4" customFormat="1" ht="12.75"/>
    <row r="168" s="4" customFormat="1" ht="12.75"/>
    <row r="169" s="4" customFormat="1" ht="12.75"/>
    <row r="170" s="4" customFormat="1" ht="12.75"/>
    <row r="171" s="4" customFormat="1" ht="12.75"/>
    <row r="172" s="4" customFormat="1" ht="12.75"/>
    <row r="173" s="4" customFormat="1" ht="12.75"/>
    <row r="174" s="4" customFormat="1" ht="12.75"/>
    <row r="175" s="4" customFormat="1" ht="12.75"/>
    <row r="176" s="4" customFormat="1" ht="12.75"/>
    <row r="177" s="4" customFormat="1" ht="12.75"/>
    <row r="178" s="4" customFormat="1" ht="12.75"/>
    <row r="179" s="4" customFormat="1" ht="12.75"/>
    <row r="180" s="4" customFormat="1" ht="12.75"/>
    <row r="181" s="4" customFormat="1" ht="12.75"/>
    <row r="182" s="4" customFormat="1" ht="12.75"/>
    <row r="183" s="4" customFormat="1" ht="12.75"/>
    <row r="184" s="4" customFormat="1" ht="12.75"/>
    <row r="185" s="4" customFormat="1" ht="12.75"/>
    <row r="186" s="4" customFormat="1" ht="12.75"/>
    <row r="187" s="4" customFormat="1" ht="12.75"/>
    <row r="188" s="4" customFormat="1" ht="12.75"/>
    <row r="189" s="4" customFormat="1" ht="12.75"/>
    <row r="190" s="4" customFormat="1" ht="12.75"/>
    <row r="191" s="4" customFormat="1" ht="12.75"/>
    <row r="192" s="4" customFormat="1" ht="12.75"/>
    <row r="193" s="4" customFormat="1" ht="12.75"/>
    <row r="194" s="4" customFormat="1" ht="12.75"/>
    <row r="195" s="4" customFormat="1" ht="12.75"/>
    <row r="196" s="4" customFormat="1" ht="12.75"/>
    <row r="197" s="4" customFormat="1" ht="12.75"/>
    <row r="198" s="4" customFormat="1" ht="12.75"/>
    <row r="199" s="4" customFormat="1" ht="12.75"/>
    <row r="200" s="4" customFormat="1" ht="12.75"/>
    <row r="201" s="4" customFormat="1" ht="12.75"/>
    <row r="202" s="4" customFormat="1" ht="12.75"/>
    <row r="203" s="4" customFormat="1" ht="12.75"/>
    <row r="204" s="4" customFormat="1" ht="12.75"/>
    <row r="205" s="4" customFormat="1" ht="12.75"/>
    <row r="206" s="4" customFormat="1" ht="12.75"/>
    <row r="207" s="4" customFormat="1" ht="12.75"/>
    <row r="208" s="4" customFormat="1" ht="12.75"/>
    <row r="209" s="4" customFormat="1" ht="12.75"/>
    <row r="210" s="4" customFormat="1" ht="12.75"/>
    <row r="211" s="4" customFormat="1" ht="12.75"/>
    <row r="212" s="4" customFormat="1" ht="12.75"/>
    <row r="213" s="4" customFormat="1" ht="12.75"/>
    <row r="214" s="4" customFormat="1" ht="12.75"/>
    <row r="215" s="4" customFormat="1" ht="12.75"/>
    <row r="216" s="4" customFormat="1" ht="12.75"/>
    <row r="217" s="4" customFormat="1" ht="12.75"/>
    <row r="218" s="4" customFormat="1" ht="12.75"/>
    <row r="219" s="4" customFormat="1" ht="12.75"/>
    <row r="220" s="4" customFormat="1" ht="12.75"/>
    <row r="221" s="4" customFormat="1" ht="12.75"/>
    <row r="222" s="4" customFormat="1" ht="12.75"/>
    <row r="223" s="4" customFormat="1" ht="12.75"/>
    <row r="224" s="4" customFormat="1" ht="12.75"/>
    <row r="225" s="4" customFormat="1" ht="12.75"/>
    <row r="226" s="4" customFormat="1" ht="12.75"/>
    <row r="227" s="4" customFormat="1" ht="12.75"/>
    <row r="228" s="4" customFormat="1" ht="12.75"/>
    <row r="229" s="4" customFormat="1" ht="12.75"/>
    <row r="230" s="4" customFormat="1" ht="12.75"/>
    <row r="231" s="4" customFormat="1" ht="12.75"/>
    <row r="232" s="4" customFormat="1" ht="12.75"/>
    <row r="233" s="4" customFormat="1" ht="12.75"/>
    <row r="234" s="4" customFormat="1" ht="12.75"/>
    <row r="235" s="4" customFormat="1" ht="12.75"/>
    <row r="236" s="4" customFormat="1" ht="12.75"/>
    <row r="237" s="4" customFormat="1" ht="12.75"/>
    <row r="238" s="4" customFormat="1" ht="12.75"/>
    <row r="239" s="4" customFormat="1" ht="12.75"/>
    <row r="240" s="4" customFormat="1" ht="12.75"/>
    <row r="241" s="4" customFormat="1" ht="12.75"/>
  </sheetData>
  <sheetProtection password="EF65" sheet="1" objects="1" scenarios="1"/>
  <mergeCells count="124">
    <mergeCell ref="A70:G70"/>
    <mergeCell ref="A51:G51"/>
    <mergeCell ref="A67:G67"/>
    <mergeCell ref="A68:G68"/>
    <mergeCell ref="A69:G69"/>
    <mergeCell ref="A55:G55"/>
    <mergeCell ref="A56:G56"/>
    <mergeCell ref="A63:G63"/>
    <mergeCell ref="A57:G57"/>
    <mergeCell ref="I34:I44"/>
    <mergeCell ref="I5:I9"/>
    <mergeCell ref="I12:I15"/>
    <mergeCell ref="I17:I21"/>
    <mergeCell ref="I24:I27"/>
    <mergeCell ref="I1:I3"/>
    <mergeCell ref="D20:E20"/>
    <mergeCell ref="F20:G20"/>
    <mergeCell ref="I29:I32"/>
    <mergeCell ref="A54:G54"/>
    <mergeCell ref="A47:C49"/>
    <mergeCell ref="B43:C44"/>
    <mergeCell ref="D43:E43"/>
    <mergeCell ref="F43:G43"/>
    <mergeCell ref="F44:G44"/>
    <mergeCell ref="A43:A44"/>
    <mergeCell ref="F46:G47"/>
    <mergeCell ref="D47:D50"/>
    <mergeCell ref="F38:G38"/>
    <mergeCell ref="F39:G39"/>
    <mergeCell ref="A64:G64"/>
    <mergeCell ref="A65:G65"/>
    <mergeCell ref="A71:G71"/>
    <mergeCell ref="D37:E37"/>
    <mergeCell ref="D42:E42"/>
    <mergeCell ref="A46:D46"/>
    <mergeCell ref="E48:G50"/>
    <mergeCell ref="A50:C50"/>
    <mergeCell ref="B42:C42"/>
    <mergeCell ref="D44:E44"/>
    <mergeCell ref="D35:E35"/>
    <mergeCell ref="D36:E36"/>
    <mergeCell ref="B23:E23"/>
    <mergeCell ref="A72:G72"/>
    <mergeCell ref="A58:G58"/>
    <mergeCell ref="A59:G59"/>
    <mergeCell ref="A60:G60"/>
    <mergeCell ref="A61:G61"/>
    <mergeCell ref="A62:G62"/>
    <mergeCell ref="A66:G66"/>
    <mergeCell ref="D40:E40"/>
    <mergeCell ref="D41:E41"/>
    <mergeCell ref="D38:E38"/>
    <mergeCell ref="D39:E39"/>
    <mergeCell ref="A53:G53"/>
    <mergeCell ref="F35:G35"/>
    <mergeCell ref="F36:G36"/>
    <mergeCell ref="F37:G37"/>
    <mergeCell ref="A52:G52"/>
    <mergeCell ref="B38:C39"/>
    <mergeCell ref="B40:C41"/>
    <mergeCell ref="B35:C37"/>
    <mergeCell ref="F40:G40"/>
    <mergeCell ref="F41:G41"/>
    <mergeCell ref="A1:G1"/>
    <mergeCell ref="A3:G3"/>
    <mergeCell ref="A4:G4"/>
    <mergeCell ref="F14:G14"/>
    <mergeCell ref="A7:G7"/>
    <mergeCell ref="A11:B11"/>
    <mergeCell ref="A2:G2"/>
    <mergeCell ref="A5:G5"/>
    <mergeCell ref="C9:D9"/>
    <mergeCell ref="F9:G9"/>
    <mergeCell ref="B33:E33"/>
    <mergeCell ref="F33:G33"/>
    <mergeCell ref="D25:E25"/>
    <mergeCell ref="B32:E32"/>
    <mergeCell ref="F32:G32"/>
    <mergeCell ref="F25:G25"/>
    <mergeCell ref="F29:G29"/>
    <mergeCell ref="B31:E31"/>
    <mergeCell ref="F31:G31"/>
    <mergeCell ref="D27:E27"/>
    <mergeCell ref="F27:G27"/>
    <mergeCell ref="B16:B21"/>
    <mergeCell ref="F23:G23"/>
    <mergeCell ref="F24:G24"/>
    <mergeCell ref="D28:E28"/>
    <mergeCell ref="B24:E24"/>
    <mergeCell ref="F17:G17"/>
    <mergeCell ref="D21:E21"/>
    <mergeCell ref="F42:G42"/>
    <mergeCell ref="A45:G45"/>
    <mergeCell ref="B22:E22"/>
    <mergeCell ref="F22:G22"/>
    <mergeCell ref="F34:G34"/>
    <mergeCell ref="D30:E30"/>
    <mergeCell ref="F30:G30"/>
    <mergeCell ref="B25:C30"/>
    <mergeCell ref="B34:E34"/>
    <mergeCell ref="D29:E29"/>
    <mergeCell ref="D16:E16"/>
    <mergeCell ref="D19:E19"/>
    <mergeCell ref="F13:G13"/>
    <mergeCell ref="F16:G16"/>
    <mergeCell ref="D17:E17"/>
    <mergeCell ref="F15:G15"/>
    <mergeCell ref="B14:E14"/>
    <mergeCell ref="B15:E15"/>
    <mergeCell ref="F28:G28"/>
    <mergeCell ref="D26:E26"/>
    <mergeCell ref="F26:G26"/>
    <mergeCell ref="A10:C10"/>
    <mergeCell ref="D10:E10"/>
    <mergeCell ref="F21:G21"/>
    <mergeCell ref="D18:E18"/>
    <mergeCell ref="F19:G19"/>
    <mergeCell ref="F18:G18"/>
    <mergeCell ref="C11:E11"/>
    <mergeCell ref="B13:E13"/>
    <mergeCell ref="A6:G6"/>
    <mergeCell ref="A8:G8"/>
    <mergeCell ref="A9:B9"/>
    <mergeCell ref="A12:F12"/>
  </mergeCells>
  <printOptions horizontalCentered="1" verticalCentered="1"/>
  <pageMargins left="0.3937007874015748" right="0.3937007874015748" top="0.3937007874015748" bottom="0.1968503937007874" header="0.5118110236220472" footer="0.5118110236220472"/>
  <pageSetup fitToHeight="1" fitToWidth="1" horizontalDpi="300" verticalDpi="3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ASPEKT HM s.r.o.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Stepan</dc:creator>
  <cp:keywords/>
  <dc:description/>
  <cp:lastModifiedBy>Martin Štěpán</cp:lastModifiedBy>
  <cp:lastPrinted>2011-11-24T15:32:21Z</cp:lastPrinted>
  <dcterms:created xsi:type="dcterms:W3CDTF">2001-03-08T20:26:18Z</dcterms:created>
  <dcterms:modified xsi:type="dcterms:W3CDTF">2012-01-05T06:29:42Z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534856767</vt:i4>
  </property>
  <property fmtid="{D5CDD505-2E9C-101B-9397-08002B2CF9AE}" pid="3" name="_EmailSubject">
    <vt:lpwstr>Formular</vt:lpwstr>
  </property>
  <property fmtid="{D5CDD505-2E9C-101B-9397-08002B2CF9AE}" pid="4" name="_AuthorEmail">
    <vt:lpwstr>lucie.kottnauerova@aspekthm.cz</vt:lpwstr>
  </property>
  <property fmtid="{D5CDD505-2E9C-101B-9397-08002B2CF9AE}" pid="5" name="_AuthorEmailDisplayName">
    <vt:lpwstr>Lucie Kottnauerová - Aspekt HM</vt:lpwstr>
  </property>
  <property fmtid="{D5CDD505-2E9C-101B-9397-08002B2CF9AE}" pid="6" name="_ReviewingToolsShownOnce">
    <vt:lpwstr/>
  </property>
</Properties>
</file>