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UVOD" sheetId="1" r:id="rId1"/>
    <sheet name="Strana1" sheetId="2" r:id="rId2"/>
    <sheet name="Strana2" sheetId="3" r:id="rId3"/>
    <sheet name="Strana3" sheetId="4" r:id="rId4"/>
    <sheet name="Strana4" sheetId="5" r:id="rId5"/>
    <sheet name="kontrola" sheetId="6" r:id="rId6"/>
  </sheets>
  <definedNames>
    <definedName name="_xlnm.Print_Area" localSheetId="5">'kontrola'!$A$1:$H$38</definedName>
    <definedName name="_xlnm.Print_Area" localSheetId="1">'Strana1'!$A$1:$P$48</definedName>
    <definedName name="_xlnm.Print_Area" localSheetId="2">'Strana2'!$A$1:$F$47</definedName>
    <definedName name="_xlnm.Print_Area" localSheetId="3">'Strana3'!$A$1:$D$31</definedName>
    <definedName name="_xlnm.Print_Area" localSheetId="4">'Strana4'!$A$1:$G$48</definedName>
    <definedName name="_xlnm.Print_Area" localSheetId="0">'UVOD'!$A$1:$K$44</definedName>
  </definedNames>
  <calcPr fullCalcOnLoad="1"/>
</workbook>
</file>

<file path=xl/sharedStrings.xml><?xml version="1.0" encoding="utf-8"?>
<sst xmlns="http://schemas.openxmlformats.org/spreadsheetml/2006/main" count="162" uniqueCount="130">
  <si>
    <t>Finančnímu úřadu v, ve, pro</t>
  </si>
  <si>
    <t>Daňové identifikační číslo</t>
  </si>
  <si>
    <t>P Ř I Z N Á N Í</t>
  </si>
  <si>
    <t xml:space="preserve">   k dani z přidané hodnoty</t>
  </si>
  <si>
    <t>čtvrtletí</t>
  </si>
  <si>
    <t>XXX</t>
  </si>
  <si>
    <t>rok</t>
  </si>
  <si>
    <t>Fyzická osoba :</t>
  </si>
  <si>
    <t>Příjmení</t>
  </si>
  <si>
    <t>Jméno</t>
  </si>
  <si>
    <t>Právnická osoba :</t>
  </si>
  <si>
    <t>PROHLAŠUJI, ŽE VŠECHNY MNOU UVEDENÉ ÚDAJE V TOMTO PŘIZNÁNÍ JSOU PRAVDIVÉ A ÚPLNÉ.</t>
  </si>
  <si>
    <t>Osoba oprávněná k podpisu za daňový subjekt :</t>
  </si>
  <si>
    <t>jméno</t>
  </si>
  <si>
    <t>Otisk</t>
  </si>
  <si>
    <t>Datum</t>
  </si>
  <si>
    <t>razítka</t>
  </si>
  <si>
    <t>Podpis</t>
  </si>
  <si>
    <t>Než začnete vyplňovat tiskopis, přečtěte si, prosím, pokyny.</t>
  </si>
  <si>
    <t>A. ODDÍL</t>
  </si>
  <si>
    <t>řádné</t>
  </si>
  <si>
    <t>otisk prezentačního razítka finančního úřadu</t>
  </si>
  <si>
    <t xml:space="preserve">Titul </t>
  </si>
  <si>
    <t>opravné</t>
  </si>
  <si>
    <t>dodatečné</t>
  </si>
  <si>
    <t>Důvody pro podání dodatečného daňového přiznání zjištěny dne</t>
  </si>
  <si>
    <t xml:space="preserve">              za zdaňovací období : měsíc  </t>
  </si>
  <si>
    <t>Základ daně</t>
  </si>
  <si>
    <t>Daň na výstupu</t>
  </si>
  <si>
    <t>C. ODDÍL</t>
  </si>
  <si>
    <t>ke dni</t>
  </si>
  <si>
    <t>Číslo řádku</t>
  </si>
  <si>
    <t>DPH</t>
  </si>
  <si>
    <t>Sazba</t>
  </si>
  <si>
    <t>Správná výše DPH</t>
  </si>
  <si>
    <t>Rozdíl</t>
  </si>
  <si>
    <t>Správně = 1 špatně = 0</t>
  </si>
  <si>
    <t>Daňové přiznání je ve všech kontrolovaných bodech v pořádku.</t>
  </si>
  <si>
    <t>Daňové přiznání obsahuje pravděpodobně chybu v řádku, v němž je uvedena 0.</t>
  </si>
  <si>
    <t>X</t>
  </si>
  <si>
    <t>Přiznání sestavil</t>
  </si>
  <si>
    <t>Telefon</t>
  </si>
  <si>
    <t>poplatků, ve znění pozdějších předpisů, dne</t>
  </si>
  <si>
    <t>CZ</t>
  </si>
  <si>
    <t xml:space="preserve">   Plátce daně § 94</t>
  </si>
  <si>
    <t xml:space="preserve">   Neplátce daně § 19/5,6 § 108 </t>
  </si>
  <si>
    <t>Další údaje :</t>
  </si>
  <si>
    <t>Hlavní ekonomická činnost :</t>
  </si>
  <si>
    <t>Sídlo právnické osoby nebo trvalé bydliště fyzické osoby :</t>
  </si>
  <si>
    <t>a) obec</t>
  </si>
  <si>
    <t>b) PSČ</t>
  </si>
  <si>
    <t>c) telefon</t>
  </si>
  <si>
    <t>d) ulice a č. orientační ( nebo část obce a č. popisné )</t>
  </si>
  <si>
    <t>e) fax</t>
  </si>
  <si>
    <t>g) stát</t>
  </si>
  <si>
    <t>B. ODDÍL - daň z přidané hodnoty</t>
  </si>
  <si>
    <t>I. Proškrtněte (X) nevznikla-li daňová povinnost</t>
  </si>
  <si>
    <t>II. Povinnost přiznat daň za</t>
  </si>
  <si>
    <t>ř.</t>
  </si>
  <si>
    <t>1. uskutečněná zdanitelná plnění s místem plnění v tuzemsku</t>
  </si>
  <si>
    <t>se základní sazbou daně</t>
  </si>
  <si>
    <t>se sníženou sazbou daně</t>
  </si>
  <si>
    <t>2. pořízení zboží z jiného členského státu (§16 a §17 odst.6 písm e); mimo §19)</t>
  </si>
  <si>
    <t>3. poskytnutí služby osobou registrovanou k dani v jiném členském státě (§15 a § 13 odst. 8)</t>
  </si>
  <si>
    <t>4. zasílání zboží z jiného členského státu s místem plnění v tuzemsku ( § 18 )</t>
  </si>
  <si>
    <t>5. pořízení nového dopravního prostředku</t>
  </si>
  <si>
    <t>od osob registrovaných k dani v jiném členském státě ( §19 odst. 3 )</t>
  </si>
  <si>
    <t>od osob neregistrovaných k dani v jiném členském státě ( §19 odst. 4 )</t>
  </si>
  <si>
    <t>6. dovoz zboží ( § 20 )</t>
  </si>
  <si>
    <t>7. poskytnutí služby zahraniční osobou povinnou k dani ( §15 a §13 odst. 8 )</t>
  </si>
  <si>
    <t>Daň na vstupu (plný nárok)</t>
  </si>
  <si>
    <t>Daň na vstupu (krácený nárok)</t>
  </si>
  <si>
    <t>1. přijatá zdanitelná plnění s místem plnění v tuzemsku</t>
  </si>
  <si>
    <t>4. dovoz zboží ( § 20 )</t>
  </si>
  <si>
    <t>5. poskytnutí služby zahraniční osobou povinnou k dani ( §15 a §13 odst. 8 )</t>
  </si>
  <si>
    <t>6. pořízení nového dopravního prostředku</t>
  </si>
  <si>
    <t>7. při změně režimu</t>
  </si>
  <si>
    <t>IV. Uskutečněná plnění osvobozená od daně s nárokem na odpočet</t>
  </si>
  <si>
    <t>Částka za plnění</t>
  </si>
  <si>
    <t>dodání zboží do jiného členského státu ( §64 mimo §64 odst. 2 a §17 odst. 2)</t>
  </si>
  <si>
    <t>vývoz zboží ( § 66 )</t>
  </si>
  <si>
    <t>V. Uskutečněná plnění celkem</t>
  </si>
  <si>
    <t>Celková částka uskutečněných plnění s nárokem na odpočet daně ( § 72 odst. 2 písm a) až d) )</t>
  </si>
  <si>
    <t>Koeficient</t>
  </si>
  <si>
    <t>Změna odpočtu daně</t>
  </si>
  <si>
    <t>Vypočtená poměrná část odpočtu daně ( § 76 )</t>
  </si>
  <si>
    <t>Vypořádání odpočtu daně ( § 76 odst. 7 - 10 )</t>
  </si>
  <si>
    <t>Úprava odpočtu daně ( § 78 )</t>
  </si>
  <si>
    <t>Vyrovnání odpočtu daně ( § 79 )</t>
  </si>
  <si>
    <t>Krácení, vypořádaní, úprava a vyrovnání odpočtu daně</t>
  </si>
  <si>
    <t>VI. Vrácení daně ( § 84 )</t>
  </si>
  <si>
    <t>Vrácení daně</t>
  </si>
  <si>
    <t>VII. Výpočet daňové povinnosti</t>
  </si>
  <si>
    <t>Odpočet daně</t>
  </si>
  <si>
    <t>Vypořádání daně na výstupu ( § 91 )</t>
  </si>
  <si>
    <t>Daň na výstupu ( ř. 210+215+220+225+230+235+240+245+250+255 +260+265+270+275-600+710)</t>
  </si>
  <si>
    <t>Odpočet daně ( ř.390+550+560+570+580 )</t>
  </si>
  <si>
    <t>Vlastní daňová povinnost ( ř.730-750 )</t>
  </si>
  <si>
    <t>Nadměrný odpočet ( ř.750-730 )</t>
  </si>
  <si>
    <t>Změna daňové povinnosti při podání dodatečného přiznání ( ř.730-750 )</t>
  </si>
  <si>
    <t>VII. Doplňující údaje</t>
  </si>
  <si>
    <t>1. Uvedení hodnoty při užití zjednodušeného postupu při dodání zboží uvnitř území Evropského společenství formou třístranného obchodu ( § 17 )</t>
  </si>
  <si>
    <t>Pořízení zboží prostřední osobou</t>
  </si>
  <si>
    <t>Dodání zboží prostřední osobou</t>
  </si>
  <si>
    <t>III. Nárok na odpočet daně z plnění za</t>
  </si>
  <si>
    <t>dodání nového dopravního prostředku do jiného členského státu ( §64 odst. 2) osobě registrované k dani v členském státě</t>
  </si>
  <si>
    <t>dodání nového dopravního prostředku do jiného členského státu ( §64 odst. 2) osobě neregistrované k dani v členském státě</t>
  </si>
  <si>
    <t>ostatní plnění osvobozená od daně s nárokem na odpočet daně</t>
  </si>
  <si>
    <t>Uskutečněná plnění, která se nezapočítávají do výpočtu koeficientu (§ 76 odst. 3) z uvedených v řádku 510</t>
  </si>
  <si>
    <t>Česká republika</t>
  </si>
  <si>
    <t>f) kraj</t>
  </si>
  <si>
    <t>Údaje v přiznání se uvedou zaokrouhlené na celé koruny.</t>
  </si>
  <si>
    <t xml:space="preserve">  Osoba identifikovaná k dani § 96</t>
  </si>
  <si>
    <t>celková suma pro krácení nároku na odpočet daně (ř.310+315+320+325+330+335+340+345+350+355+360+365+370)</t>
  </si>
  <si>
    <t>celková suma plného nároku na odpočet daně (ř.310+315+320+325+330+335+340+345+350+355+360+365+370)</t>
  </si>
  <si>
    <t>Uskutečněná plnění, která se nezapočítávají do výpočtu koeficientu ( § 76 odst. 3 ) z uvedených v ř. 530</t>
  </si>
  <si>
    <r>
      <t xml:space="preserve">Celková částka uskutečněných plnění osvobozených od daně </t>
    </r>
    <r>
      <rPr>
        <b/>
        <sz val="8"/>
        <rFont val="Arial CE"/>
        <family val="0"/>
      </rPr>
      <t>bez</t>
    </r>
    <r>
      <rPr>
        <sz val="8"/>
        <rFont val="Arial CE"/>
        <family val="2"/>
      </rPr>
      <t xml:space="preserve"> nároku na odpočet daně ( § 51 )</t>
    </r>
  </si>
  <si>
    <t xml:space="preserve">Finanční úřad přiznanou daň vyměřil/dodatečně vyměřil podle § 46 zákona ČNR č. 337/1992 Sb., o správě daní a </t>
  </si>
  <si>
    <t>Podpis oprávněného pracovníka správce daně</t>
  </si>
  <si>
    <t>Formulář zpracovala ASPEKT HM, daňová, účetní a auditorská kancelář, www.danovapriznani.cz, business.center.cz</t>
  </si>
  <si>
    <t>PŘIZNÁNÍ K DANI Z PŘIDANÉ HODNOTY</t>
  </si>
  <si>
    <t>formulář je platný od 1. ledna 2008</t>
  </si>
  <si>
    <t>Tato verze je použitelná jen pro plátce DPH,u nichž součet plnění, za něž je potřeba přiznat daň, a součet osvobozených uskutečněných plnění nepřesáhne v tomto daňové přiznání 500.000,- Kč.</t>
  </si>
  <si>
    <t>Pokud dojde k překročených nastavených mezí, v některých polích se objeví text LIMIT, následkem čehož přestane formulář pracovat korektně.</t>
  </si>
  <si>
    <t>Nezamčenou verzi lze stáhnout za poplatek 99,- Kč na této adrese</t>
  </si>
  <si>
    <t>Název právnické osoby</t>
  </si>
  <si>
    <t>25 5401 Mfin 5401 vzor č.14</t>
  </si>
  <si>
    <t>U právnické osoby : postavení vzhledem k právnické osobě</t>
  </si>
  <si>
    <t>http://business.center.cz/business/sablony/soubor.aspx?id=598</t>
  </si>
  <si>
    <t>omezená verze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</si>
</sst>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.0000"/>
    <numFmt numFmtId="166" formatCode="0.000000"/>
    <numFmt numFmtId="167" formatCode="#,##0.0000"/>
  </numFmts>
  <fonts count="1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8"/>
      <name val="Arial CE"/>
      <family val="2"/>
    </font>
    <font>
      <b/>
      <sz val="20"/>
      <name val="Arial CE"/>
      <family val="2"/>
    </font>
    <font>
      <sz val="12"/>
      <name val="Arial CE"/>
      <family val="2"/>
    </font>
    <font>
      <i/>
      <sz val="8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sz val="24"/>
      <name val="Arial CE"/>
      <family val="0"/>
    </font>
    <font>
      <b/>
      <sz val="14"/>
      <name val="Arial CE"/>
      <family val="0"/>
    </font>
    <font>
      <u val="single"/>
      <sz val="14"/>
      <color indexed="12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5" fillId="3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0" fontId="5" fillId="3" borderId="0" xfId="0" applyFont="1" applyFill="1" applyBorder="1" applyAlignment="1" applyProtection="1">
      <alignment/>
      <protection/>
    </xf>
    <xf numFmtId="0" fontId="0" fillId="3" borderId="4" xfId="0" applyFill="1" applyBorder="1" applyAlignment="1">
      <alignment/>
    </xf>
    <xf numFmtId="0" fontId="5" fillId="3" borderId="0" xfId="0" applyFont="1" applyFill="1" applyAlignment="1">
      <alignment horizontal="center"/>
    </xf>
    <xf numFmtId="0" fontId="0" fillId="3" borderId="5" xfId="0" applyFill="1" applyBorder="1" applyAlignment="1">
      <alignment/>
    </xf>
    <xf numFmtId="0" fontId="1" fillId="3" borderId="6" xfId="0" applyFont="1" applyFill="1" applyBorder="1" applyAlignment="1" applyProtection="1">
      <alignment horizontal="center" wrapText="1"/>
      <protection/>
    </xf>
    <xf numFmtId="0" fontId="1" fillId="3" borderId="7" xfId="0" applyFont="1" applyFill="1" applyBorder="1" applyAlignment="1" applyProtection="1">
      <alignment horizontal="center" wrapText="1"/>
      <protection/>
    </xf>
    <xf numFmtId="0" fontId="1" fillId="3" borderId="7" xfId="0" applyFont="1" applyFill="1" applyBorder="1" applyAlignment="1" applyProtection="1">
      <alignment horizontal="center"/>
      <protection/>
    </xf>
    <xf numFmtId="0" fontId="1" fillId="4" borderId="8" xfId="0" applyFont="1" applyFill="1" applyBorder="1" applyAlignment="1" applyProtection="1">
      <alignment horizontal="center" wrapText="1"/>
      <protection/>
    </xf>
    <xf numFmtId="0" fontId="0" fillId="3" borderId="9" xfId="0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/>
      <protection/>
    </xf>
    <xf numFmtId="0" fontId="1" fillId="4" borderId="11" xfId="0" applyFont="1" applyFill="1" applyBorder="1" applyAlignment="1" applyProtection="1">
      <alignment horizontal="center"/>
      <protection/>
    </xf>
    <xf numFmtId="0" fontId="0" fillId="3" borderId="12" xfId="0" applyFill="1" applyBorder="1" applyAlignment="1" applyProtection="1">
      <alignment horizontal="center"/>
      <protection/>
    </xf>
    <xf numFmtId="0" fontId="0" fillId="3" borderId="13" xfId="0" applyFill="1" applyBorder="1" applyAlignment="1" applyProtection="1">
      <alignment/>
      <protection/>
    </xf>
    <xf numFmtId="0" fontId="1" fillId="4" borderId="14" xfId="0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left"/>
      <protection/>
    </xf>
    <xf numFmtId="0" fontId="5" fillId="3" borderId="0" xfId="0" applyFont="1" applyFill="1" applyAlignment="1">
      <alignment horizontal="right"/>
    </xf>
    <xf numFmtId="0" fontId="0" fillId="3" borderId="15" xfId="0" applyFill="1" applyBorder="1" applyAlignment="1" applyProtection="1">
      <alignment horizontal="left"/>
      <protection/>
    </xf>
    <xf numFmtId="14" fontId="0" fillId="2" borderId="10" xfId="0" applyNumberForma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0" fillId="0" borderId="0" xfId="0" applyAlignment="1">
      <alignment vertical="center"/>
    </xf>
    <xf numFmtId="0" fontId="0" fillId="3" borderId="15" xfId="0" applyFont="1" applyFill="1" applyBorder="1" applyAlignment="1" applyProtection="1">
      <alignment horizontal="left"/>
      <protection/>
    </xf>
    <xf numFmtId="3" fontId="0" fillId="2" borderId="16" xfId="0" applyNumberFormat="1" applyFill="1" applyBorder="1" applyAlignment="1" applyProtection="1">
      <alignment vertical="center"/>
      <protection locked="0"/>
    </xf>
    <xf numFmtId="3" fontId="4" fillId="3" borderId="7" xfId="0" applyNumberFormat="1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3" fontId="0" fillId="2" borderId="10" xfId="0" applyNumberFormat="1" applyFill="1" applyBorder="1" applyAlignment="1" applyProtection="1">
      <alignment vertical="center"/>
      <protection locked="0"/>
    </xf>
    <xf numFmtId="3" fontId="0" fillId="3" borderId="16" xfId="0" applyNumberFormat="1" applyFill="1" applyBorder="1" applyAlignment="1" applyProtection="1">
      <alignment vertical="center"/>
      <protection/>
    </xf>
    <xf numFmtId="0" fontId="0" fillId="2" borderId="0" xfId="0" applyFill="1" applyAlignment="1">
      <alignment vertical="center"/>
    </xf>
    <xf numFmtId="3" fontId="0" fillId="2" borderId="13" xfId="0" applyNumberFormat="1" applyFill="1" applyBorder="1" applyAlignment="1" applyProtection="1">
      <alignment vertical="center"/>
      <protection locked="0"/>
    </xf>
    <xf numFmtId="3" fontId="0" fillId="2" borderId="13" xfId="0" applyNumberFormat="1" applyFill="1" applyBorder="1" applyAlignment="1" applyProtection="1">
      <alignment vertical="center"/>
      <protection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9" xfId="0" applyNumberFormat="1" applyBorder="1" applyAlignment="1" applyProtection="1">
      <alignment vertical="center"/>
      <protection locked="0"/>
    </xf>
    <xf numFmtId="3" fontId="0" fillId="0" borderId="19" xfId="0" applyNumberFormat="1" applyBorder="1" applyAlignment="1" applyProtection="1">
      <alignment vertical="center"/>
      <protection/>
    </xf>
    <xf numFmtId="3" fontId="0" fillId="2" borderId="10" xfId="0" applyNumberFormat="1" applyFill="1" applyBorder="1" applyAlignment="1" applyProtection="1">
      <alignment vertical="center"/>
      <protection/>
    </xf>
    <xf numFmtId="3" fontId="5" fillId="3" borderId="5" xfId="0" applyNumberFormat="1" applyFont="1" applyFill="1" applyBorder="1" applyAlignment="1">
      <alignment vertical="center" wrapText="1"/>
    </xf>
    <xf numFmtId="3" fontId="11" fillId="3" borderId="19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vertical="center" wrapText="1"/>
    </xf>
    <xf numFmtId="3" fontId="11" fillId="3" borderId="16" xfId="0" applyNumberFormat="1" applyFont="1" applyFill="1" applyBorder="1" applyAlignment="1">
      <alignment horizontal="center" vertical="center"/>
    </xf>
    <xf numFmtId="3" fontId="11" fillId="3" borderId="20" xfId="0" applyNumberFormat="1" applyFont="1" applyFill="1" applyBorder="1" applyAlignment="1">
      <alignment vertical="center" wrapText="1"/>
    </xf>
    <xf numFmtId="3" fontId="0" fillId="3" borderId="19" xfId="0" applyNumberFormat="1" applyFill="1" applyBorder="1" applyAlignment="1" applyProtection="1">
      <alignment vertical="center"/>
      <protection/>
    </xf>
    <xf numFmtId="3" fontId="0" fillId="0" borderId="21" xfId="0" applyNumberFormat="1" applyBorder="1" applyAlignment="1" applyProtection="1">
      <alignment vertical="center"/>
      <protection locked="0"/>
    </xf>
    <xf numFmtId="3" fontId="0" fillId="3" borderId="22" xfId="0" applyNumberFormat="1" applyFill="1" applyBorder="1" applyAlignment="1">
      <alignment horizontal="center" vertical="center"/>
    </xf>
    <xf numFmtId="3" fontId="5" fillId="2" borderId="23" xfId="0" applyNumberFormat="1" applyFont="1" applyFill="1" applyBorder="1" applyAlignment="1" applyProtection="1">
      <alignment horizontal="center" vertical="center"/>
      <protection locked="0"/>
    </xf>
    <xf numFmtId="3" fontId="5" fillId="3" borderId="8" xfId="0" applyNumberFormat="1" applyFont="1" applyFill="1" applyBorder="1" applyAlignment="1">
      <alignment horizontal="center" vertical="center"/>
    </xf>
    <xf numFmtId="3" fontId="0" fillId="3" borderId="24" xfId="0" applyNumberFormat="1" applyFill="1" applyBorder="1" applyAlignment="1">
      <alignment horizontal="center" vertical="center"/>
    </xf>
    <xf numFmtId="3" fontId="4" fillId="3" borderId="10" xfId="0" applyNumberFormat="1" applyFont="1" applyFill="1" applyBorder="1" applyAlignment="1">
      <alignment horizontal="center" vertical="center"/>
    </xf>
    <xf numFmtId="3" fontId="5" fillId="3" borderId="18" xfId="0" applyNumberFormat="1" applyFont="1" applyFill="1" applyBorder="1" applyAlignment="1">
      <alignment horizontal="center" vertical="center"/>
    </xf>
    <xf numFmtId="3" fontId="0" fillId="3" borderId="16" xfId="0" applyNumberFormat="1" applyFill="1" applyBorder="1" applyAlignment="1">
      <alignment vertical="center"/>
    </xf>
    <xf numFmtId="3" fontId="5" fillId="3" borderId="9" xfId="0" applyNumberFormat="1" applyFont="1" applyFill="1" applyBorder="1" applyAlignment="1">
      <alignment horizontal="center" vertical="center"/>
    </xf>
    <xf numFmtId="3" fontId="5" fillId="3" borderId="12" xfId="0" applyNumberFormat="1" applyFont="1" applyFill="1" applyBorder="1" applyAlignment="1">
      <alignment horizontal="center" vertical="center"/>
    </xf>
    <xf numFmtId="3" fontId="4" fillId="3" borderId="25" xfId="0" applyNumberFormat="1" applyFont="1" applyFill="1" applyBorder="1" applyAlignment="1">
      <alignment vertical="center"/>
    </xf>
    <xf numFmtId="3" fontId="4" fillId="3" borderId="7" xfId="0" applyNumberFormat="1" applyFont="1" applyFill="1" applyBorder="1" applyAlignment="1">
      <alignment horizontal="center" vertical="center"/>
    </xf>
    <xf numFmtId="3" fontId="0" fillId="3" borderId="18" xfId="0" applyNumberFormat="1" applyFill="1" applyBorder="1" applyAlignment="1">
      <alignment horizontal="center" vertical="center"/>
    </xf>
    <xf numFmtId="3" fontId="11" fillId="3" borderId="20" xfId="0" applyNumberFormat="1" applyFont="1" applyFill="1" applyBorder="1" applyAlignment="1">
      <alignment vertical="center"/>
    </xf>
    <xf numFmtId="3" fontId="5" fillId="3" borderId="5" xfId="0" applyNumberFormat="1" applyFont="1" applyFill="1" applyBorder="1" applyAlignment="1">
      <alignment vertical="center"/>
    </xf>
    <xf numFmtId="3" fontId="13" fillId="3" borderId="5" xfId="0" applyNumberFormat="1" applyFont="1" applyFill="1" applyBorder="1" applyAlignment="1">
      <alignment vertical="center"/>
    </xf>
    <xf numFmtId="3" fontId="0" fillId="3" borderId="10" xfId="0" applyNumberFormat="1" applyFill="1" applyBorder="1" applyAlignment="1" applyProtection="1">
      <alignment/>
      <protection/>
    </xf>
    <xf numFmtId="3" fontId="0" fillId="3" borderId="13" xfId="0" applyNumberFormat="1" applyFill="1" applyBorder="1" applyAlignment="1" applyProtection="1">
      <alignment/>
      <protection/>
    </xf>
    <xf numFmtId="4" fontId="0" fillId="2" borderId="10" xfId="0" applyNumberFormat="1" applyFill="1" applyBorder="1" applyAlignment="1" applyProtection="1">
      <alignment vertical="center"/>
      <protection locked="0"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5" fillId="3" borderId="0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left"/>
    </xf>
    <xf numFmtId="0" fontId="0" fillId="3" borderId="26" xfId="0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27" xfId="0" applyFont="1" applyFill="1" applyBorder="1" applyAlignment="1">
      <alignment horizontal="right"/>
    </xf>
    <xf numFmtId="0" fontId="18" fillId="3" borderId="0" xfId="17" applyFont="1" applyFill="1" applyAlignment="1">
      <alignment horizontal="center" wrapText="1"/>
    </xf>
    <xf numFmtId="0" fontId="17" fillId="3" borderId="0" xfId="0" applyFont="1" applyFill="1" applyAlignment="1">
      <alignment horizontal="center" wrapText="1"/>
    </xf>
    <xf numFmtId="0" fontId="16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5" fillId="3" borderId="28" xfId="0" applyFont="1" applyFill="1" applyBorder="1" applyAlignment="1">
      <alignment/>
    </xf>
    <xf numFmtId="0" fontId="0" fillId="0" borderId="28" xfId="0" applyBorder="1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29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5" fillId="3" borderId="26" xfId="0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5" fillId="3" borderId="28" xfId="0" applyFont="1" applyFill="1" applyBorder="1" applyAlignment="1" applyProtection="1">
      <alignment/>
      <protection/>
    </xf>
    <xf numFmtId="0" fontId="5" fillId="3" borderId="26" xfId="0" applyFont="1" applyFill="1" applyBorder="1" applyAlignment="1" applyProtection="1">
      <alignment horizontal="left"/>
      <protection/>
    </xf>
    <xf numFmtId="0" fontId="0" fillId="2" borderId="30" xfId="0" applyFont="1" applyFill="1" applyBorder="1" applyAlignment="1" applyProtection="1">
      <alignment horizontal="left"/>
      <protection locked="0"/>
    </xf>
    <xf numFmtId="0" fontId="0" fillId="2" borderId="26" xfId="0" applyFont="1" applyFill="1" applyBorder="1" applyAlignment="1" applyProtection="1">
      <alignment horizontal="left"/>
      <protection locked="0"/>
    </xf>
    <xf numFmtId="0" fontId="0" fillId="2" borderId="26" xfId="0" applyFont="1" applyFill="1" applyBorder="1" applyAlignment="1" applyProtection="1">
      <alignment/>
      <protection locked="0"/>
    </xf>
    <xf numFmtId="0" fontId="0" fillId="2" borderId="31" xfId="0" applyFont="1" applyFill="1" applyBorder="1" applyAlignment="1" applyProtection="1">
      <alignment/>
      <protection locked="0"/>
    </xf>
    <xf numFmtId="0" fontId="0" fillId="2" borderId="31" xfId="0" applyFont="1" applyFill="1" applyBorder="1" applyAlignment="1" applyProtection="1">
      <alignment horizontal="left"/>
      <protection locked="0"/>
    </xf>
    <xf numFmtId="0" fontId="0" fillId="0" borderId="26" xfId="0" applyBorder="1" applyAlignment="1">
      <alignment horizontal="left"/>
    </xf>
    <xf numFmtId="0" fontId="0" fillId="0" borderId="31" xfId="0" applyBorder="1" applyAlignment="1">
      <alignment horizontal="left"/>
    </xf>
    <xf numFmtId="49" fontId="0" fillId="2" borderId="30" xfId="0" applyNumberFormat="1" applyFont="1" applyFill="1" applyBorder="1" applyAlignment="1" applyProtection="1">
      <alignment horizontal="left"/>
      <protection locked="0"/>
    </xf>
    <xf numFmtId="49" fontId="0" fillId="2" borderId="31" xfId="0" applyNumberFormat="1" applyFont="1" applyFill="1" applyBorder="1" applyAlignment="1" applyProtection="1">
      <alignment horizontal="left"/>
      <protection locked="0"/>
    </xf>
    <xf numFmtId="0" fontId="7" fillId="3" borderId="32" xfId="0" applyFont="1" applyFill="1" applyBorder="1" applyAlignment="1" applyProtection="1">
      <alignment horizontal="left"/>
      <protection/>
    </xf>
    <xf numFmtId="0" fontId="0" fillId="0" borderId="32" xfId="0" applyBorder="1" applyAlignment="1" applyProtection="1">
      <alignment/>
      <protection/>
    </xf>
    <xf numFmtId="0" fontId="1" fillId="3" borderId="0" xfId="0" applyFont="1" applyFill="1" applyAlignment="1">
      <alignment/>
    </xf>
    <xf numFmtId="0" fontId="0" fillId="0" borderId="0" xfId="0" applyAlignment="1">
      <alignment/>
    </xf>
    <xf numFmtId="0" fontId="1" fillId="3" borderId="0" xfId="0" applyFont="1" applyFill="1" applyAlignment="1" applyProtection="1">
      <alignment/>
      <protection/>
    </xf>
    <xf numFmtId="0" fontId="5" fillId="3" borderId="0" xfId="0" applyFont="1" applyFill="1" applyAlignment="1" applyProtection="1">
      <alignment/>
      <protection/>
    </xf>
    <xf numFmtId="0" fontId="0" fillId="0" borderId="0" xfId="0" applyAlignment="1">
      <alignment horizontal="center"/>
    </xf>
    <xf numFmtId="0" fontId="11" fillId="3" borderId="0" xfId="0" applyFont="1" applyFill="1" applyAlignment="1">
      <alignment horizontal="center"/>
    </xf>
    <xf numFmtId="0" fontId="0" fillId="3" borderId="26" xfId="0" applyFill="1" applyBorder="1" applyAlignment="1">
      <alignment/>
    </xf>
    <xf numFmtId="0" fontId="0" fillId="3" borderId="28" xfId="0" applyFill="1" applyBorder="1" applyAlignment="1">
      <alignment/>
    </xf>
    <xf numFmtId="0" fontId="4" fillId="3" borderId="0" xfId="0" applyFont="1" applyFill="1" applyBorder="1" applyAlignment="1">
      <alignment/>
    </xf>
    <xf numFmtId="3" fontId="0" fillId="2" borderId="30" xfId="0" applyNumberFormat="1" applyFont="1" applyFill="1" applyBorder="1" applyAlignment="1" applyProtection="1">
      <alignment horizontal="left"/>
      <protection locked="0"/>
    </xf>
    <xf numFmtId="3" fontId="0" fillId="0" borderId="26" xfId="0" applyNumberFormat="1" applyBorder="1" applyAlignment="1" applyProtection="1">
      <alignment horizontal="left"/>
      <protection locked="0"/>
    </xf>
    <xf numFmtId="3" fontId="0" fillId="0" borderId="31" xfId="0" applyNumberFormat="1" applyBorder="1" applyAlignment="1" applyProtection="1">
      <alignment horizontal="left"/>
      <protection locked="0"/>
    </xf>
    <xf numFmtId="0" fontId="10" fillId="3" borderId="0" xfId="0" applyFont="1" applyFill="1" applyAlignment="1">
      <alignment horizontal="left"/>
    </xf>
    <xf numFmtId="0" fontId="5" fillId="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3" borderId="32" xfId="0" applyFill="1" applyBorder="1" applyAlignment="1">
      <alignment/>
    </xf>
    <xf numFmtId="0" fontId="5" fillId="3" borderId="0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27" xfId="0" applyFill="1" applyBorder="1" applyAlignment="1">
      <alignment horizontal="left"/>
    </xf>
    <xf numFmtId="0" fontId="0" fillId="2" borderId="30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0" fontId="5" fillId="3" borderId="33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0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3" borderId="0" xfId="0" applyFill="1" applyAlignment="1">
      <alignment/>
    </xf>
    <xf numFmtId="0" fontId="0" fillId="3" borderId="37" xfId="0" applyFill="1" applyBorder="1" applyAlignment="1">
      <alignment/>
    </xf>
    <xf numFmtId="0" fontId="1" fillId="3" borderId="29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2" borderId="40" xfId="0" applyFont="1" applyFill="1" applyBorder="1" applyAlignment="1">
      <alignment horizontal="left"/>
    </xf>
    <xf numFmtId="0" fontId="5" fillId="2" borderId="40" xfId="0" applyFont="1" applyFill="1" applyBorder="1" applyAlignment="1">
      <alignment horizontal="left"/>
    </xf>
    <xf numFmtId="0" fontId="5" fillId="2" borderId="40" xfId="0" applyFont="1" applyFill="1" applyBorder="1" applyAlignment="1">
      <alignment/>
    </xf>
    <xf numFmtId="0" fontId="1" fillId="2" borderId="4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29" xfId="0" applyFill="1" applyBorder="1" applyAlignment="1" applyProtection="1">
      <alignment horizontal="left"/>
      <protection/>
    </xf>
    <xf numFmtId="0" fontId="0" fillId="0" borderId="27" xfId="0" applyBorder="1" applyAlignment="1" applyProtection="1">
      <alignment horizontal="left"/>
      <protection/>
    </xf>
    <xf numFmtId="0" fontId="0" fillId="2" borderId="30" xfId="0" applyFill="1" applyBorder="1" applyAlignment="1" applyProtection="1">
      <alignment horizontal="left"/>
      <protection locked="0"/>
    </xf>
    <xf numFmtId="0" fontId="0" fillId="2" borderId="31" xfId="0" applyFill="1" applyBorder="1" applyAlignment="1" applyProtection="1">
      <alignment horizontal="left"/>
      <protection locked="0"/>
    </xf>
    <xf numFmtId="0" fontId="0" fillId="2" borderId="30" xfId="0" applyFont="1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8" fillId="3" borderId="32" xfId="20" applyFont="1" applyFill="1" applyBorder="1" applyAlignment="1" applyProtection="1">
      <alignment horizontal="right"/>
      <protection/>
    </xf>
    <xf numFmtId="0" fontId="0" fillId="0" borderId="32" xfId="0" applyBorder="1" applyAlignment="1">
      <alignment horizontal="right"/>
    </xf>
    <xf numFmtId="0" fontId="8" fillId="3" borderId="0" xfId="0" applyFont="1" applyFill="1" applyAlignment="1" applyProtection="1">
      <alignment/>
      <protection/>
    </xf>
    <xf numFmtId="3" fontId="5" fillId="3" borderId="41" xfId="0" applyNumberFormat="1" applyFont="1" applyFill="1" applyBorder="1" applyAlignment="1">
      <alignment vertical="center" wrapText="1"/>
    </xf>
    <xf numFmtId="3" fontId="0" fillId="0" borderId="42" xfId="0" applyNumberFormat="1" applyBorder="1" applyAlignment="1">
      <alignment vertical="center"/>
    </xf>
    <xf numFmtId="3" fontId="0" fillId="3" borderId="41" xfId="0" applyNumberFormat="1" applyFill="1" applyBorder="1" applyAlignment="1" applyProtection="1">
      <alignment vertical="center"/>
      <protection/>
    </xf>
    <xf numFmtId="3" fontId="0" fillId="3" borderId="21" xfId="0" applyNumberFormat="1" applyFill="1" applyBorder="1" applyAlignment="1" applyProtection="1">
      <alignment vertical="center"/>
      <protection/>
    </xf>
    <xf numFmtId="3" fontId="0" fillId="2" borderId="5" xfId="0" applyNumberFormat="1" applyFill="1" applyBorder="1" applyAlignment="1" applyProtection="1">
      <alignment vertical="center"/>
      <protection locked="0"/>
    </xf>
    <xf numFmtId="3" fontId="0" fillId="0" borderId="19" xfId="0" applyNumberFormat="1" applyBorder="1" applyAlignment="1" applyProtection="1">
      <alignment vertical="center"/>
      <protection locked="0"/>
    </xf>
    <xf numFmtId="3" fontId="11" fillId="3" borderId="5" xfId="0" applyNumberFormat="1" applyFont="1" applyFill="1" applyBorder="1" applyAlignment="1">
      <alignment vertical="center" wrapText="1"/>
    </xf>
    <xf numFmtId="3" fontId="1" fillId="0" borderId="4" xfId="0" applyNumberFormat="1" applyFont="1" applyBorder="1" applyAlignment="1">
      <alignment vertical="center"/>
    </xf>
    <xf numFmtId="3" fontId="5" fillId="3" borderId="5" xfId="0" applyNumberFormat="1" applyFont="1" applyFill="1" applyBorder="1" applyAlignment="1">
      <alignment vertical="center" wrapText="1"/>
    </xf>
    <xf numFmtId="3" fontId="0" fillId="0" borderId="4" xfId="0" applyNumberFormat="1" applyBorder="1" applyAlignment="1">
      <alignment vertical="center"/>
    </xf>
    <xf numFmtId="3" fontId="0" fillId="2" borderId="5" xfId="0" applyNumberFormat="1" applyFill="1" applyBorder="1" applyAlignment="1" applyProtection="1">
      <alignment vertical="center"/>
      <protection/>
    </xf>
    <xf numFmtId="3" fontId="0" fillId="0" borderId="19" xfId="0" applyNumberFormat="1" applyBorder="1" applyAlignment="1" applyProtection="1">
      <alignment vertical="center"/>
      <protection/>
    </xf>
    <xf numFmtId="3" fontId="0" fillId="3" borderId="5" xfId="0" applyNumberFormat="1" applyFill="1" applyBorder="1" applyAlignment="1" applyProtection="1">
      <alignment vertical="center"/>
      <protection/>
    </xf>
    <xf numFmtId="3" fontId="0" fillId="3" borderId="19" xfId="0" applyNumberFormat="1" applyFill="1" applyBorder="1" applyAlignment="1" applyProtection="1">
      <alignment vertical="center"/>
      <protection/>
    </xf>
    <xf numFmtId="3" fontId="0" fillId="0" borderId="42" xfId="0" applyNumberFormat="1" applyFont="1" applyBorder="1" applyAlignment="1">
      <alignment vertical="center"/>
    </xf>
    <xf numFmtId="3" fontId="0" fillId="2" borderId="41" xfId="0" applyNumberFormat="1" applyFill="1" applyBorder="1" applyAlignment="1" applyProtection="1">
      <alignment vertical="center"/>
      <protection locked="0"/>
    </xf>
    <xf numFmtId="3" fontId="0" fillId="0" borderId="21" xfId="0" applyNumberFormat="1" applyBorder="1" applyAlignment="1" applyProtection="1">
      <alignment vertical="center"/>
      <protection locked="0"/>
    </xf>
    <xf numFmtId="3" fontId="4" fillId="3" borderId="23" xfId="0" applyNumberFormat="1" applyFont="1" applyFill="1" applyBorder="1" applyAlignment="1" applyProtection="1">
      <alignment horizontal="center" vertical="center" wrapText="1"/>
      <protection/>
    </xf>
    <xf numFmtId="3" fontId="4" fillId="3" borderId="17" xfId="0" applyNumberFormat="1" applyFont="1" applyFill="1" applyBorder="1" applyAlignment="1" applyProtection="1">
      <alignment horizontal="center" vertical="center" wrapText="1"/>
      <protection/>
    </xf>
    <xf numFmtId="3" fontId="0" fillId="3" borderId="5" xfId="0" applyNumberFormat="1" applyFill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10" fillId="3" borderId="28" xfId="0" applyNumberFormat="1" applyFont="1" applyFill="1" applyBorder="1" applyAlignment="1">
      <alignment horizontal="left" vertical="center"/>
    </xf>
    <xf numFmtId="3" fontId="0" fillId="0" borderId="28" xfId="0" applyNumberFormat="1" applyBorder="1" applyAlignment="1">
      <alignment vertical="center"/>
    </xf>
    <xf numFmtId="3" fontId="12" fillId="3" borderId="5" xfId="0" applyNumberFormat="1" applyFont="1" applyFill="1" applyBorder="1" applyAlignment="1">
      <alignment vertical="center" wrapText="1"/>
    </xf>
    <xf numFmtId="3" fontId="13" fillId="0" borderId="4" xfId="0" applyNumberFormat="1" applyFont="1" applyBorder="1" applyAlignment="1">
      <alignment vertical="center"/>
    </xf>
    <xf numFmtId="3" fontId="4" fillId="3" borderId="43" xfId="0" applyNumberFormat="1" applyFont="1" applyFill="1" applyBorder="1" applyAlignment="1">
      <alignment vertical="center"/>
    </xf>
    <xf numFmtId="3" fontId="14" fillId="0" borderId="43" xfId="0" applyNumberFormat="1" applyFont="1" applyBorder="1" applyAlignment="1">
      <alignment vertical="center"/>
    </xf>
    <xf numFmtId="3" fontId="14" fillId="0" borderId="25" xfId="0" applyNumberFormat="1" applyFont="1" applyBorder="1" applyAlignment="1">
      <alignment vertical="center"/>
    </xf>
    <xf numFmtId="3" fontId="4" fillId="3" borderId="5" xfId="0" applyNumberFormat="1" applyFont="1" applyFill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3" borderId="44" xfId="0" applyNumberFormat="1" applyFont="1" applyFill="1" applyBorder="1" applyAlignment="1">
      <alignment vertical="center"/>
    </xf>
    <xf numFmtId="3" fontId="14" fillId="0" borderId="4" xfId="0" applyNumberFormat="1" applyFont="1" applyBorder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1" fillId="3" borderId="0" xfId="0" applyFont="1" applyFill="1" applyAlignment="1">
      <alignment/>
    </xf>
    <xf numFmtId="3" fontId="4" fillId="3" borderId="20" xfId="0" applyNumberFormat="1" applyFont="1" applyFill="1" applyBorder="1" applyAlignment="1">
      <alignment vertical="center" wrapText="1"/>
    </xf>
    <xf numFmtId="3" fontId="14" fillId="0" borderId="39" xfId="0" applyNumberFormat="1" applyFont="1" applyBorder="1" applyAlignment="1">
      <alignment vertical="center"/>
    </xf>
    <xf numFmtId="0" fontId="11" fillId="3" borderId="32" xfId="0" applyFont="1" applyFill="1" applyBorder="1" applyAlignment="1">
      <alignment vertical="top"/>
    </xf>
    <xf numFmtId="0" fontId="4" fillId="3" borderId="23" xfId="0" applyFont="1" applyFill="1" applyBorder="1" applyAlignment="1">
      <alignment vertical="center" wrapText="1"/>
    </xf>
    <xf numFmtId="0" fontId="14" fillId="0" borderId="25" xfId="0" applyFont="1" applyBorder="1" applyAlignment="1">
      <alignment vertical="center"/>
    </xf>
    <xf numFmtId="0" fontId="0" fillId="3" borderId="0" xfId="0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5" fillId="3" borderId="45" xfId="0" applyFont="1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2" borderId="33" xfId="0" applyFill="1" applyBorder="1" applyAlignment="1" applyProtection="1">
      <alignment/>
      <protection locked="0"/>
    </xf>
    <xf numFmtId="0" fontId="0" fillId="2" borderId="35" xfId="0" applyFill="1" applyBorder="1" applyAlignment="1" applyProtection="1">
      <alignment/>
      <protection locked="0"/>
    </xf>
    <xf numFmtId="0" fontId="0" fillId="2" borderId="36" xfId="0" applyFill="1" applyBorder="1" applyAlignment="1" applyProtection="1">
      <alignment/>
      <protection locked="0"/>
    </xf>
    <xf numFmtId="0" fontId="0" fillId="2" borderId="37" xfId="0" applyFill="1" applyBorder="1" applyAlignment="1" applyProtection="1">
      <alignment/>
      <protection locked="0"/>
    </xf>
    <xf numFmtId="0" fontId="0" fillId="2" borderId="20" xfId="0" applyFill="1" applyBorder="1" applyAlignment="1" applyProtection="1">
      <alignment/>
      <protection locked="0"/>
    </xf>
    <xf numFmtId="0" fontId="0" fillId="2" borderId="39" xfId="0" applyFill="1" applyBorder="1" applyAlignment="1" applyProtection="1">
      <alignment/>
      <protection locked="0"/>
    </xf>
    <xf numFmtId="0" fontId="0" fillId="3" borderId="33" xfId="0" applyFill="1" applyBorder="1" applyAlignment="1">
      <alignment/>
    </xf>
    <xf numFmtId="0" fontId="0" fillId="3" borderId="38" xfId="0" applyFill="1" applyBorder="1" applyAlignment="1">
      <alignment/>
    </xf>
    <xf numFmtId="0" fontId="0" fillId="0" borderId="32" xfId="0" applyBorder="1" applyAlignment="1">
      <alignment/>
    </xf>
    <xf numFmtId="0" fontId="0" fillId="3" borderId="43" xfId="0" applyFill="1" applyBorder="1" applyAlignment="1">
      <alignment/>
    </xf>
    <xf numFmtId="0" fontId="5" fillId="3" borderId="32" xfId="0" applyFont="1" applyFill="1" applyBorder="1" applyAlignment="1">
      <alignment horizontal="center"/>
    </xf>
    <xf numFmtId="0" fontId="5" fillId="3" borderId="32" xfId="0" applyFont="1" applyFill="1" applyBorder="1" applyAlignment="1">
      <alignment/>
    </xf>
    <xf numFmtId="0" fontId="0" fillId="2" borderId="5" xfId="0" applyFill="1" applyBorder="1" applyAlignment="1" applyProtection="1">
      <alignment horizontal="left"/>
      <protection locked="0"/>
    </xf>
    <xf numFmtId="0" fontId="0" fillId="2" borderId="4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3" fontId="0" fillId="2" borderId="5" xfId="0" applyNumberFormat="1" applyFill="1" applyBorder="1" applyAlignment="1" applyProtection="1">
      <alignment horizontal="left"/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Alignment="1">
      <alignment/>
    </xf>
    <xf numFmtId="0" fontId="14" fillId="0" borderId="0" xfId="0" applyFont="1" applyAlignment="1">
      <alignment/>
    </xf>
    <xf numFmtId="0" fontId="5" fillId="3" borderId="0" xfId="0" applyFont="1" applyFill="1" applyAlignment="1">
      <alignment/>
    </xf>
    <xf numFmtId="0" fontId="1" fillId="5" borderId="46" xfId="0" applyFont="1" applyFill="1" applyBorder="1" applyAlignment="1" applyProtection="1">
      <alignment horizontal="center" vertical="center"/>
      <protection/>
    </xf>
    <xf numFmtId="0" fontId="0" fillId="5" borderId="47" xfId="0" applyFill="1" applyBorder="1" applyAlignment="1" applyProtection="1">
      <alignment horizontal="center" vertical="center"/>
      <protection/>
    </xf>
    <xf numFmtId="0" fontId="0" fillId="5" borderId="48" xfId="0" applyFill="1" applyBorder="1" applyAlignment="1" applyProtection="1">
      <alignment horizontal="center" vertical="center"/>
      <protection/>
    </xf>
    <xf numFmtId="0" fontId="15" fillId="0" borderId="28" xfId="0" applyFont="1" applyBorder="1" applyAlignment="1">
      <alignment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1</xdr:row>
      <xdr:rowOff>95250</xdr:rowOff>
    </xdr:from>
    <xdr:to>
      <xdr:col>10</xdr:col>
      <xdr:colOff>171450</xdr:colOff>
      <xdr:row>11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57175"/>
          <a:ext cx="64770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usiness.center.cz/business/sablony/soubor.aspx?id=598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workbookViewId="0" topLeftCell="A1">
      <selection activeCell="A15" sqref="A15:K15"/>
    </sheetView>
  </sheetViews>
  <sheetFormatPr defaultColWidth="9.00390625" defaultRowHeight="12.75"/>
  <cols>
    <col min="12" max="31" width="9.125" style="2" customWidth="1"/>
  </cols>
  <sheetData>
    <row r="1" spans="1:11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30">
      <c r="A15" s="90" t="s">
        <v>120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</row>
    <row r="16" spans="1:11" ht="18">
      <c r="A16" s="91" t="s">
        <v>126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</row>
    <row r="17" spans="1:11" ht="18">
      <c r="A17" s="91" t="s">
        <v>121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1:11" ht="18">
      <c r="A18" s="91" t="s">
        <v>129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1:11" ht="30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</row>
    <row r="20" spans="1:11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66.75" customHeight="1">
      <c r="A21" s="89" t="s">
        <v>122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</row>
    <row r="22" spans="1:11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50.25" customHeight="1">
      <c r="A24" s="89" t="s">
        <v>123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</row>
    <row r="25" spans="1:11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27" customHeight="1">
      <c r="A27" s="89" t="s">
        <v>124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1:11" ht="15.75" customHeight="1">
      <c r="A28" s="88" t="s">
        <v>128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</row>
    <row r="29" spans="1:11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</sheetData>
  <sheetProtection password="EF65" sheet="1" objects="1" scenarios="1"/>
  <mergeCells count="9">
    <mergeCell ref="A15:K15"/>
    <mergeCell ref="A16:K16"/>
    <mergeCell ref="A17:K17"/>
    <mergeCell ref="A18:K18"/>
    <mergeCell ref="A28:K28"/>
    <mergeCell ref="A27:K27"/>
    <mergeCell ref="A19:K19"/>
    <mergeCell ref="A21:K21"/>
    <mergeCell ref="A24:K24"/>
  </mergeCells>
  <hyperlinks>
    <hyperlink ref="A28" r:id="rId1" display="http://business.center.cz/business/sablony/soubor.aspx?id=598"/>
  </hyperlink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9"/>
  <sheetViews>
    <sheetView workbookViewId="0" topLeftCell="A1">
      <selection activeCell="A4" sqref="A4:G4"/>
    </sheetView>
  </sheetViews>
  <sheetFormatPr defaultColWidth="9.00390625" defaultRowHeight="12.75"/>
  <cols>
    <col min="1" max="1" width="7.375" style="2" customWidth="1"/>
    <col min="2" max="3" width="3.25390625" style="2" customWidth="1"/>
    <col min="4" max="4" width="7.75390625" style="2" customWidth="1"/>
    <col min="5" max="6" width="3.25390625" style="2" customWidth="1"/>
    <col min="7" max="7" width="7.75390625" style="2" customWidth="1"/>
    <col min="8" max="9" width="3.25390625" style="2" customWidth="1"/>
    <col min="10" max="10" width="10.25390625" style="2" customWidth="1"/>
    <col min="11" max="11" width="7.375" style="2" customWidth="1"/>
    <col min="12" max="12" width="3.75390625" style="2" customWidth="1"/>
    <col min="13" max="13" width="10.25390625" style="2" customWidth="1"/>
    <col min="14" max="14" width="10.875" style="2" customWidth="1"/>
    <col min="15" max="15" width="5.75390625" style="2" customWidth="1"/>
    <col min="16" max="16" width="5.875" style="2" customWidth="1"/>
    <col min="17" max="16384" width="9.125" style="2" customWidth="1"/>
  </cols>
  <sheetData>
    <row r="1" spans="1:16" ht="15" customHeight="1">
      <c r="A1" s="84" t="s">
        <v>18</v>
      </c>
      <c r="B1" s="84"/>
      <c r="C1" s="84"/>
      <c r="D1" s="84"/>
      <c r="E1" s="84"/>
      <c r="F1" s="84"/>
      <c r="G1" s="84"/>
      <c r="H1" s="95"/>
      <c r="I1" s="95"/>
      <c r="J1" s="95"/>
      <c r="K1" s="95"/>
      <c r="L1" s="95"/>
      <c r="M1" s="95"/>
      <c r="N1" s="95"/>
      <c r="O1" s="95"/>
      <c r="P1" s="95"/>
    </row>
    <row r="2" spans="1:16" ht="15" customHeight="1">
      <c r="A2" s="125" t="s">
        <v>19</v>
      </c>
      <c r="B2" s="125"/>
      <c r="C2" s="125"/>
      <c r="D2" s="125"/>
      <c r="E2" s="125"/>
      <c r="F2" s="125"/>
      <c r="G2" s="125"/>
      <c r="H2" s="114"/>
      <c r="I2" s="114"/>
      <c r="J2" s="114"/>
      <c r="K2" s="114"/>
      <c r="L2" s="114"/>
      <c r="M2" s="114"/>
      <c r="N2" s="114"/>
      <c r="O2" s="114"/>
      <c r="P2" s="114"/>
    </row>
    <row r="3" spans="1:17" ht="12" customHeight="1" thickBot="1">
      <c r="A3" s="126" t="s">
        <v>0</v>
      </c>
      <c r="B3" s="127"/>
      <c r="C3" s="127"/>
      <c r="D3" s="127"/>
      <c r="E3" s="127"/>
      <c r="F3" s="127"/>
      <c r="G3" s="127"/>
      <c r="H3" s="114"/>
      <c r="I3" s="114"/>
      <c r="J3" s="114"/>
      <c r="K3" s="114"/>
      <c r="L3" s="114"/>
      <c r="M3" s="114"/>
      <c r="N3" s="114"/>
      <c r="O3" s="114"/>
      <c r="P3" s="114"/>
      <c r="Q3" s="4"/>
    </row>
    <row r="4" spans="1:17" ht="18" customHeight="1" thickBot="1">
      <c r="A4" s="102"/>
      <c r="B4" s="103"/>
      <c r="C4" s="103"/>
      <c r="D4" s="103"/>
      <c r="E4" s="103"/>
      <c r="F4" s="103"/>
      <c r="G4" s="106"/>
      <c r="H4" s="143"/>
      <c r="I4" s="143"/>
      <c r="J4" s="144"/>
      <c r="K4" s="135" t="s">
        <v>21</v>
      </c>
      <c r="L4" s="136"/>
      <c r="M4" s="136"/>
      <c r="N4" s="136"/>
      <c r="O4" s="136"/>
      <c r="P4" s="137"/>
      <c r="Q4" s="4"/>
    </row>
    <row r="5" spans="1:17" ht="12" customHeight="1" thickBot="1">
      <c r="A5" s="82" t="s">
        <v>1</v>
      </c>
      <c r="B5" s="83"/>
      <c r="C5" s="83"/>
      <c r="D5" s="83"/>
      <c r="E5" s="83"/>
      <c r="F5" s="83"/>
      <c r="G5" s="83"/>
      <c r="H5" s="143"/>
      <c r="I5" s="143"/>
      <c r="J5" s="144"/>
      <c r="K5" s="138"/>
      <c r="L5" s="80"/>
      <c r="M5" s="80"/>
      <c r="N5" s="80"/>
      <c r="O5" s="80"/>
      <c r="P5" s="139"/>
      <c r="Q5" s="4"/>
    </row>
    <row r="6" spans="1:17" ht="18" customHeight="1" thickBot="1">
      <c r="A6" s="102" t="s">
        <v>43</v>
      </c>
      <c r="B6" s="103"/>
      <c r="C6" s="103"/>
      <c r="D6" s="103"/>
      <c r="E6" s="103"/>
      <c r="F6" s="103"/>
      <c r="G6" s="106"/>
      <c r="H6" s="143"/>
      <c r="I6" s="143"/>
      <c r="J6" s="144"/>
      <c r="K6" s="138"/>
      <c r="L6" s="80"/>
      <c r="M6" s="80"/>
      <c r="N6" s="80"/>
      <c r="O6" s="80"/>
      <c r="P6" s="139"/>
      <c r="Q6" s="4"/>
    </row>
    <row r="7" spans="1:17" ht="12" customHeight="1" thickBot="1">
      <c r="A7" s="128"/>
      <c r="B7" s="128"/>
      <c r="C7" s="128"/>
      <c r="D7" s="128"/>
      <c r="E7" s="128"/>
      <c r="F7" s="128"/>
      <c r="G7" s="128"/>
      <c r="H7" s="143"/>
      <c r="I7" s="143"/>
      <c r="J7" s="144"/>
      <c r="K7" s="138"/>
      <c r="L7" s="80"/>
      <c r="M7" s="80"/>
      <c r="N7" s="80"/>
      <c r="O7" s="80"/>
      <c r="P7" s="139"/>
      <c r="Q7" s="4"/>
    </row>
    <row r="8" spans="1:16" ht="18" customHeight="1" thickBot="1">
      <c r="A8" s="5" t="s">
        <v>20</v>
      </c>
      <c r="B8" s="6" t="s">
        <v>39</v>
      </c>
      <c r="C8" s="9"/>
      <c r="D8" s="5" t="s">
        <v>23</v>
      </c>
      <c r="E8" s="6"/>
      <c r="F8" s="9"/>
      <c r="G8" s="5" t="s">
        <v>24</v>
      </c>
      <c r="H8" s="6"/>
      <c r="I8" s="79"/>
      <c r="J8" s="80"/>
      <c r="K8" s="138"/>
      <c r="L8" s="80"/>
      <c r="M8" s="80"/>
      <c r="N8" s="80"/>
      <c r="O8" s="80"/>
      <c r="P8" s="139"/>
    </row>
    <row r="9" spans="1:16" ht="12" customHeight="1" thickBot="1">
      <c r="A9" s="81"/>
      <c r="B9" s="117"/>
      <c r="C9" s="117"/>
      <c r="D9" s="117"/>
      <c r="E9" s="117"/>
      <c r="F9" s="117"/>
      <c r="G9" s="117"/>
      <c r="H9" s="117"/>
      <c r="I9" s="114"/>
      <c r="J9" s="80"/>
      <c r="K9" s="138"/>
      <c r="L9" s="80"/>
      <c r="M9" s="80"/>
      <c r="N9" s="80"/>
      <c r="O9" s="80"/>
      <c r="P9" s="139"/>
    </row>
    <row r="10" spans="1:16" ht="24.75" customHeight="1" thickBot="1">
      <c r="A10" s="129" t="s">
        <v>25</v>
      </c>
      <c r="B10" s="130"/>
      <c r="C10" s="130"/>
      <c r="D10" s="130"/>
      <c r="E10" s="131"/>
      <c r="F10" s="132"/>
      <c r="G10" s="133"/>
      <c r="H10" s="133"/>
      <c r="I10" s="134"/>
      <c r="J10" s="10"/>
      <c r="K10" s="140"/>
      <c r="L10" s="141"/>
      <c r="M10" s="141"/>
      <c r="N10" s="141"/>
      <c r="O10" s="141"/>
      <c r="P10" s="142"/>
    </row>
    <row r="11" spans="1:16" ht="12" customHeight="1">
      <c r="A11" s="81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</row>
    <row r="12" spans="1:16" ht="12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</row>
    <row r="13" spans="1:16" ht="24.75" customHeight="1">
      <c r="A13" s="85" t="s">
        <v>2</v>
      </c>
      <c r="B13" s="85"/>
      <c r="C13" s="85"/>
      <c r="D13" s="85"/>
      <c r="E13" s="85"/>
      <c r="F13" s="85"/>
      <c r="G13" s="85"/>
      <c r="H13" s="95"/>
      <c r="I13" s="95"/>
      <c r="J13" s="95"/>
      <c r="K13" s="95"/>
      <c r="L13" s="95"/>
      <c r="M13" s="95"/>
      <c r="N13" s="95"/>
      <c r="O13" s="95"/>
      <c r="P13" s="95"/>
    </row>
    <row r="14" spans="1:16" ht="15" customHeight="1">
      <c r="A14" s="94" t="s">
        <v>3</v>
      </c>
      <c r="B14" s="94"/>
      <c r="C14" s="94"/>
      <c r="D14" s="94"/>
      <c r="E14" s="94"/>
      <c r="F14" s="94"/>
      <c r="G14" s="94"/>
      <c r="H14" s="95"/>
      <c r="I14" s="95"/>
      <c r="J14" s="95"/>
      <c r="K14" s="95"/>
      <c r="L14" s="95"/>
      <c r="M14" s="95"/>
      <c r="N14" s="95"/>
      <c r="O14" s="95"/>
      <c r="P14" s="95"/>
    </row>
    <row r="15" spans="1:16" ht="9.75" customHeight="1" thickBot="1">
      <c r="A15" s="94"/>
      <c r="B15" s="94"/>
      <c r="C15" s="94"/>
      <c r="D15" s="94"/>
      <c r="E15" s="94"/>
      <c r="F15" s="94"/>
      <c r="G15" s="94"/>
      <c r="H15" s="95"/>
      <c r="I15" s="95"/>
      <c r="J15" s="95"/>
      <c r="K15" s="95"/>
      <c r="L15" s="95"/>
      <c r="M15" s="95"/>
      <c r="N15" s="95"/>
      <c r="O15" s="95"/>
      <c r="P15" s="95"/>
    </row>
    <row r="16" spans="1:16" ht="18" customHeight="1" thickBot="1">
      <c r="A16" s="86" t="s">
        <v>26</v>
      </c>
      <c r="B16" s="86"/>
      <c r="C16" s="86"/>
      <c r="D16" s="86"/>
      <c r="E16" s="86"/>
      <c r="F16" s="86"/>
      <c r="G16" s="86"/>
      <c r="H16" s="86"/>
      <c r="I16" s="87"/>
      <c r="J16" s="7">
        <v>1</v>
      </c>
      <c r="K16" s="145" t="s">
        <v>4</v>
      </c>
      <c r="L16" s="146"/>
      <c r="M16" s="7" t="s">
        <v>5</v>
      </c>
      <c r="N16" s="12" t="s">
        <v>6</v>
      </c>
      <c r="O16" s="132">
        <v>2008</v>
      </c>
      <c r="P16" s="147"/>
    </row>
    <row r="17" spans="1:16" ht="15" customHeight="1" thickBot="1">
      <c r="A17" s="94"/>
      <c r="B17" s="94"/>
      <c r="C17" s="94"/>
      <c r="D17" s="94"/>
      <c r="E17" s="94"/>
      <c r="F17" s="94"/>
      <c r="G17" s="94"/>
      <c r="H17" s="95"/>
      <c r="I17" s="95"/>
      <c r="J17" s="95"/>
      <c r="K17" s="95"/>
      <c r="L17" s="95"/>
      <c r="M17" s="95"/>
      <c r="N17" s="95"/>
      <c r="O17" s="95"/>
      <c r="P17" s="95"/>
    </row>
    <row r="18" spans="1:16" ht="18" customHeight="1" thickBot="1">
      <c r="A18" s="5">
        <v>1</v>
      </c>
      <c r="B18" s="149" t="s">
        <v>44</v>
      </c>
      <c r="C18" s="149"/>
      <c r="D18" s="149"/>
      <c r="E18" s="149"/>
      <c r="F18" s="149"/>
      <c r="G18" s="150"/>
      <c r="H18" s="151" t="s">
        <v>39</v>
      </c>
      <c r="I18" s="152"/>
      <c r="J18" s="9"/>
      <c r="K18" s="5">
        <v>2</v>
      </c>
      <c r="L18" s="148" t="s">
        <v>112</v>
      </c>
      <c r="M18" s="148"/>
      <c r="N18" s="148"/>
      <c r="O18" s="148"/>
      <c r="P18" s="6"/>
    </row>
    <row r="19" spans="1:16" ht="12" customHeight="1" thickBot="1">
      <c r="A19" s="94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</row>
    <row r="20" spans="1:16" ht="18" customHeight="1" thickBot="1">
      <c r="A20" s="5">
        <v>3</v>
      </c>
      <c r="B20" s="149" t="s">
        <v>45</v>
      </c>
      <c r="C20" s="149"/>
      <c r="D20" s="149"/>
      <c r="E20" s="149"/>
      <c r="F20" s="149"/>
      <c r="G20" s="150"/>
      <c r="H20" s="151"/>
      <c r="I20" s="152"/>
      <c r="J20" s="96"/>
      <c r="K20" s="97"/>
      <c r="L20" s="97"/>
      <c r="M20" s="97"/>
      <c r="N20" s="97"/>
      <c r="O20" s="97"/>
      <c r="P20" s="97"/>
    </row>
    <row r="21" spans="1:16" ht="15" customHeight="1">
      <c r="A21" s="153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</row>
    <row r="22" spans="1:16" ht="18" customHeight="1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</row>
    <row r="23" spans="1:16" ht="15" customHeight="1">
      <c r="A23" s="113" t="s">
        <v>10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</row>
    <row r="24" spans="1:16" ht="15" customHeight="1" thickBot="1">
      <c r="A24" s="92" t="s">
        <v>125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1:16" ht="18" customHeight="1" thickBot="1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4"/>
      <c r="M25" s="104"/>
      <c r="N25" s="104"/>
      <c r="O25" s="104"/>
      <c r="P25" s="105"/>
    </row>
    <row r="26" spans="1:16" ht="9" customHeight="1" thickBot="1">
      <c r="A26" s="111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</row>
    <row r="27" spans="1:16" ht="18" customHeight="1" thickBot="1">
      <c r="A27" s="102"/>
      <c r="B27" s="103"/>
      <c r="C27" s="103"/>
      <c r="D27" s="103"/>
      <c r="E27" s="103"/>
      <c r="F27" s="103"/>
      <c r="G27" s="103"/>
      <c r="H27" s="103"/>
      <c r="I27" s="103"/>
      <c r="J27" s="103"/>
      <c r="K27" s="108"/>
      <c r="L27" s="10"/>
      <c r="M27" s="102"/>
      <c r="N27" s="103"/>
      <c r="O27" s="103"/>
      <c r="P27" s="106"/>
    </row>
    <row r="28" spans="1:16" ht="9" customHeight="1">
      <c r="A28" s="113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</row>
    <row r="29" spans="1:16" ht="15" customHeight="1">
      <c r="A29" s="113" t="s">
        <v>7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</row>
    <row r="30" spans="1:16" s="8" customFormat="1" ht="15" customHeight="1" thickBot="1">
      <c r="A30" s="116" t="s">
        <v>8</v>
      </c>
      <c r="B30" s="116"/>
      <c r="C30" s="116"/>
      <c r="D30" s="116"/>
      <c r="E30" s="116"/>
      <c r="F30" s="116"/>
      <c r="G30" s="116"/>
      <c r="H30" s="116"/>
      <c r="I30" s="116"/>
      <c r="J30" s="116" t="s">
        <v>9</v>
      </c>
      <c r="K30" s="116"/>
      <c r="L30" s="116"/>
      <c r="M30" s="116"/>
      <c r="N30" s="116"/>
      <c r="O30" s="100" t="s">
        <v>22</v>
      </c>
      <c r="P30" s="93"/>
    </row>
    <row r="31" spans="1:16" ht="18" customHeight="1" thickBot="1">
      <c r="A31" s="102"/>
      <c r="B31" s="103"/>
      <c r="C31" s="103"/>
      <c r="D31" s="103"/>
      <c r="E31" s="103"/>
      <c r="F31" s="103"/>
      <c r="G31" s="106"/>
      <c r="H31" s="155"/>
      <c r="I31" s="156"/>
      <c r="J31" s="102"/>
      <c r="K31" s="103"/>
      <c r="L31" s="103"/>
      <c r="M31" s="106"/>
      <c r="N31" s="32"/>
      <c r="O31" s="157"/>
      <c r="P31" s="158"/>
    </row>
    <row r="32" spans="1:16" ht="9.75" customHeight="1">
      <c r="A32" s="115" t="s">
        <v>48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</row>
    <row r="33" spans="1:16" ht="15" customHeight="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</row>
    <row r="34" spans="1:16" s="8" customFormat="1" ht="15" customHeight="1" thickBot="1">
      <c r="A34" s="100" t="s">
        <v>49</v>
      </c>
      <c r="B34" s="100"/>
      <c r="C34" s="100"/>
      <c r="D34" s="100"/>
      <c r="E34" s="100"/>
      <c r="F34" s="100"/>
      <c r="G34" s="100"/>
      <c r="H34" s="100"/>
      <c r="I34" s="14"/>
      <c r="J34" s="100" t="s">
        <v>50</v>
      </c>
      <c r="K34" s="100"/>
      <c r="L34" s="14"/>
      <c r="M34" s="100" t="s">
        <v>51</v>
      </c>
      <c r="N34" s="100"/>
      <c r="O34" s="100"/>
      <c r="P34" s="100"/>
    </row>
    <row r="35" spans="1:16" ht="18" customHeight="1" thickBot="1">
      <c r="A35" s="102">
        <f>+A4</f>
        <v>0</v>
      </c>
      <c r="B35" s="107"/>
      <c r="C35" s="107"/>
      <c r="D35" s="107"/>
      <c r="E35" s="107"/>
      <c r="F35" s="107"/>
      <c r="G35" s="107"/>
      <c r="H35" s="108"/>
      <c r="I35" s="36"/>
      <c r="J35" s="109"/>
      <c r="K35" s="110"/>
      <c r="L35" s="36"/>
      <c r="M35" s="122"/>
      <c r="N35" s="123"/>
      <c r="O35" s="123"/>
      <c r="P35" s="124"/>
    </row>
    <row r="36" spans="1:16" ht="15" customHeight="1" thickBot="1">
      <c r="A36" s="100" t="s">
        <v>52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14"/>
      <c r="M36" s="101" t="s">
        <v>53</v>
      </c>
      <c r="N36" s="101"/>
      <c r="O36" s="101"/>
      <c r="P36" s="101"/>
    </row>
    <row r="37" spans="1:16" ht="18" customHeight="1" thickBot="1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6"/>
      <c r="L37" s="36"/>
      <c r="M37" s="122">
        <f>+M35</f>
        <v>0</v>
      </c>
      <c r="N37" s="123"/>
      <c r="O37" s="123"/>
      <c r="P37" s="124"/>
    </row>
    <row r="38" spans="1:16" ht="15" customHeight="1" thickBot="1">
      <c r="A38" s="98" t="s">
        <v>110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14"/>
      <c r="M38" s="98" t="s">
        <v>54</v>
      </c>
      <c r="N38" s="98"/>
      <c r="O38" s="98"/>
      <c r="P38" s="98"/>
    </row>
    <row r="39" spans="1:16" ht="18" customHeight="1" thickBot="1">
      <c r="A39" s="102"/>
      <c r="B39" s="103"/>
      <c r="C39" s="103"/>
      <c r="D39" s="103"/>
      <c r="E39" s="103"/>
      <c r="F39" s="103"/>
      <c r="G39" s="103"/>
      <c r="H39" s="103"/>
      <c r="I39" s="103"/>
      <c r="J39" s="103"/>
      <c r="K39" s="106"/>
      <c r="L39" s="36"/>
      <c r="M39" s="159" t="s">
        <v>109</v>
      </c>
      <c r="N39" s="160"/>
      <c r="O39" s="160"/>
      <c r="P39" s="161"/>
    </row>
    <row r="40" spans="1:16" ht="21.75" customHeight="1" thickBot="1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20"/>
      <c r="M40" s="119"/>
      <c r="N40" s="119"/>
      <c r="O40" s="119"/>
      <c r="P40" s="119"/>
    </row>
    <row r="41" spans="1:16" ht="18" customHeight="1">
      <c r="A41" s="121" t="s">
        <v>46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</row>
    <row r="42" spans="1:16" ht="15" customHeight="1" thickBot="1">
      <c r="A42" s="92" t="s">
        <v>47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</row>
    <row r="43" spans="1:16" ht="18" customHeight="1" thickBot="1">
      <c r="A43" s="102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4"/>
      <c r="M43" s="104"/>
      <c r="N43" s="104"/>
      <c r="O43" s="104"/>
      <c r="P43" s="105"/>
    </row>
    <row r="44" spans="1:16" ht="8.25" customHeight="1" thickBot="1">
      <c r="A44" s="111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</row>
    <row r="45" spans="1:16" ht="18" customHeight="1" thickBot="1">
      <c r="A45" s="102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4"/>
      <c r="M45" s="104"/>
      <c r="N45" s="104"/>
      <c r="O45" s="104"/>
      <c r="P45" s="105"/>
    </row>
    <row r="46" spans="1:16" ht="12.75">
      <c r="A46" s="162" t="s">
        <v>119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</row>
    <row r="47" spans="1:16" ht="12.75">
      <c r="A47" s="164" t="s">
        <v>126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</row>
    <row r="48" spans="1:16" ht="9.75" customHeight="1">
      <c r="A48" s="118">
        <v>1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</row>
    <row r="50" ht="12" customHeight="1"/>
    <row r="199" ht="12.75">
      <c r="A199" s="34">
        <v>1</v>
      </c>
    </row>
  </sheetData>
  <sheetProtection password="EF65" sheet="1" objects="1" scenarios="1"/>
  <mergeCells count="68">
    <mergeCell ref="A39:K39"/>
    <mergeCell ref="M39:P39"/>
    <mergeCell ref="A46:P46"/>
    <mergeCell ref="A47:P47"/>
    <mergeCell ref="A43:P43"/>
    <mergeCell ref="J30:N30"/>
    <mergeCell ref="H31:I31"/>
    <mergeCell ref="A27:K27"/>
    <mergeCell ref="O31:P31"/>
    <mergeCell ref="O30:P30"/>
    <mergeCell ref="K16:L16"/>
    <mergeCell ref="O16:P16"/>
    <mergeCell ref="L18:O18"/>
    <mergeCell ref="A23:P23"/>
    <mergeCell ref="B20:G20"/>
    <mergeCell ref="B18:G18"/>
    <mergeCell ref="H18:I18"/>
    <mergeCell ref="H20:I20"/>
    <mergeCell ref="A19:P19"/>
    <mergeCell ref="A21:P22"/>
    <mergeCell ref="A2:P2"/>
    <mergeCell ref="A3:P3"/>
    <mergeCell ref="A7:G7"/>
    <mergeCell ref="A15:P15"/>
    <mergeCell ref="A10:E10"/>
    <mergeCell ref="F10:I10"/>
    <mergeCell ref="K4:P10"/>
    <mergeCell ref="H4:J7"/>
    <mergeCell ref="A48:P48"/>
    <mergeCell ref="A45:P45"/>
    <mergeCell ref="J31:M31"/>
    <mergeCell ref="A40:P40"/>
    <mergeCell ref="A41:P41"/>
    <mergeCell ref="A37:K37"/>
    <mergeCell ref="A42:P42"/>
    <mergeCell ref="A44:P44"/>
    <mergeCell ref="M35:P35"/>
    <mergeCell ref="M37:P37"/>
    <mergeCell ref="A1:P1"/>
    <mergeCell ref="A13:P13"/>
    <mergeCell ref="A14:P14"/>
    <mergeCell ref="A16:I16"/>
    <mergeCell ref="A6:G6"/>
    <mergeCell ref="A4:G4"/>
    <mergeCell ref="A5:G5"/>
    <mergeCell ref="A11:P12"/>
    <mergeCell ref="I8:J9"/>
    <mergeCell ref="A9:H9"/>
    <mergeCell ref="A25:P25"/>
    <mergeCell ref="A31:G31"/>
    <mergeCell ref="M27:P27"/>
    <mergeCell ref="A35:H35"/>
    <mergeCell ref="J35:K35"/>
    <mergeCell ref="A26:P26"/>
    <mergeCell ref="A28:P28"/>
    <mergeCell ref="A29:P29"/>
    <mergeCell ref="A32:P33"/>
    <mergeCell ref="A30:I30"/>
    <mergeCell ref="A24:P24"/>
    <mergeCell ref="A17:P17"/>
    <mergeCell ref="J20:P20"/>
    <mergeCell ref="A38:K38"/>
    <mergeCell ref="A36:K36"/>
    <mergeCell ref="M38:P38"/>
    <mergeCell ref="M36:P36"/>
    <mergeCell ref="M34:P34"/>
    <mergeCell ref="J34:K34"/>
    <mergeCell ref="A34:H34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9"/>
  <sheetViews>
    <sheetView workbookViewId="0" topLeftCell="A1">
      <selection activeCell="D5" sqref="D5"/>
    </sheetView>
  </sheetViews>
  <sheetFormatPr defaultColWidth="9.00390625" defaultRowHeight="12.75"/>
  <cols>
    <col min="1" max="1" width="3.75390625" style="50" customWidth="1"/>
    <col min="2" max="2" width="47.00390625" style="35" customWidth="1"/>
    <col min="3" max="4" width="14.875" style="35" customWidth="1"/>
    <col min="5" max="5" width="4.75390625" style="35" customWidth="1"/>
    <col min="6" max="6" width="10.875" style="35" customWidth="1"/>
    <col min="7" max="50" width="9.125" style="46" customWidth="1"/>
    <col min="51" max="16384" width="9.125" style="35" customWidth="1"/>
  </cols>
  <sheetData>
    <row r="1" spans="1:6" ht="16.5" thickBot="1">
      <c r="A1" s="187" t="s">
        <v>55</v>
      </c>
      <c r="B1" s="188"/>
      <c r="C1" s="188"/>
      <c r="D1" s="188"/>
      <c r="E1" s="188"/>
      <c r="F1" s="188"/>
    </row>
    <row r="2" spans="1:6" ht="15" customHeight="1">
      <c r="A2" s="61"/>
      <c r="B2" s="191" t="s">
        <v>56</v>
      </c>
      <c r="C2" s="192"/>
      <c r="D2" s="193"/>
      <c r="E2" s="62"/>
      <c r="F2" s="63"/>
    </row>
    <row r="3" spans="1:6" ht="15" customHeight="1">
      <c r="A3" s="64"/>
      <c r="B3" s="196" t="s">
        <v>57</v>
      </c>
      <c r="C3" s="197"/>
      <c r="D3" s="65" t="s">
        <v>27</v>
      </c>
      <c r="E3" s="194" t="s">
        <v>28</v>
      </c>
      <c r="F3" s="195"/>
    </row>
    <row r="4" spans="1:6" ht="15" customHeight="1">
      <c r="A4" s="66" t="s">
        <v>58</v>
      </c>
      <c r="B4" s="171" t="s">
        <v>59</v>
      </c>
      <c r="C4" s="174"/>
      <c r="D4" s="67"/>
      <c r="E4" s="184"/>
      <c r="F4" s="185"/>
    </row>
    <row r="5" spans="1:6" ht="15" customHeight="1">
      <c r="A5" s="68">
        <v>210</v>
      </c>
      <c r="B5" s="173" t="s">
        <v>60</v>
      </c>
      <c r="C5" s="186"/>
      <c r="D5" s="44">
        <v>0</v>
      </c>
      <c r="E5" s="169">
        <v>0</v>
      </c>
      <c r="F5" s="170"/>
    </row>
    <row r="6" spans="1:6" ht="15" customHeight="1">
      <c r="A6" s="68">
        <v>215</v>
      </c>
      <c r="B6" s="173" t="s">
        <v>61</v>
      </c>
      <c r="C6" s="186"/>
      <c r="D6" s="44">
        <v>0</v>
      </c>
      <c r="E6" s="169">
        <v>0</v>
      </c>
      <c r="F6" s="170"/>
    </row>
    <row r="7" spans="1:6" ht="15" customHeight="1">
      <c r="A7" s="66"/>
      <c r="B7" s="171" t="s">
        <v>62</v>
      </c>
      <c r="C7" s="174"/>
      <c r="D7" s="67"/>
      <c r="E7" s="184"/>
      <c r="F7" s="185"/>
    </row>
    <row r="8" spans="1:6" ht="15" customHeight="1">
      <c r="A8" s="68">
        <v>220</v>
      </c>
      <c r="B8" s="173" t="s">
        <v>60</v>
      </c>
      <c r="C8" s="186"/>
      <c r="D8" s="44">
        <v>0</v>
      </c>
      <c r="E8" s="169">
        <v>0</v>
      </c>
      <c r="F8" s="170"/>
    </row>
    <row r="9" spans="1:6" ht="15" customHeight="1">
      <c r="A9" s="68">
        <v>225</v>
      </c>
      <c r="B9" s="173" t="s">
        <v>61</v>
      </c>
      <c r="C9" s="186"/>
      <c r="D9" s="44">
        <v>0</v>
      </c>
      <c r="E9" s="169">
        <v>0</v>
      </c>
      <c r="F9" s="170"/>
    </row>
    <row r="10" spans="1:6" ht="15" customHeight="1">
      <c r="A10" s="66"/>
      <c r="B10" s="189" t="s">
        <v>63</v>
      </c>
      <c r="C10" s="190"/>
      <c r="D10" s="67"/>
      <c r="E10" s="184"/>
      <c r="F10" s="185"/>
    </row>
    <row r="11" spans="1:6" ht="15" customHeight="1">
      <c r="A11" s="68">
        <v>230</v>
      </c>
      <c r="B11" s="173" t="s">
        <v>60</v>
      </c>
      <c r="C11" s="186"/>
      <c r="D11" s="44">
        <v>0</v>
      </c>
      <c r="E11" s="169">
        <v>0</v>
      </c>
      <c r="F11" s="170"/>
    </row>
    <row r="12" spans="1:6" ht="15" customHeight="1">
      <c r="A12" s="68">
        <v>235</v>
      </c>
      <c r="B12" s="173" t="s">
        <v>61</v>
      </c>
      <c r="C12" s="186"/>
      <c r="D12" s="44">
        <v>0</v>
      </c>
      <c r="E12" s="169">
        <v>0</v>
      </c>
      <c r="F12" s="170"/>
    </row>
    <row r="13" spans="1:6" ht="15" customHeight="1">
      <c r="A13" s="66"/>
      <c r="B13" s="171" t="s">
        <v>64</v>
      </c>
      <c r="C13" s="174"/>
      <c r="D13" s="67"/>
      <c r="E13" s="184"/>
      <c r="F13" s="185"/>
    </row>
    <row r="14" spans="1:6" ht="15" customHeight="1">
      <c r="A14" s="68">
        <v>240</v>
      </c>
      <c r="B14" s="173" t="s">
        <v>60</v>
      </c>
      <c r="C14" s="186"/>
      <c r="D14" s="44">
        <v>0</v>
      </c>
      <c r="E14" s="169">
        <v>0</v>
      </c>
      <c r="F14" s="170"/>
    </row>
    <row r="15" spans="1:6" ht="15" customHeight="1">
      <c r="A15" s="68">
        <v>245</v>
      </c>
      <c r="B15" s="173" t="s">
        <v>61</v>
      </c>
      <c r="C15" s="186"/>
      <c r="D15" s="44">
        <v>0</v>
      </c>
      <c r="E15" s="169">
        <v>0</v>
      </c>
      <c r="F15" s="170"/>
    </row>
    <row r="16" spans="1:6" ht="15" customHeight="1">
      <c r="A16" s="66"/>
      <c r="B16" s="171" t="s">
        <v>65</v>
      </c>
      <c r="C16" s="174"/>
      <c r="D16" s="67"/>
      <c r="E16" s="184"/>
      <c r="F16" s="185"/>
    </row>
    <row r="17" spans="1:6" ht="15" customHeight="1">
      <c r="A17" s="68">
        <v>250</v>
      </c>
      <c r="B17" s="173" t="s">
        <v>66</v>
      </c>
      <c r="C17" s="186"/>
      <c r="D17" s="44">
        <v>0</v>
      </c>
      <c r="E17" s="169">
        <v>0</v>
      </c>
      <c r="F17" s="170"/>
    </row>
    <row r="18" spans="1:6" ht="15" customHeight="1">
      <c r="A18" s="68">
        <v>255</v>
      </c>
      <c r="B18" s="173" t="s">
        <v>67</v>
      </c>
      <c r="C18" s="186"/>
      <c r="D18" s="44">
        <v>0</v>
      </c>
      <c r="E18" s="169">
        <v>0</v>
      </c>
      <c r="F18" s="170"/>
    </row>
    <row r="19" spans="1:6" ht="15" customHeight="1">
      <c r="A19" s="66"/>
      <c r="B19" s="171" t="s">
        <v>68</v>
      </c>
      <c r="C19" s="174"/>
      <c r="D19" s="67"/>
      <c r="E19" s="184"/>
      <c r="F19" s="185"/>
    </row>
    <row r="20" spans="1:6" ht="15" customHeight="1">
      <c r="A20" s="68">
        <v>260</v>
      </c>
      <c r="B20" s="173" t="s">
        <v>60</v>
      </c>
      <c r="C20" s="186"/>
      <c r="D20" s="44">
        <v>0</v>
      </c>
      <c r="E20" s="169">
        <v>0</v>
      </c>
      <c r="F20" s="170"/>
    </row>
    <row r="21" spans="1:6" ht="15" customHeight="1">
      <c r="A21" s="68">
        <v>265</v>
      </c>
      <c r="B21" s="173" t="s">
        <v>61</v>
      </c>
      <c r="C21" s="186"/>
      <c r="D21" s="44">
        <v>0</v>
      </c>
      <c r="E21" s="169">
        <v>0</v>
      </c>
      <c r="F21" s="170"/>
    </row>
    <row r="22" spans="1:6" ht="15" customHeight="1">
      <c r="A22" s="66"/>
      <c r="B22" s="171" t="s">
        <v>69</v>
      </c>
      <c r="C22" s="174"/>
      <c r="D22" s="67"/>
      <c r="E22" s="184"/>
      <c r="F22" s="185"/>
    </row>
    <row r="23" spans="1:6" ht="15" customHeight="1">
      <c r="A23" s="68">
        <v>270</v>
      </c>
      <c r="B23" s="173" t="s">
        <v>60</v>
      </c>
      <c r="C23" s="186"/>
      <c r="D23" s="44">
        <v>0</v>
      </c>
      <c r="E23" s="169">
        <v>0</v>
      </c>
      <c r="F23" s="170"/>
    </row>
    <row r="24" spans="1:6" ht="15" customHeight="1" thickBot="1">
      <c r="A24" s="69">
        <v>275</v>
      </c>
      <c r="B24" s="165" t="s">
        <v>61</v>
      </c>
      <c r="C24" s="179"/>
      <c r="D24" s="47">
        <v>0</v>
      </c>
      <c r="E24" s="180">
        <v>0</v>
      </c>
      <c r="F24" s="181"/>
    </row>
    <row r="25" spans="1:6" ht="27" customHeight="1">
      <c r="A25" s="61"/>
      <c r="B25" s="70" t="s">
        <v>104</v>
      </c>
      <c r="C25" s="71" t="s">
        <v>27</v>
      </c>
      <c r="D25" s="38" t="s">
        <v>70</v>
      </c>
      <c r="E25" s="182" t="s">
        <v>71</v>
      </c>
      <c r="F25" s="183"/>
    </row>
    <row r="26" spans="1:6" ht="15" customHeight="1">
      <c r="A26" s="72"/>
      <c r="B26" s="73" t="s">
        <v>72</v>
      </c>
      <c r="C26" s="45"/>
      <c r="D26" s="45"/>
      <c r="E26" s="177"/>
      <c r="F26" s="178"/>
    </row>
    <row r="27" spans="1:6" ht="15" customHeight="1">
      <c r="A27" s="68">
        <v>310</v>
      </c>
      <c r="B27" s="74" t="s">
        <v>60</v>
      </c>
      <c r="C27" s="37">
        <v>0</v>
      </c>
      <c r="D27" s="37">
        <v>0</v>
      </c>
      <c r="E27" s="169">
        <v>0</v>
      </c>
      <c r="F27" s="170"/>
    </row>
    <row r="28" spans="1:6" ht="15" customHeight="1">
      <c r="A28" s="68">
        <v>315</v>
      </c>
      <c r="B28" s="74" t="s">
        <v>61</v>
      </c>
      <c r="C28" s="37">
        <v>0</v>
      </c>
      <c r="D28" s="37">
        <v>0</v>
      </c>
      <c r="E28" s="169">
        <v>0</v>
      </c>
      <c r="F28" s="170"/>
    </row>
    <row r="29" spans="1:6" ht="30" customHeight="1">
      <c r="A29" s="66"/>
      <c r="B29" s="58" t="s">
        <v>62</v>
      </c>
      <c r="C29" s="45"/>
      <c r="D29" s="45"/>
      <c r="E29" s="177"/>
      <c r="F29" s="178"/>
    </row>
    <row r="30" spans="1:6" ht="15" customHeight="1">
      <c r="A30" s="68">
        <v>320</v>
      </c>
      <c r="B30" s="74" t="s">
        <v>60</v>
      </c>
      <c r="C30" s="37">
        <f>+D8</f>
        <v>0</v>
      </c>
      <c r="D30" s="37">
        <f>+E8</f>
        <v>0</v>
      </c>
      <c r="E30" s="169">
        <v>0</v>
      </c>
      <c r="F30" s="170"/>
    </row>
    <row r="31" spans="1:6" ht="15" customHeight="1">
      <c r="A31" s="68">
        <v>325</v>
      </c>
      <c r="B31" s="74" t="s">
        <v>61</v>
      </c>
      <c r="C31" s="37">
        <f>+D9</f>
        <v>0</v>
      </c>
      <c r="D31" s="37">
        <f>+E9</f>
        <v>0</v>
      </c>
      <c r="E31" s="169">
        <v>0</v>
      </c>
      <c r="F31" s="170"/>
    </row>
    <row r="32" spans="1:6" ht="30" customHeight="1">
      <c r="A32" s="66"/>
      <c r="B32" s="58" t="s">
        <v>63</v>
      </c>
      <c r="C32" s="45"/>
      <c r="D32" s="45"/>
      <c r="E32" s="177"/>
      <c r="F32" s="178"/>
    </row>
    <row r="33" spans="1:6" ht="15" customHeight="1">
      <c r="A33" s="68">
        <v>330</v>
      </c>
      <c r="B33" s="74" t="s">
        <v>60</v>
      </c>
      <c r="C33" s="37">
        <f>+D11</f>
        <v>0</v>
      </c>
      <c r="D33" s="37">
        <f>+E11</f>
        <v>0</v>
      </c>
      <c r="E33" s="169">
        <v>0</v>
      </c>
      <c r="F33" s="170"/>
    </row>
    <row r="34" spans="1:6" ht="15" customHeight="1">
      <c r="A34" s="68">
        <v>335</v>
      </c>
      <c r="B34" s="74" t="s">
        <v>61</v>
      </c>
      <c r="C34" s="37">
        <f>+D12</f>
        <v>0</v>
      </c>
      <c r="D34" s="37">
        <f>+E12</f>
        <v>0</v>
      </c>
      <c r="E34" s="169">
        <v>0</v>
      </c>
      <c r="F34" s="170"/>
    </row>
    <row r="35" spans="1:6" ht="15" customHeight="1">
      <c r="A35" s="66"/>
      <c r="B35" s="58" t="s">
        <v>73</v>
      </c>
      <c r="C35" s="45"/>
      <c r="D35" s="45"/>
      <c r="E35" s="177"/>
      <c r="F35" s="178"/>
    </row>
    <row r="36" spans="1:6" ht="15" customHeight="1">
      <c r="A36" s="68">
        <v>340</v>
      </c>
      <c r="B36" s="74" t="s">
        <v>60</v>
      </c>
      <c r="C36" s="37">
        <f>+D20</f>
        <v>0</v>
      </c>
      <c r="D36" s="37">
        <f>+E20</f>
        <v>0</v>
      </c>
      <c r="E36" s="169">
        <v>0</v>
      </c>
      <c r="F36" s="170"/>
    </row>
    <row r="37" spans="1:6" ht="15" customHeight="1">
      <c r="A37" s="68">
        <v>345</v>
      </c>
      <c r="B37" s="74" t="s">
        <v>61</v>
      </c>
      <c r="C37" s="37">
        <f>+D21</f>
        <v>0</v>
      </c>
      <c r="D37" s="37">
        <f>+E21</f>
        <v>0</v>
      </c>
      <c r="E37" s="169">
        <v>0</v>
      </c>
      <c r="F37" s="170"/>
    </row>
    <row r="38" spans="1:6" ht="30" customHeight="1">
      <c r="A38" s="66"/>
      <c r="B38" s="58" t="s">
        <v>74</v>
      </c>
      <c r="C38" s="45"/>
      <c r="D38" s="45"/>
      <c r="E38" s="177"/>
      <c r="F38" s="178"/>
    </row>
    <row r="39" spans="1:6" ht="15" customHeight="1">
      <c r="A39" s="68">
        <v>350</v>
      </c>
      <c r="B39" s="74" t="s">
        <v>60</v>
      </c>
      <c r="C39" s="37">
        <f>+D23</f>
        <v>0</v>
      </c>
      <c r="D39" s="37">
        <f>+E23</f>
        <v>0</v>
      </c>
      <c r="E39" s="169">
        <v>0</v>
      </c>
      <c r="F39" s="170"/>
    </row>
    <row r="40" spans="1:6" ht="15" customHeight="1">
      <c r="A40" s="68">
        <v>355</v>
      </c>
      <c r="B40" s="74" t="s">
        <v>61</v>
      </c>
      <c r="C40" s="37">
        <f>+D24</f>
        <v>0</v>
      </c>
      <c r="D40" s="37">
        <f>+E24</f>
        <v>0</v>
      </c>
      <c r="E40" s="169">
        <v>0</v>
      </c>
      <c r="F40" s="170"/>
    </row>
    <row r="41" spans="1:6" ht="15" customHeight="1">
      <c r="A41" s="66"/>
      <c r="B41" s="58" t="s">
        <v>75</v>
      </c>
      <c r="C41" s="45"/>
      <c r="D41" s="45"/>
      <c r="E41" s="177"/>
      <c r="F41" s="178"/>
    </row>
    <row r="42" spans="1:6" ht="15" customHeight="1">
      <c r="A42" s="68">
        <v>360</v>
      </c>
      <c r="B42" s="75" t="s">
        <v>66</v>
      </c>
      <c r="C42" s="37">
        <v>0</v>
      </c>
      <c r="D42" s="37">
        <v>0</v>
      </c>
      <c r="E42" s="169">
        <v>0</v>
      </c>
      <c r="F42" s="170"/>
    </row>
    <row r="43" spans="1:6" ht="15" customHeight="1">
      <c r="A43" s="68">
        <v>365</v>
      </c>
      <c r="B43" s="75" t="s">
        <v>67</v>
      </c>
      <c r="C43" s="37">
        <f>+D18</f>
        <v>0</v>
      </c>
      <c r="D43" s="37">
        <f>+E18</f>
        <v>0</v>
      </c>
      <c r="E43" s="169">
        <v>0</v>
      </c>
      <c r="F43" s="170"/>
    </row>
    <row r="44" spans="1:6" ht="15" customHeight="1">
      <c r="A44" s="68">
        <v>370</v>
      </c>
      <c r="B44" s="171" t="s">
        <v>76</v>
      </c>
      <c r="C44" s="172"/>
      <c r="D44" s="44">
        <v>0</v>
      </c>
      <c r="E44" s="169">
        <v>0</v>
      </c>
      <c r="F44" s="170"/>
    </row>
    <row r="45" spans="1:6" ht="25.5" customHeight="1">
      <c r="A45" s="68">
        <v>380</v>
      </c>
      <c r="B45" s="173" t="s">
        <v>113</v>
      </c>
      <c r="C45" s="174"/>
      <c r="D45" s="45"/>
      <c r="E45" s="175">
        <f>+SUM(E27:F44)</f>
        <v>0</v>
      </c>
      <c r="F45" s="176"/>
    </row>
    <row r="46" spans="1:6" ht="25.5" customHeight="1" thickBot="1">
      <c r="A46" s="69">
        <v>390</v>
      </c>
      <c r="B46" s="165" t="s">
        <v>114</v>
      </c>
      <c r="C46" s="166"/>
      <c r="D46" s="48">
        <f>+IF(SUM(D5:D24)+SUM(Strana3!D2:D6)&gt;500000,T("LIMIT"),SUM(D27:D45))</f>
        <v>0</v>
      </c>
      <c r="E46" s="167"/>
      <c r="F46" s="168"/>
    </row>
    <row r="47" spans="1:6" ht="12.75">
      <c r="A47" s="198">
        <v>2</v>
      </c>
      <c r="B47" s="199"/>
      <c r="C47" s="199"/>
      <c r="D47" s="199"/>
      <c r="E47" s="199"/>
      <c r="F47" s="199"/>
    </row>
    <row r="48" spans="1:6" ht="12.75">
      <c r="A48" s="49"/>
      <c r="B48" s="46"/>
      <c r="C48" s="46"/>
      <c r="D48" s="46"/>
      <c r="E48" s="46"/>
      <c r="F48" s="46"/>
    </row>
    <row r="49" spans="1:6" ht="12.75">
      <c r="A49" s="49"/>
      <c r="B49" s="46"/>
      <c r="C49" s="46"/>
      <c r="D49" s="46"/>
      <c r="E49" s="46"/>
      <c r="F49" s="46"/>
    </row>
    <row r="50" spans="1:6" ht="12.75">
      <c r="A50" s="49"/>
      <c r="B50" s="46"/>
      <c r="C50" s="46"/>
      <c r="D50" s="46"/>
      <c r="E50" s="46"/>
      <c r="F50" s="46"/>
    </row>
    <row r="51" spans="1:6" ht="12.75">
      <c r="A51" s="49"/>
      <c r="B51" s="46"/>
      <c r="C51" s="46"/>
      <c r="D51" s="46"/>
      <c r="E51" s="46"/>
      <c r="F51" s="46"/>
    </row>
    <row r="52" spans="1:6" ht="12.75">
      <c r="A52" s="49"/>
      <c r="B52" s="46"/>
      <c r="C52" s="46"/>
      <c r="D52" s="46"/>
      <c r="E52" s="46"/>
      <c r="F52" s="46"/>
    </row>
    <row r="53" spans="1:6" ht="12.75">
      <c r="A53" s="49"/>
      <c r="B53" s="46"/>
      <c r="C53" s="46"/>
      <c r="D53" s="46"/>
      <c r="E53" s="46"/>
      <c r="F53" s="46"/>
    </row>
    <row r="54" spans="1:6" ht="12.75">
      <c r="A54" s="49"/>
      <c r="B54" s="46"/>
      <c r="C54" s="46"/>
      <c r="D54" s="46"/>
      <c r="E54" s="46"/>
      <c r="F54" s="46"/>
    </row>
    <row r="55" spans="1:6" ht="12.75">
      <c r="A55" s="49"/>
      <c r="B55" s="46"/>
      <c r="C55" s="46"/>
      <c r="D55" s="46"/>
      <c r="E55" s="46"/>
      <c r="F55" s="46"/>
    </row>
    <row r="56" spans="1:6" ht="12.75">
      <c r="A56" s="49"/>
      <c r="B56" s="46"/>
      <c r="C56" s="46"/>
      <c r="D56" s="46"/>
      <c r="E56" s="46"/>
      <c r="F56" s="46"/>
    </row>
    <row r="57" spans="1:6" ht="12.75">
      <c r="A57" s="49"/>
      <c r="B57" s="46"/>
      <c r="C57" s="46"/>
      <c r="D57" s="46"/>
      <c r="E57" s="46"/>
      <c r="F57" s="46"/>
    </row>
    <row r="58" spans="1:6" ht="12.75">
      <c r="A58" s="49"/>
      <c r="B58" s="46"/>
      <c r="C58" s="46"/>
      <c r="D58" s="46"/>
      <c r="E58" s="46"/>
      <c r="F58" s="46"/>
    </row>
    <row r="59" spans="1:6" ht="12.75">
      <c r="A59" s="49"/>
      <c r="B59" s="46"/>
      <c r="C59" s="46"/>
      <c r="D59" s="46"/>
      <c r="E59" s="46"/>
      <c r="F59" s="46"/>
    </row>
    <row r="60" spans="1:6" ht="12.75">
      <c r="A60" s="49"/>
      <c r="B60" s="46"/>
      <c r="C60" s="46"/>
      <c r="D60" s="46"/>
      <c r="E60" s="46"/>
      <c r="F60" s="46"/>
    </row>
    <row r="61" spans="1:6" ht="12.75">
      <c r="A61" s="49"/>
      <c r="B61" s="46"/>
      <c r="C61" s="46"/>
      <c r="D61" s="46"/>
      <c r="E61" s="46"/>
      <c r="F61" s="46"/>
    </row>
    <row r="62" spans="1:6" ht="12.75">
      <c r="A62" s="49"/>
      <c r="B62" s="46"/>
      <c r="C62" s="46"/>
      <c r="D62" s="46"/>
      <c r="E62" s="46"/>
      <c r="F62" s="46"/>
    </row>
    <row r="63" spans="1:6" ht="12.75">
      <c r="A63" s="49"/>
      <c r="B63" s="46"/>
      <c r="C63" s="46"/>
      <c r="D63" s="46"/>
      <c r="E63" s="46"/>
      <c r="F63" s="46"/>
    </row>
    <row r="64" spans="1:6" ht="12.75">
      <c r="A64" s="49"/>
      <c r="B64" s="46"/>
      <c r="C64" s="46"/>
      <c r="D64" s="46"/>
      <c r="E64" s="46"/>
      <c r="F64" s="46"/>
    </row>
    <row r="65" s="46" customFormat="1" ht="12.75">
      <c r="A65" s="49"/>
    </row>
    <row r="66" s="46" customFormat="1" ht="12.75">
      <c r="A66" s="49"/>
    </row>
    <row r="67" s="46" customFormat="1" ht="12.75">
      <c r="A67" s="49"/>
    </row>
    <row r="68" s="46" customFormat="1" ht="12.75">
      <c r="A68" s="49"/>
    </row>
    <row r="69" s="46" customFormat="1" ht="12.75">
      <c r="A69" s="49"/>
    </row>
    <row r="70" s="46" customFormat="1" ht="12.75">
      <c r="A70" s="49"/>
    </row>
    <row r="71" s="46" customFormat="1" ht="12.75">
      <c r="A71" s="49"/>
    </row>
    <row r="72" s="46" customFormat="1" ht="12.75">
      <c r="A72" s="49"/>
    </row>
    <row r="73" s="46" customFormat="1" ht="12.75">
      <c r="A73" s="49"/>
    </row>
    <row r="74" s="46" customFormat="1" ht="12.75">
      <c r="A74" s="49"/>
    </row>
    <row r="75" s="46" customFormat="1" ht="12.75">
      <c r="A75" s="49"/>
    </row>
    <row r="76" s="46" customFormat="1" ht="12.75">
      <c r="A76" s="49"/>
    </row>
    <row r="77" s="46" customFormat="1" ht="12.75">
      <c r="A77" s="49"/>
    </row>
    <row r="78" s="46" customFormat="1" ht="12.75">
      <c r="A78" s="49"/>
    </row>
    <row r="79" s="46" customFormat="1" ht="12.75">
      <c r="A79" s="49"/>
    </row>
    <row r="80" s="46" customFormat="1" ht="12.75">
      <c r="A80" s="49"/>
    </row>
    <row r="81" s="46" customFormat="1" ht="12.75">
      <c r="A81" s="49"/>
    </row>
    <row r="82" s="46" customFormat="1" ht="12.75">
      <c r="A82" s="49"/>
    </row>
    <row r="83" s="46" customFormat="1" ht="12.75">
      <c r="A83" s="49"/>
    </row>
    <row r="84" s="46" customFormat="1" ht="12.75">
      <c r="A84" s="49"/>
    </row>
    <row r="85" s="46" customFormat="1" ht="12.75">
      <c r="A85" s="49"/>
    </row>
    <row r="86" s="46" customFormat="1" ht="12.75">
      <c r="A86" s="49"/>
    </row>
    <row r="87" s="46" customFormat="1" ht="12.75">
      <c r="A87" s="49"/>
    </row>
    <row r="88" s="46" customFormat="1" ht="12.75">
      <c r="A88" s="49"/>
    </row>
    <row r="89" s="46" customFormat="1" ht="12.75">
      <c r="A89" s="49"/>
    </row>
    <row r="90" s="46" customFormat="1" ht="12.75">
      <c r="A90" s="49"/>
    </row>
    <row r="91" s="46" customFormat="1" ht="12.75">
      <c r="A91" s="49"/>
    </row>
    <row r="92" s="46" customFormat="1" ht="12.75">
      <c r="A92" s="49"/>
    </row>
    <row r="93" s="46" customFormat="1" ht="12.75">
      <c r="A93" s="49"/>
    </row>
    <row r="94" s="46" customFormat="1" ht="12.75">
      <c r="A94" s="49"/>
    </row>
    <row r="95" s="46" customFormat="1" ht="12.75">
      <c r="A95" s="49"/>
    </row>
    <row r="96" s="46" customFormat="1" ht="12.75">
      <c r="A96" s="49"/>
    </row>
    <row r="97" s="46" customFormat="1" ht="12.75">
      <c r="A97" s="49"/>
    </row>
    <row r="98" s="46" customFormat="1" ht="12.75">
      <c r="A98" s="49"/>
    </row>
    <row r="99" s="46" customFormat="1" ht="12.75">
      <c r="A99" s="49"/>
    </row>
    <row r="100" s="46" customFormat="1" ht="12.75">
      <c r="A100" s="49"/>
    </row>
    <row r="101" s="46" customFormat="1" ht="12.75">
      <c r="A101" s="49"/>
    </row>
    <row r="102" s="46" customFormat="1" ht="12.75">
      <c r="A102" s="49"/>
    </row>
    <row r="103" s="46" customFormat="1" ht="12.75">
      <c r="A103" s="49"/>
    </row>
    <row r="104" s="46" customFormat="1" ht="12.75">
      <c r="A104" s="49"/>
    </row>
    <row r="105" s="46" customFormat="1" ht="12.75">
      <c r="A105" s="49"/>
    </row>
    <row r="106" s="46" customFormat="1" ht="12.75">
      <c r="A106" s="49"/>
    </row>
    <row r="107" s="46" customFormat="1" ht="12.75">
      <c r="A107" s="49"/>
    </row>
    <row r="108" s="46" customFormat="1" ht="12.75">
      <c r="A108" s="49"/>
    </row>
    <row r="109" s="46" customFormat="1" ht="12.75">
      <c r="A109" s="49"/>
    </row>
    <row r="110" s="46" customFormat="1" ht="12.75">
      <c r="A110" s="49"/>
    </row>
    <row r="111" s="46" customFormat="1" ht="12.75">
      <c r="A111" s="49"/>
    </row>
    <row r="112" s="46" customFormat="1" ht="12.75">
      <c r="A112" s="49"/>
    </row>
    <row r="113" s="46" customFormat="1" ht="12.75">
      <c r="A113" s="49"/>
    </row>
    <row r="114" s="46" customFormat="1" ht="12.75">
      <c r="A114" s="49"/>
    </row>
    <row r="115" s="46" customFormat="1" ht="12.75">
      <c r="A115" s="49"/>
    </row>
    <row r="116" s="46" customFormat="1" ht="12.75">
      <c r="A116" s="49"/>
    </row>
    <row r="117" s="46" customFormat="1" ht="12.75">
      <c r="A117" s="49"/>
    </row>
    <row r="118" s="46" customFormat="1" ht="12.75">
      <c r="A118" s="49"/>
    </row>
    <row r="119" s="46" customFormat="1" ht="12.75">
      <c r="A119" s="49"/>
    </row>
    <row r="120" s="46" customFormat="1" ht="12.75">
      <c r="A120" s="49"/>
    </row>
    <row r="121" s="46" customFormat="1" ht="12.75">
      <c r="A121" s="49"/>
    </row>
    <row r="122" s="46" customFormat="1" ht="12.75">
      <c r="A122" s="49"/>
    </row>
    <row r="123" s="46" customFormat="1" ht="12.75">
      <c r="A123" s="49"/>
    </row>
    <row r="124" s="46" customFormat="1" ht="12.75">
      <c r="A124" s="49"/>
    </row>
    <row r="125" s="46" customFormat="1" ht="12.75">
      <c r="A125" s="49"/>
    </row>
    <row r="126" s="46" customFormat="1" ht="12.75">
      <c r="A126" s="49"/>
    </row>
    <row r="127" s="46" customFormat="1" ht="12.75">
      <c r="A127" s="49"/>
    </row>
    <row r="128" s="46" customFormat="1" ht="12.75">
      <c r="A128" s="49"/>
    </row>
    <row r="129" s="46" customFormat="1" ht="12.75">
      <c r="A129" s="49"/>
    </row>
  </sheetData>
  <sheetProtection password="EF65" sheet="1" objects="1" scenarios="1"/>
  <mergeCells count="72">
    <mergeCell ref="A47:F47"/>
    <mergeCell ref="B5:C5"/>
    <mergeCell ref="B6:C6"/>
    <mergeCell ref="E5:F5"/>
    <mergeCell ref="E6:F6"/>
    <mergeCell ref="B7:C7"/>
    <mergeCell ref="E7:F7"/>
    <mergeCell ref="B12:C12"/>
    <mergeCell ref="E12:F12"/>
    <mergeCell ref="B13:C13"/>
    <mergeCell ref="E3:F3"/>
    <mergeCell ref="B3:C3"/>
    <mergeCell ref="B4:C4"/>
    <mergeCell ref="E4:F4"/>
    <mergeCell ref="A1:F1"/>
    <mergeCell ref="B10:C10"/>
    <mergeCell ref="E10:F10"/>
    <mergeCell ref="B11:C11"/>
    <mergeCell ref="E11:F11"/>
    <mergeCell ref="B8:C8"/>
    <mergeCell ref="E8:F8"/>
    <mergeCell ref="B9:C9"/>
    <mergeCell ref="E9:F9"/>
    <mergeCell ref="B2:D2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B46:C46"/>
    <mergeCell ref="E46:F46"/>
    <mergeCell ref="E43:F43"/>
    <mergeCell ref="B44:C44"/>
    <mergeCell ref="E44:F44"/>
    <mergeCell ref="B45:C45"/>
    <mergeCell ref="E45:F45"/>
  </mergeCells>
  <printOptions horizontalCentered="1" verticalCentered="1"/>
  <pageMargins left="0.3937007874015748" right="0.3937007874015748" top="0.5905511811023623" bottom="0.3937007874015748" header="0.5118110236220472" footer="0.5118110236220472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3"/>
  <sheetViews>
    <sheetView workbookViewId="0" topLeftCell="A1">
      <selection activeCell="D3" sqref="D3"/>
    </sheetView>
  </sheetViews>
  <sheetFormatPr defaultColWidth="9.00390625" defaultRowHeight="12.75"/>
  <cols>
    <col min="1" max="1" width="3.75390625" style="1" customWidth="1"/>
    <col min="2" max="2" width="60.25390625" style="0" customWidth="1"/>
    <col min="3" max="3" width="14.875" style="0" customWidth="1"/>
    <col min="4" max="4" width="18.375" style="0" bestFit="1" customWidth="1"/>
    <col min="5" max="48" width="9.125" style="2" customWidth="1"/>
  </cols>
  <sheetData>
    <row r="1" spans="1:4" ht="15" customHeight="1">
      <c r="A1" s="41"/>
      <c r="B1" s="204" t="s">
        <v>77</v>
      </c>
      <c r="C1" s="205"/>
      <c r="D1" s="42" t="s">
        <v>78</v>
      </c>
    </row>
    <row r="2" spans="1:4" ht="15" customHeight="1">
      <c r="A2" s="39">
        <v>410</v>
      </c>
      <c r="B2" s="173" t="s">
        <v>79</v>
      </c>
      <c r="C2" s="174"/>
      <c r="D2" s="51">
        <v>0</v>
      </c>
    </row>
    <row r="3" spans="1:4" ht="30" customHeight="1">
      <c r="A3" s="39">
        <v>420</v>
      </c>
      <c r="B3" s="173" t="s">
        <v>105</v>
      </c>
      <c r="C3" s="174"/>
      <c r="D3" s="51">
        <v>0</v>
      </c>
    </row>
    <row r="4" spans="1:4" ht="30" customHeight="1">
      <c r="A4" s="39">
        <v>425</v>
      </c>
      <c r="B4" s="173" t="s">
        <v>106</v>
      </c>
      <c r="C4" s="174"/>
      <c r="D4" s="51">
        <v>0</v>
      </c>
    </row>
    <row r="5" spans="1:4" ht="15" customHeight="1">
      <c r="A5" s="39">
        <v>430</v>
      </c>
      <c r="B5" s="173" t="s">
        <v>80</v>
      </c>
      <c r="C5" s="174"/>
      <c r="D5" s="51">
        <v>0</v>
      </c>
    </row>
    <row r="6" spans="1:4" ht="15" customHeight="1">
      <c r="A6" s="39">
        <v>440</v>
      </c>
      <c r="B6" s="173" t="s">
        <v>107</v>
      </c>
      <c r="C6" s="174"/>
      <c r="D6" s="51">
        <v>0</v>
      </c>
    </row>
    <row r="7" spans="1:4" ht="15" customHeight="1">
      <c r="A7" s="43"/>
      <c r="B7" s="201" t="s">
        <v>81</v>
      </c>
      <c r="C7" s="202"/>
      <c r="D7" s="55" t="s">
        <v>78</v>
      </c>
    </row>
    <row r="8" spans="1:4" ht="15" customHeight="1">
      <c r="A8" s="39">
        <v>510</v>
      </c>
      <c r="B8" s="173" t="s">
        <v>82</v>
      </c>
      <c r="C8" s="174"/>
      <c r="D8" s="51">
        <f>+Strana2!D5+Strana2!D6+Strana3!D2+Strana3!D3+Strana3!D4+Strana3!D5+Strana3!D6</f>
        <v>0</v>
      </c>
    </row>
    <row r="9" spans="1:4" ht="15" customHeight="1">
      <c r="A9" s="39">
        <v>520</v>
      </c>
      <c r="B9" s="173" t="s">
        <v>108</v>
      </c>
      <c r="C9" s="174"/>
      <c r="D9" s="51">
        <v>0</v>
      </c>
    </row>
    <row r="10" spans="1:4" ht="15" customHeight="1">
      <c r="A10" s="39">
        <v>530</v>
      </c>
      <c r="B10" s="173" t="s">
        <v>116</v>
      </c>
      <c r="C10" s="174"/>
      <c r="D10" s="51">
        <v>0</v>
      </c>
    </row>
    <row r="11" spans="1:4" ht="15" customHeight="1">
      <c r="A11" s="39">
        <v>540</v>
      </c>
      <c r="B11" s="173" t="s">
        <v>115</v>
      </c>
      <c r="C11" s="174"/>
      <c r="D11" s="51">
        <v>0</v>
      </c>
    </row>
    <row r="12" spans="1:4" ht="15" customHeight="1">
      <c r="A12" s="43"/>
      <c r="B12" s="56" t="s">
        <v>89</v>
      </c>
      <c r="C12" s="57" t="s">
        <v>83</v>
      </c>
      <c r="D12" s="55" t="s">
        <v>84</v>
      </c>
    </row>
    <row r="13" spans="1:4" ht="15" customHeight="1">
      <c r="A13" s="39">
        <v>550</v>
      </c>
      <c r="B13" s="54" t="s">
        <v>85</v>
      </c>
      <c r="C13" s="78">
        <v>0</v>
      </c>
      <c r="D13" s="51">
        <f>+ROUND(C13*Strana2!E45,0)</f>
        <v>0</v>
      </c>
    </row>
    <row r="14" spans="1:4" ht="15" customHeight="1">
      <c r="A14" s="39">
        <v>560</v>
      </c>
      <c r="B14" s="54" t="s">
        <v>86</v>
      </c>
      <c r="C14" s="78">
        <v>0</v>
      </c>
      <c r="D14" s="51">
        <f>+ROUND(C14*Strana2!E46,0)</f>
        <v>0</v>
      </c>
    </row>
    <row r="15" spans="1:4" ht="15" customHeight="1">
      <c r="A15" s="39">
        <v>570</v>
      </c>
      <c r="B15" s="173" t="s">
        <v>87</v>
      </c>
      <c r="C15" s="174"/>
      <c r="D15" s="51">
        <v>0</v>
      </c>
    </row>
    <row r="16" spans="1:4" ht="15" customHeight="1">
      <c r="A16" s="39">
        <v>580</v>
      </c>
      <c r="B16" s="173" t="s">
        <v>88</v>
      </c>
      <c r="C16" s="174"/>
      <c r="D16" s="51">
        <v>0</v>
      </c>
    </row>
    <row r="17" spans="1:4" ht="15" customHeight="1">
      <c r="A17" s="43"/>
      <c r="B17" s="201" t="s">
        <v>90</v>
      </c>
      <c r="C17" s="202"/>
      <c r="D17" s="55" t="s">
        <v>28</v>
      </c>
    </row>
    <row r="18" spans="1:4" ht="15" customHeight="1">
      <c r="A18" s="39">
        <v>600</v>
      </c>
      <c r="B18" s="173" t="s">
        <v>91</v>
      </c>
      <c r="C18" s="174"/>
      <c r="D18" s="51">
        <v>0</v>
      </c>
    </row>
    <row r="19" spans="1:4" ht="15" customHeight="1">
      <c r="A19" s="43"/>
      <c r="B19" s="56" t="s">
        <v>92</v>
      </c>
      <c r="C19" s="57" t="s">
        <v>93</v>
      </c>
      <c r="D19" s="55" t="s">
        <v>28</v>
      </c>
    </row>
    <row r="20" spans="1:4" ht="15" customHeight="1">
      <c r="A20" s="39">
        <v>710</v>
      </c>
      <c r="B20" s="173" t="s">
        <v>94</v>
      </c>
      <c r="C20" s="174"/>
      <c r="D20" s="51">
        <v>0</v>
      </c>
    </row>
    <row r="21" spans="1:4" ht="30" customHeight="1">
      <c r="A21" s="39">
        <v>730</v>
      </c>
      <c r="B21" s="54" t="s">
        <v>95</v>
      </c>
      <c r="C21" s="57"/>
      <c r="D21" s="52">
        <f>+IF(SUM(Strana2!D5:D24)+SUM(D2:D6)&gt;500000,T("LIMIT"),+SUM(Strana2!E5:F24)-D18+D20)</f>
        <v>0</v>
      </c>
    </row>
    <row r="22" spans="1:4" ht="15" customHeight="1">
      <c r="A22" s="39">
        <v>750</v>
      </c>
      <c r="B22" s="54" t="s">
        <v>96</v>
      </c>
      <c r="C22" s="53">
        <f>+Strana2!D46+SUM(D13:D16)</f>
        <v>0</v>
      </c>
      <c r="D22" s="55"/>
    </row>
    <row r="23" spans="1:4" ht="15" customHeight="1">
      <c r="A23" s="39">
        <v>753</v>
      </c>
      <c r="B23" s="54" t="s">
        <v>97</v>
      </c>
      <c r="C23" s="57"/>
      <c r="D23" s="52">
        <f>+IF(OR(EXACT("X",Strana1!H8),EXACT("x",Strana1!H8)),0,MAX(D21-C22,0))</f>
        <v>0</v>
      </c>
    </row>
    <row r="24" spans="1:4" ht="15" customHeight="1">
      <c r="A24" s="39">
        <v>754</v>
      </c>
      <c r="B24" s="54" t="s">
        <v>98</v>
      </c>
      <c r="C24" s="53">
        <f>+IF(OR(EXACT("X",Strana1!H8),EXACT("x",Strana1!H8)),0,MAX(C22-D21,0))</f>
        <v>0</v>
      </c>
      <c r="D24" s="55"/>
    </row>
    <row r="25" spans="1:4" ht="15" customHeight="1">
      <c r="A25" s="39">
        <v>780</v>
      </c>
      <c r="B25" s="54" t="s">
        <v>99</v>
      </c>
      <c r="C25" s="57"/>
      <c r="D25" s="52">
        <f>+IF(D23+C24=0,D21-C22,0)</f>
        <v>0</v>
      </c>
    </row>
    <row r="26" spans="1:4" ht="15" customHeight="1">
      <c r="A26" s="43"/>
      <c r="B26" s="201" t="s">
        <v>100</v>
      </c>
      <c r="C26" s="202"/>
      <c r="D26" s="55"/>
    </row>
    <row r="27" spans="1:4" ht="30" customHeight="1">
      <c r="A27" s="43"/>
      <c r="B27" s="58" t="s">
        <v>101</v>
      </c>
      <c r="C27" s="45"/>
      <c r="D27" s="59"/>
    </row>
    <row r="28" spans="1:4" ht="15" customHeight="1">
      <c r="A28" s="39">
        <v>810</v>
      </c>
      <c r="B28" s="173" t="s">
        <v>102</v>
      </c>
      <c r="C28" s="174"/>
      <c r="D28" s="51">
        <v>0</v>
      </c>
    </row>
    <row r="29" spans="1:4" ht="15" customHeight="1" thickBot="1">
      <c r="A29" s="40">
        <v>815</v>
      </c>
      <c r="B29" s="165" t="s">
        <v>103</v>
      </c>
      <c r="C29" s="166"/>
      <c r="D29" s="60">
        <v>0</v>
      </c>
    </row>
    <row r="30" spans="1:4" ht="265.5" customHeight="1">
      <c r="A30" s="203" t="s">
        <v>111</v>
      </c>
      <c r="B30" s="203"/>
      <c r="C30" s="203"/>
      <c r="D30" s="203"/>
    </row>
    <row r="31" spans="1:4" ht="12.75">
      <c r="A31" s="118">
        <v>3</v>
      </c>
      <c r="B31" s="200"/>
      <c r="C31" s="200"/>
      <c r="D31" s="200"/>
    </row>
    <row r="32" spans="1:4" ht="12.75">
      <c r="A32" s="3"/>
      <c r="B32" s="2"/>
      <c r="C32" s="2"/>
      <c r="D32" s="2"/>
    </row>
    <row r="33" spans="1:4" ht="12.75">
      <c r="A33" s="3"/>
      <c r="B33" s="2"/>
      <c r="C33" s="2"/>
      <c r="D33" s="2"/>
    </row>
    <row r="34" spans="1:4" ht="12.75">
      <c r="A34" s="3"/>
      <c r="B34" s="2"/>
      <c r="C34" s="2"/>
      <c r="D34" s="2"/>
    </row>
    <row r="35" spans="1:4" ht="12.75">
      <c r="A35" s="3"/>
      <c r="B35" s="2"/>
      <c r="C35" s="2"/>
      <c r="D35" s="2"/>
    </row>
    <row r="36" spans="1:4" ht="12.75">
      <c r="A36" s="3"/>
      <c r="B36" s="2"/>
      <c r="C36" s="2"/>
      <c r="D36" s="2"/>
    </row>
    <row r="37" spans="1:4" ht="12.75">
      <c r="A37" s="3"/>
      <c r="B37" s="2"/>
      <c r="C37" s="2"/>
      <c r="D37" s="2"/>
    </row>
    <row r="38" spans="1:4" ht="12.75">
      <c r="A38" s="3"/>
      <c r="B38" s="2"/>
      <c r="C38" s="2"/>
      <c r="D38" s="2"/>
    </row>
    <row r="39" spans="1:4" ht="12.75">
      <c r="A39" s="3"/>
      <c r="B39" s="2"/>
      <c r="C39" s="2"/>
      <c r="D39" s="2"/>
    </row>
    <row r="40" spans="1:4" ht="12.75">
      <c r="A40" s="3"/>
      <c r="B40" s="2"/>
      <c r="C40" s="2"/>
      <c r="D40" s="2"/>
    </row>
    <row r="41" spans="1:4" ht="12.75">
      <c r="A41" s="3"/>
      <c r="B41" s="2"/>
      <c r="C41" s="2"/>
      <c r="D41" s="2"/>
    </row>
    <row r="42" spans="1:4" ht="12.75">
      <c r="A42" s="3"/>
      <c r="B42" s="2"/>
      <c r="C42" s="2"/>
      <c r="D42" s="2"/>
    </row>
    <row r="43" spans="1:4" ht="12.75">
      <c r="A43" s="3"/>
      <c r="B43" s="2"/>
      <c r="C43" s="2"/>
      <c r="D43" s="2"/>
    </row>
    <row r="44" spans="1:4" ht="12.75">
      <c r="A44" s="3"/>
      <c r="B44" s="2"/>
      <c r="C44" s="2"/>
      <c r="D44" s="2"/>
    </row>
    <row r="45" spans="1:4" ht="12.75">
      <c r="A45" s="3"/>
      <c r="B45" s="2"/>
      <c r="C45" s="2"/>
      <c r="D45" s="2"/>
    </row>
    <row r="46" spans="1:4" ht="12.75">
      <c r="A46" s="3"/>
      <c r="B46" s="2"/>
      <c r="C46" s="2"/>
      <c r="D46" s="2"/>
    </row>
    <row r="47" spans="1:4" ht="12.75">
      <c r="A47" s="3"/>
      <c r="B47" s="2"/>
      <c r="C47" s="2"/>
      <c r="D47" s="2"/>
    </row>
    <row r="48" spans="1:4" ht="12.75">
      <c r="A48" s="3"/>
      <c r="B48" s="2"/>
      <c r="C48" s="2"/>
      <c r="D48" s="2"/>
    </row>
    <row r="49" s="2" customFormat="1" ht="12.75">
      <c r="A49" s="3"/>
    </row>
    <row r="50" s="2" customFormat="1" ht="12.75">
      <c r="A50" s="3"/>
    </row>
    <row r="51" s="2" customFormat="1" ht="12.75">
      <c r="A51" s="3"/>
    </row>
    <row r="52" s="2" customFormat="1" ht="12.75">
      <c r="A52" s="3"/>
    </row>
    <row r="53" s="2" customFormat="1" ht="12.75">
      <c r="A53" s="3"/>
    </row>
    <row r="54" s="2" customFormat="1" ht="12.75">
      <c r="A54" s="3"/>
    </row>
    <row r="55" s="2" customFormat="1" ht="12.75">
      <c r="A55" s="3"/>
    </row>
    <row r="56" s="2" customFormat="1" ht="12.75">
      <c r="A56" s="3"/>
    </row>
    <row r="57" s="2" customFormat="1" ht="12.75">
      <c r="A57" s="3"/>
    </row>
    <row r="58" s="2" customFormat="1" ht="12.75">
      <c r="A58" s="3"/>
    </row>
    <row r="59" s="2" customFormat="1" ht="12.75">
      <c r="A59" s="3"/>
    </row>
    <row r="60" s="2" customFormat="1" ht="12.75">
      <c r="A60" s="3"/>
    </row>
    <row r="61" s="2" customFormat="1" ht="12.75">
      <c r="A61" s="3"/>
    </row>
    <row r="62" s="2" customFormat="1" ht="12.75">
      <c r="A62" s="3"/>
    </row>
    <row r="63" s="2" customFormat="1" ht="12.75">
      <c r="A63" s="3"/>
    </row>
    <row r="64" s="2" customFormat="1" ht="12.75">
      <c r="A64" s="3"/>
    </row>
    <row r="65" s="2" customFormat="1" ht="12.75">
      <c r="A65" s="3"/>
    </row>
    <row r="66" s="2" customFormat="1" ht="12.75">
      <c r="A66" s="3"/>
    </row>
    <row r="67" s="2" customFormat="1" ht="12.75">
      <c r="A67" s="3"/>
    </row>
    <row r="68" s="2" customFormat="1" ht="12.75">
      <c r="A68" s="3"/>
    </row>
    <row r="69" s="2" customFormat="1" ht="12.75">
      <c r="A69" s="3"/>
    </row>
    <row r="70" s="2" customFormat="1" ht="12.75">
      <c r="A70" s="3"/>
    </row>
    <row r="71" s="2" customFormat="1" ht="12.75">
      <c r="A71" s="3"/>
    </row>
    <row r="72" s="2" customFormat="1" ht="12.75">
      <c r="A72" s="3"/>
    </row>
    <row r="73" s="2" customFormat="1" ht="12.75">
      <c r="A73" s="3"/>
    </row>
    <row r="74" s="2" customFormat="1" ht="12.75">
      <c r="A74" s="3"/>
    </row>
    <row r="75" s="2" customFormat="1" ht="12.75">
      <c r="A75" s="3"/>
    </row>
    <row r="76" s="2" customFormat="1" ht="12.75">
      <c r="A76" s="3"/>
    </row>
    <row r="77" s="2" customFormat="1" ht="12.75">
      <c r="A77" s="3"/>
    </row>
    <row r="78" s="2" customFormat="1" ht="12.75">
      <c r="A78" s="3"/>
    </row>
    <row r="79" s="2" customFormat="1" ht="12.75">
      <c r="A79" s="3"/>
    </row>
    <row r="80" s="2" customFormat="1" ht="12.75">
      <c r="A80" s="3"/>
    </row>
    <row r="81" s="2" customFormat="1" ht="12.75">
      <c r="A81" s="3"/>
    </row>
    <row r="82" s="2" customFormat="1" ht="12.75">
      <c r="A82" s="3"/>
    </row>
    <row r="83" s="2" customFormat="1" ht="12.75">
      <c r="A83" s="3"/>
    </row>
    <row r="84" s="2" customFormat="1" ht="12.75">
      <c r="A84" s="3"/>
    </row>
    <row r="85" s="2" customFormat="1" ht="12.75">
      <c r="A85" s="3"/>
    </row>
    <row r="86" s="2" customFormat="1" ht="12.75">
      <c r="A86" s="3"/>
    </row>
    <row r="87" s="2" customFormat="1" ht="12.75">
      <c r="A87" s="3"/>
    </row>
    <row r="88" s="2" customFormat="1" ht="12.75">
      <c r="A88" s="3"/>
    </row>
    <row r="89" s="2" customFormat="1" ht="12.75">
      <c r="A89" s="3"/>
    </row>
    <row r="90" s="2" customFormat="1" ht="12.75">
      <c r="A90" s="3"/>
    </row>
    <row r="91" s="2" customFormat="1" ht="12.75">
      <c r="A91" s="3"/>
    </row>
    <row r="92" s="2" customFormat="1" ht="12.75">
      <c r="A92" s="3"/>
    </row>
    <row r="93" s="2" customFormat="1" ht="12.75">
      <c r="A93" s="3"/>
    </row>
    <row r="94" s="2" customFormat="1" ht="12.75">
      <c r="A94" s="3"/>
    </row>
    <row r="95" s="2" customFormat="1" ht="12.75">
      <c r="A95" s="3"/>
    </row>
    <row r="96" s="2" customFormat="1" ht="12.75">
      <c r="A96" s="3"/>
    </row>
    <row r="97" s="2" customFormat="1" ht="12.75">
      <c r="A97" s="3"/>
    </row>
    <row r="98" s="2" customFormat="1" ht="12.75">
      <c r="A98" s="3"/>
    </row>
    <row r="99" s="2" customFormat="1" ht="12.75">
      <c r="A99" s="3"/>
    </row>
    <row r="100" s="2" customFormat="1" ht="12.75">
      <c r="A100" s="3"/>
    </row>
    <row r="101" s="2" customFormat="1" ht="12.75">
      <c r="A101" s="3"/>
    </row>
    <row r="102" s="2" customFormat="1" ht="12.75">
      <c r="A102" s="3"/>
    </row>
    <row r="103" s="2" customFormat="1" ht="12.75">
      <c r="A103" s="3"/>
    </row>
    <row r="104" s="2" customFormat="1" ht="12.75">
      <c r="A104" s="3"/>
    </row>
    <row r="105" s="2" customFormat="1" ht="12.75">
      <c r="A105" s="3"/>
    </row>
    <row r="106" s="2" customFormat="1" ht="12.75">
      <c r="A106" s="3"/>
    </row>
    <row r="107" s="2" customFormat="1" ht="12.75">
      <c r="A107" s="3"/>
    </row>
    <row r="108" s="2" customFormat="1" ht="12.75">
      <c r="A108" s="3"/>
    </row>
    <row r="109" s="2" customFormat="1" ht="12.75">
      <c r="A109" s="3"/>
    </row>
    <row r="110" s="2" customFormat="1" ht="12.75">
      <c r="A110" s="3"/>
    </row>
    <row r="111" s="2" customFormat="1" ht="12.75">
      <c r="A111" s="3"/>
    </row>
    <row r="112" s="2" customFormat="1" ht="12.75">
      <c r="A112" s="3"/>
    </row>
    <row r="113" s="2" customFormat="1" ht="12.75">
      <c r="A113" s="3"/>
    </row>
  </sheetData>
  <sheetProtection password="EF65" sheet="1" objects="1" scenarios="1"/>
  <mergeCells count="21">
    <mergeCell ref="B1:C1"/>
    <mergeCell ref="B2:C2"/>
    <mergeCell ref="B5:C5"/>
    <mergeCell ref="B6:C6"/>
    <mergeCell ref="B3:C3"/>
    <mergeCell ref="B4:C4"/>
    <mergeCell ref="B11:C11"/>
    <mergeCell ref="B9:C9"/>
    <mergeCell ref="B10:C10"/>
    <mergeCell ref="B7:C7"/>
    <mergeCell ref="B8:C8"/>
    <mergeCell ref="B20:C20"/>
    <mergeCell ref="B17:C17"/>
    <mergeCell ref="B18:C18"/>
    <mergeCell ref="B15:C15"/>
    <mergeCell ref="B16:C16"/>
    <mergeCell ref="A31:D31"/>
    <mergeCell ref="B26:C26"/>
    <mergeCell ref="B28:C28"/>
    <mergeCell ref="B29:C29"/>
    <mergeCell ref="A30:D30"/>
  </mergeCells>
  <printOptions horizontalCentered="1" vertic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6" sqref="A6:C6"/>
    </sheetView>
  </sheetViews>
  <sheetFormatPr defaultColWidth="9.00390625" defaultRowHeight="12.75"/>
  <cols>
    <col min="1" max="1" width="19.875" style="2" customWidth="1"/>
    <col min="2" max="7" width="12.875" style="2" customWidth="1"/>
    <col min="8" max="16384" width="9.125" style="2" customWidth="1"/>
  </cols>
  <sheetData>
    <row r="1" spans="1:7" ht="15" customHeight="1">
      <c r="A1" s="125" t="s">
        <v>29</v>
      </c>
      <c r="B1" s="114"/>
      <c r="C1" s="114"/>
      <c r="D1" s="114"/>
      <c r="E1" s="114"/>
      <c r="F1" s="114"/>
      <c r="G1" s="114"/>
    </row>
    <row r="2" spans="1:7" ht="15" customHeight="1">
      <c r="A2" s="229" t="s">
        <v>11</v>
      </c>
      <c r="B2" s="95"/>
      <c r="C2" s="95"/>
      <c r="D2" s="95"/>
      <c r="E2" s="95"/>
      <c r="F2" s="95"/>
      <c r="G2" s="95"/>
    </row>
    <row r="3" spans="1:7" ht="15" customHeight="1">
      <c r="A3" s="229"/>
      <c r="B3" s="95"/>
      <c r="C3" s="95"/>
      <c r="D3" s="95"/>
      <c r="E3" s="95"/>
      <c r="F3" s="95"/>
      <c r="G3" s="95"/>
    </row>
    <row r="4" spans="1:7" ht="15" customHeight="1">
      <c r="A4" s="230" t="s">
        <v>12</v>
      </c>
      <c r="B4" s="231"/>
      <c r="C4" s="231"/>
      <c r="D4" s="231"/>
      <c r="E4" s="231"/>
      <c r="F4" s="231"/>
      <c r="G4" s="231"/>
    </row>
    <row r="5" spans="1:7" ht="15" customHeight="1" thickBot="1">
      <c r="A5" s="232" t="s">
        <v>8</v>
      </c>
      <c r="B5" s="114"/>
      <c r="C5" s="114"/>
      <c r="D5" s="114"/>
      <c r="E5" s="92" t="s">
        <v>13</v>
      </c>
      <c r="F5" s="93"/>
      <c r="G5" s="93"/>
    </row>
    <row r="6" spans="1:7" ht="15" customHeight="1" thickBot="1">
      <c r="A6" s="102">
        <f>+Strana1!A31</f>
        <v>0</v>
      </c>
      <c r="B6" s="103"/>
      <c r="C6" s="106"/>
      <c r="D6" s="10"/>
      <c r="E6" s="102">
        <f>+Strana1!J31</f>
        <v>0</v>
      </c>
      <c r="F6" s="103"/>
      <c r="G6" s="106"/>
    </row>
    <row r="7" spans="1:7" ht="15" customHeight="1" thickBot="1">
      <c r="A7" s="92" t="s">
        <v>127</v>
      </c>
      <c r="B7" s="93"/>
      <c r="C7" s="93"/>
      <c r="D7" s="93"/>
      <c r="E7" s="93"/>
      <c r="F7" s="93"/>
      <c r="G7" s="93"/>
    </row>
    <row r="8" spans="1:7" ht="15" customHeight="1" thickBot="1">
      <c r="A8" s="159"/>
      <c r="B8" s="104"/>
      <c r="C8" s="104"/>
      <c r="D8" s="104"/>
      <c r="E8" s="104"/>
      <c r="F8" s="104"/>
      <c r="G8" s="105"/>
    </row>
    <row r="9" spans="1:7" ht="15" customHeight="1">
      <c r="A9" s="128"/>
      <c r="B9" s="220"/>
      <c r="C9" s="221"/>
      <c r="D9" s="221"/>
      <c r="E9" s="222" t="s">
        <v>17</v>
      </c>
      <c r="F9" s="221"/>
      <c r="G9" s="221"/>
    </row>
    <row r="10" spans="1:7" ht="30" customHeight="1">
      <c r="A10" s="114"/>
      <c r="B10" s="114"/>
      <c r="C10" s="212"/>
      <c r="D10" s="213"/>
      <c r="E10" s="114"/>
      <c r="F10" s="212"/>
      <c r="G10" s="213"/>
    </row>
    <row r="11" spans="1:7" ht="15.75" customHeight="1">
      <c r="A11" s="33">
        <f ca="1">+TODAY()</f>
        <v>39492</v>
      </c>
      <c r="B11" s="16" t="s">
        <v>14</v>
      </c>
      <c r="C11" s="214"/>
      <c r="D11" s="215"/>
      <c r="E11" s="114"/>
      <c r="F11" s="214"/>
      <c r="G11" s="215"/>
    </row>
    <row r="12" spans="1:7" ht="15" customHeight="1">
      <c r="A12" s="16" t="s">
        <v>15</v>
      </c>
      <c r="B12" s="16" t="s">
        <v>16</v>
      </c>
      <c r="C12" s="216"/>
      <c r="D12" s="217"/>
      <c r="E12" s="114"/>
      <c r="F12" s="216"/>
      <c r="G12" s="217"/>
    </row>
    <row r="13" spans="1:7" ht="15" customHeight="1">
      <c r="A13" s="143"/>
      <c r="B13" s="143"/>
      <c r="C13" s="143"/>
      <c r="D13" s="143"/>
      <c r="E13" s="143"/>
      <c r="F13" s="143"/>
      <c r="G13" s="143"/>
    </row>
    <row r="14" spans="1:7" ht="15" customHeight="1">
      <c r="A14" s="13" t="s">
        <v>40</v>
      </c>
      <c r="B14" s="224">
        <f>+Strana1!A31</f>
        <v>0</v>
      </c>
      <c r="C14" s="225"/>
      <c r="D14" s="226"/>
      <c r="E14" s="31" t="s">
        <v>41</v>
      </c>
      <c r="F14" s="227">
        <f>+Strana1!M35</f>
        <v>0</v>
      </c>
      <c r="G14" s="228"/>
    </row>
    <row r="15" spans="1:7" ht="15" customHeight="1" thickBot="1">
      <c r="A15" s="120"/>
      <c r="B15" s="120"/>
      <c r="C15" s="120"/>
      <c r="D15" s="120"/>
      <c r="E15" s="120"/>
      <c r="F15" s="120"/>
      <c r="G15" s="120"/>
    </row>
    <row r="16" spans="1:7" ht="15" customHeight="1">
      <c r="A16" s="223" t="s">
        <v>117</v>
      </c>
      <c r="B16" s="220"/>
      <c r="C16" s="220"/>
      <c r="D16" s="220"/>
      <c r="E16" s="220"/>
      <c r="F16" s="220"/>
      <c r="G16" s="220"/>
    </row>
    <row r="17" spans="1:7" ht="15" customHeight="1">
      <c r="A17" s="207" t="s">
        <v>42</v>
      </c>
      <c r="B17" s="139"/>
      <c r="C17" s="17"/>
      <c r="D17" s="15"/>
      <c r="E17" s="11" t="s">
        <v>30</v>
      </c>
      <c r="F17" s="17"/>
      <c r="G17" s="15"/>
    </row>
    <row r="18" spans="1:7" ht="15" customHeight="1">
      <c r="A18" s="79"/>
      <c r="B18" s="114"/>
      <c r="C18" s="114"/>
      <c r="D18" s="114"/>
      <c r="E18" s="219"/>
      <c r="F18" s="219"/>
      <c r="G18" s="219"/>
    </row>
    <row r="19" spans="1:7" ht="15" customHeight="1">
      <c r="A19" s="114"/>
      <c r="B19" s="114"/>
      <c r="C19" s="114"/>
      <c r="D19" s="114"/>
      <c r="E19" s="218"/>
      <c r="F19" s="136"/>
      <c r="G19" s="137"/>
    </row>
    <row r="20" spans="1:7" ht="15" customHeight="1">
      <c r="A20" s="114"/>
      <c r="B20" s="114"/>
      <c r="C20" s="114"/>
      <c r="D20" s="114"/>
      <c r="E20" s="138"/>
      <c r="F20" s="114"/>
      <c r="G20" s="139"/>
    </row>
    <row r="21" spans="1:7" ht="15" customHeight="1">
      <c r="A21" s="114"/>
      <c r="B21" s="114"/>
      <c r="C21" s="114"/>
      <c r="D21" s="114"/>
      <c r="E21" s="140"/>
      <c r="F21" s="141"/>
      <c r="G21" s="142"/>
    </row>
    <row r="22" spans="1:7" ht="15" customHeight="1" thickBot="1">
      <c r="A22" s="93"/>
      <c r="B22" s="93"/>
      <c r="C22" s="93"/>
      <c r="D22" s="93"/>
      <c r="E22" s="208" t="s">
        <v>118</v>
      </c>
      <c r="F22" s="209"/>
      <c r="G22" s="209"/>
    </row>
    <row r="23" spans="1:7" ht="12.75">
      <c r="A23" s="210"/>
      <c r="B23" s="211"/>
      <c r="C23" s="211"/>
      <c r="D23" s="211"/>
      <c r="E23" s="211"/>
      <c r="F23" s="211"/>
      <c r="G23" s="211"/>
    </row>
    <row r="24" spans="1:7" ht="15" customHeight="1">
      <c r="A24" s="153"/>
      <c r="B24" s="206"/>
      <c r="C24" s="206"/>
      <c r="D24" s="206"/>
      <c r="E24" s="206"/>
      <c r="F24" s="206"/>
      <c r="G24" s="206"/>
    </row>
    <row r="25" spans="1:7" ht="15" customHeight="1">
      <c r="A25" s="153"/>
      <c r="B25" s="206"/>
      <c r="C25" s="206"/>
      <c r="D25" s="206"/>
      <c r="E25" s="206"/>
      <c r="F25" s="206"/>
      <c r="G25" s="206"/>
    </row>
    <row r="26" spans="1:7" ht="15" customHeight="1">
      <c r="A26" s="153"/>
      <c r="B26" s="206"/>
      <c r="C26" s="206"/>
      <c r="D26" s="206"/>
      <c r="E26" s="206"/>
      <c r="F26" s="206"/>
      <c r="G26" s="206"/>
    </row>
    <row r="27" spans="1:7" ht="15" customHeight="1">
      <c r="A27" s="153"/>
      <c r="B27" s="206"/>
      <c r="C27" s="206"/>
      <c r="D27" s="206"/>
      <c r="E27" s="206"/>
      <c r="F27" s="206"/>
      <c r="G27" s="206"/>
    </row>
    <row r="28" spans="1:7" ht="15" customHeight="1">
      <c r="A28" s="153"/>
      <c r="B28" s="206"/>
      <c r="C28" s="206"/>
      <c r="D28" s="206"/>
      <c r="E28" s="206"/>
      <c r="F28" s="206"/>
      <c r="G28" s="206"/>
    </row>
    <row r="29" spans="1:7" ht="15" customHeight="1">
      <c r="A29" s="153"/>
      <c r="B29" s="206"/>
      <c r="C29" s="206"/>
      <c r="D29" s="206"/>
      <c r="E29" s="206"/>
      <c r="F29" s="206"/>
      <c r="G29" s="206"/>
    </row>
    <row r="30" spans="1:7" ht="15" customHeight="1">
      <c r="A30" s="153"/>
      <c r="B30" s="206"/>
      <c r="C30" s="206"/>
      <c r="D30" s="206"/>
      <c r="E30" s="206"/>
      <c r="F30" s="206"/>
      <c r="G30" s="206"/>
    </row>
    <row r="31" spans="1:7" ht="15" customHeight="1">
      <c r="A31" s="153"/>
      <c r="B31" s="206"/>
      <c r="C31" s="206"/>
      <c r="D31" s="206"/>
      <c r="E31" s="206"/>
      <c r="F31" s="206"/>
      <c r="G31" s="206"/>
    </row>
    <row r="32" spans="1:7" ht="15" customHeight="1">
      <c r="A32" s="153"/>
      <c r="B32" s="206"/>
      <c r="C32" s="206"/>
      <c r="D32" s="206"/>
      <c r="E32" s="206"/>
      <c r="F32" s="206"/>
      <c r="G32" s="206"/>
    </row>
    <row r="33" spans="1:7" ht="15" customHeight="1">
      <c r="A33" s="153"/>
      <c r="B33" s="206"/>
      <c r="C33" s="206"/>
      <c r="D33" s="206"/>
      <c r="E33" s="206"/>
      <c r="F33" s="206"/>
      <c r="G33" s="206"/>
    </row>
    <row r="34" spans="1:7" ht="15" customHeight="1">
      <c r="A34" s="153"/>
      <c r="B34" s="206"/>
      <c r="C34" s="206"/>
      <c r="D34" s="206"/>
      <c r="E34" s="206"/>
      <c r="F34" s="206"/>
      <c r="G34" s="206"/>
    </row>
    <row r="35" spans="1:7" ht="15" customHeight="1">
      <c r="A35" s="153"/>
      <c r="B35" s="206"/>
      <c r="C35" s="206"/>
      <c r="D35" s="206"/>
      <c r="E35" s="206"/>
      <c r="F35" s="206"/>
      <c r="G35" s="206"/>
    </row>
    <row r="36" spans="1:7" ht="15" customHeight="1">
      <c r="A36" s="153"/>
      <c r="B36" s="206"/>
      <c r="C36" s="206"/>
      <c r="D36" s="206"/>
      <c r="E36" s="206"/>
      <c r="F36" s="206"/>
      <c r="G36" s="206"/>
    </row>
    <row r="37" spans="1:7" ht="15" customHeight="1">
      <c r="A37" s="153"/>
      <c r="B37" s="206"/>
      <c r="C37" s="206"/>
      <c r="D37" s="206"/>
      <c r="E37" s="206"/>
      <c r="F37" s="206"/>
      <c r="G37" s="206"/>
    </row>
    <row r="38" spans="1:7" ht="15" customHeight="1">
      <c r="A38" s="153"/>
      <c r="B38" s="206"/>
      <c r="C38" s="206"/>
      <c r="D38" s="206"/>
      <c r="E38" s="206"/>
      <c r="F38" s="206"/>
      <c r="G38" s="206"/>
    </row>
    <row r="39" spans="1:7" ht="15" customHeight="1">
      <c r="A39" s="153"/>
      <c r="B39" s="206"/>
      <c r="C39" s="206"/>
      <c r="D39" s="206"/>
      <c r="E39" s="206"/>
      <c r="F39" s="206"/>
      <c r="G39" s="206"/>
    </row>
    <row r="40" spans="1:7" ht="15" customHeight="1">
      <c r="A40" s="153"/>
      <c r="B40" s="206"/>
      <c r="C40" s="206"/>
      <c r="D40" s="206"/>
      <c r="E40" s="206"/>
      <c r="F40" s="206"/>
      <c r="G40" s="206"/>
    </row>
    <row r="41" spans="1:7" ht="15" customHeight="1">
      <c r="A41" s="153"/>
      <c r="B41" s="206"/>
      <c r="C41" s="206"/>
      <c r="D41" s="206"/>
      <c r="E41" s="206"/>
      <c r="F41" s="206"/>
      <c r="G41" s="206"/>
    </row>
    <row r="42" spans="1:7" ht="15" customHeight="1">
      <c r="A42" s="153"/>
      <c r="B42" s="206"/>
      <c r="C42" s="206"/>
      <c r="D42" s="206"/>
      <c r="E42" s="206"/>
      <c r="F42" s="206"/>
      <c r="G42" s="206"/>
    </row>
    <row r="43" spans="1:7" ht="15" customHeight="1">
      <c r="A43" s="153"/>
      <c r="B43" s="206"/>
      <c r="C43" s="206"/>
      <c r="D43" s="206"/>
      <c r="E43" s="206"/>
      <c r="F43" s="206"/>
      <c r="G43" s="206"/>
    </row>
    <row r="44" spans="1:7" ht="15" customHeight="1">
      <c r="A44" s="153"/>
      <c r="B44" s="206"/>
      <c r="C44" s="206"/>
      <c r="D44" s="206"/>
      <c r="E44" s="206"/>
      <c r="F44" s="206"/>
      <c r="G44" s="206"/>
    </row>
    <row r="45" spans="1:7" ht="15" customHeight="1">
      <c r="A45" s="153"/>
      <c r="B45" s="206"/>
      <c r="C45" s="206"/>
      <c r="D45" s="206"/>
      <c r="E45" s="206"/>
      <c r="F45" s="206"/>
      <c r="G45" s="206"/>
    </row>
    <row r="46" spans="1:7" ht="15" customHeight="1">
      <c r="A46" s="153"/>
      <c r="B46" s="206"/>
      <c r="C46" s="206"/>
      <c r="D46" s="206"/>
      <c r="E46" s="206"/>
      <c r="F46" s="206"/>
      <c r="G46" s="206"/>
    </row>
    <row r="47" spans="1:7" ht="15" customHeight="1">
      <c r="A47" s="153"/>
      <c r="B47" s="206"/>
      <c r="C47" s="206"/>
      <c r="D47" s="206"/>
      <c r="E47" s="206"/>
      <c r="F47" s="206"/>
      <c r="G47" s="206"/>
    </row>
    <row r="48" spans="1:7" ht="12.75">
      <c r="A48" s="118">
        <v>4</v>
      </c>
      <c r="B48" s="118"/>
      <c r="C48" s="118"/>
      <c r="D48" s="118"/>
      <c r="E48" s="118"/>
      <c r="F48" s="118"/>
      <c r="G48" s="118"/>
    </row>
  </sheetData>
  <sheetProtection password="EF65" sheet="1" objects="1" scenarios="1"/>
  <mergeCells count="52">
    <mergeCell ref="A1:G1"/>
    <mergeCell ref="A3:G3"/>
    <mergeCell ref="A4:G4"/>
    <mergeCell ref="A5:D5"/>
    <mergeCell ref="E5:G5"/>
    <mergeCell ref="A2:G2"/>
    <mergeCell ref="B14:D14"/>
    <mergeCell ref="F14:G14"/>
    <mergeCell ref="A13:G13"/>
    <mergeCell ref="A15:G15"/>
    <mergeCell ref="A6:C6"/>
    <mergeCell ref="E6:G6"/>
    <mergeCell ref="A8:G8"/>
    <mergeCell ref="A7:G7"/>
    <mergeCell ref="A48:G48"/>
    <mergeCell ref="A24:G24"/>
    <mergeCell ref="A26:G26"/>
    <mergeCell ref="A34:G34"/>
    <mergeCell ref="A35:G35"/>
    <mergeCell ref="A29:G29"/>
    <mergeCell ref="A30:G30"/>
    <mergeCell ref="A31:G31"/>
    <mergeCell ref="A32:G32"/>
    <mergeCell ref="A33:G33"/>
    <mergeCell ref="C10:D12"/>
    <mergeCell ref="F10:G12"/>
    <mergeCell ref="A18:D22"/>
    <mergeCell ref="E19:G21"/>
    <mergeCell ref="E18:G18"/>
    <mergeCell ref="A9:B10"/>
    <mergeCell ref="C9:D9"/>
    <mergeCell ref="E9:E12"/>
    <mergeCell ref="F9:G9"/>
    <mergeCell ref="A16:G16"/>
    <mergeCell ref="A17:B17"/>
    <mergeCell ref="A25:G25"/>
    <mergeCell ref="A27:G27"/>
    <mergeCell ref="A28:G28"/>
    <mergeCell ref="E22:G22"/>
    <mergeCell ref="A23:G23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6:G46"/>
    <mergeCell ref="A47:G47"/>
    <mergeCell ref="A45:G4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workbookViewId="0" topLeftCell="A1">
      <selection activeCell="A32" sqref="A32:G32"/>
    </sheetView>
  </sheetViews>
  <sheetFormatPr defaultColWidth="9.00390625" defaultRowHeight="12.75"/>
  <cols>
    <col min="1" max="1" width="7.625" style="1" customWidth="1"/>
    <col min="2" max="4" width="11.625" style="0" customWidth="1"/>
    <col min="5" max="7" width="11.625" style="2" customWidth="1"/>
    <col min="8" max="48" width="9.125" style="2" customWidth="1"/>
  </cols>
  <sheetData>
    <row r="1" spans="1:7" ht="16.5" thickBot="1">
      <c r="A1" s="236"/>
      <c r="B1" s="236"/>
      <c r="C1" s="236"/>
      <c r="D1" s="236"/>
      <c r="E1" s="236"/>
      <c r="F1" s="236"/>
      <c r="G1" s="236"/>
    </row>
    <row r="2" spans="1:7" ht="27" customHeight="1">
      <c r="A2" s="18" t="s">
        <v>31</v>
      </c>
      <c r="B2" s="19" t="s">
        <v>27</v>
      </c>
      <c r="C2" s="20" t="s">
        <v>32</v>
      </c>
      <c r="D2" s="20" t="s">
        <v>33</v>
      </c>
      <c r="E2" s="19" t="s">
        <v>34</v>
      </c>
      <c r="F2" s="20" t="s">
        <v>35</v>
      </c>
      <c r="G2" s="21" t="s">
        <v>36</v>
      </c>
    </row>
    <row r="3" spans="1:7" ht="12.75">
      <c r="A3" s="22">
        <v>210</v>
      </c>
      <c r="B3" s="76">
        <f>+Strana2!D5</f>
        <v>0</v>
      </c>
      <c r="C3" s="76">
        <f>+Strana2!E5</f>
        <v>0</v>
      </c>
      <c r="D3" s="23">
        <v>19</v>
      </c>
      <c r="E3" s="23">
        <f>CEILING(+B3*D3/100,1)</f>
        <v>0</v>
      </c>
      <c r="F3" s="23">
        <f>+C3-E3</f>
        <v>0</v>
      </c>
      <c r="G3" s="24">
        <f aca="true" t="shared" si="0" ref="G3:G16">IF((OR(ABS(F3)&gt;15,ABS(F3)&gt;ABS(B3*0.001))),0,1)</f>
        <v>1</v>
      </c>
    </row>
    <row r="4" spans="1:7" ht="12.75">
      <c r="A4" s="22">
        <v>215</v>
      </c>
      <c r="B4" s="76">
        <f>+Strana2!D6</f>
        <v>0</v>
      </c>
      <c r="C4" s="76">
        <f>+Strana2!E6</f>
        <v>0</v>
      </c>
      <c r="D4" s="23">
        <v>9</v>
      </c>
      <c r="E4" s="23">
        <f aca="true" t="shared" si="1" ref="E4:E16">CEILING(+B4*D4/100,1)</f>
        <v>0</v>
      </c>
      <c r="F4" s="23">
        <f aca="true" t="shared" si="2" ref="F4:F16">+C4-E4</f>
        <v>0</v>
      </c>
      <c r="G4" s="24">
        <f t="shared" si="0"/>
        <v>1</v>
      </c>
    </row>
    <row r="5" spans="1:7" ht="12.75">
      <c r="A5" s="22">
        <v>220</v>
      </c>
      <c r="B5" s="76">
        <f>+Strana2!D8</f>
        <v>0</v>
      </c>
      <c r="C5" s="76">
        <f>+Strana2!E8</f>
        <v>0</v>
      </c>
      <c r="D5" s="23">
        <v>19</v>
      </c>
      <c r="E5" s="23">
        <f t="shared" si="1"/>
        <v>0</v>
      </c>
      <c r="F5" s="23">
        <f t="shared" si="2"/>
        <v>0</v>
      </c>
      <c r="G5" s="24">
        <f t="shared" si="0"/>
        <v>1</v>
      </c>
    </row>
    <row r="6" spans="1:7" ht="12.75">
      <c r="A6" s="22">
        <v>225</v>
      </c>
      <c r="B6" s="76">
        <f>+Strana2!D9</f>
        <v>0</v>
      </c>
      <c r="C6" s="76">
        <f>+Strana2!E9</f>
        <v>0</v>
      </c>
      <c r="D6" s="23">
        <v>9</v>
      </c>
      <c r="E6" s="23">
        <f t="shared" si="1"/>
        <v>0</v>
      </c>
      <c r="F6" s="23">
        <f t="shared" si="2"/>
        <v>0</v>
      </c>
      <c r="G6" s="24">
        <f t="shared" si="0"/>
        <v>1</v>
      </c>
    </row>
    <row r="7" spans="1:7" ht="12.75">
      <c r="A7" s="22">
        <v>230</v>
      </c>
      <c r="B7" s="76">
        <f>+Strana2!D11</f>
        <v>0</v>
      </c>
      <c r="C7" s="76">
        <f>+Strana2!E11</f>
        <v>0</v>
      </c>
      <c r="D7" s="23">
        <v>19</v>
      </c>
      <c r="E7" s="23">
        <f t="shared" si="1"/>
        <v>0</v>
      </c>
      <c r="F7" s="23">
        <f t="shared" si="2"/>
        <v>0</v>
      </c>
      <c r="G7" s="24">
        <f t="shared" si="0"/>
        <v>1</v>
      </c>
    </row>
    <row r="8" spans="1:7" ht="12.75">
      <c r="A8" s="22">
        <v>235</v>
      </c>
      <c r="B8" s="76">
        <f>+Strana2!D12</f>
        <v>0</v>
      </c>
      <c r="C8" s="76">
        <f>+Strana2!E12</f>
        <v>0</v>
      </c>
      <c r="D8" s="23">
        <v>9</v>
      </c>
      <c r="E8" s="23">
        <f t="shared" si="1"/>
        <v>0</v>
      </c>
      <c r="F8" s="23">
        <f t="shared" si="2"/>
        <v>0</v>
      </c>
      <c r="G8" s="24">
        <f t="shared" si="0"/>
        <v>1</v>
      </c>
    </row>
    <row r="9" spans="1:7" ht="12.75">
      <c r="A9" s="22">
        <v>240</v>
      </c>
      <c r="B9" s="76">
        <f>+Strana2!D14</f>
        <v>0</v>
      </c>
      <c r="C9" s="76">
        <f>+Strana2!E14</f>
        <v>0</v>
      </c>
      <c r="D9" s="23">
        <v>19</v>
      </c>
      <c r="E9" s="23">
        <f t="shared" si="1"/>
        <v>0</v>
      </c>
      <c r="F9" s="23">
        <f t="shared" si="2"/>
        <v>0</v>
      </c>
      <c r="G9" s="24">
        <f t="shared" si="0"/>
        <v>1</v>
      </c>
    </row>
    <row r="10" spans="1:7" ht="12.75">
      <c r="A10" s="22">
        <v>245</v>
      </c>
      <c r="B10" s="76">
        <f>+Strana2!D15</f>
        <v>0</v>
      </c>
      <c r="C10" s="76">
        <f>+Strana2!E15</f>
        <v>0</v>
      </c>
      <c r="D10" s="23">
        <v>9</v>
      </c>
      <c r="E10" s="23">
        <f t="shared" si="1"/>
        <v>0</v>
      </c>
      <c r="F10" s="23">
        <f t="shared" si="2"/>
        <v>0</v>
      </c>
      <c r="G10" s="24">
        <f t="shared" si="0"/>
        <v>1</v>
      </c>
    </row>
    <row r="11" spans="1:7" ht="12.75">
      <c r="A11" s="22">
        <v>250</v>
      </c>
      <c r="B11" s="76">
        <f>+Strana2!D17</f>
        <v>0</v>
      </c>
      <c r="C11" s="76">
        <f>+Strana2!E17</f>
        <v>0</v>
      </c>
      <c r="D11" s="23">
        <v>19</v>
      </c>
      <c r="E11" s="23">
        <f t="shared" si="1"/>
        <v>0</v>
      </c>
      <c r="F11" s="23">
        <f t="shared" si="2"/>
        <v>0</v>
      </c>
      <c r="G11" s="24">
        <f t="shared" si="0"/>
        <v>1</v>
      </c>
    </row>
    <row r="12" spans="1:7" ht="12.75">
      <c r="A12" s="22">
        <v>255</v>
      </c>
      <c r="B12" s="76">
        <f>+Strana2!D18</f>
        <v>0</v>
      </c>
      <c r="C12" s="76">
        <f>+Strana2!E18</f>
        <v>0</v>
      </c>
      <c r="D12" s="23">
        <v>9</v>
      </c>
      <c r="E12" s="23">
        <f t="shared" si="1"/>
        <v>0</v>
      </c>
      <c r="F12" s="23">
        <f t="shared" si="2"/>
        <v>0</v>
      </c>
      <c r="G12" s="24">
        <f t="shared" si="0"/>
        <v>1</v>
      </c>
    </row>
    <row r="13" spans="1:7" ht="12.75">
      <c r="A13" s="22">
        <v>260</v>
      </c>
      <c r="B13" s="76">
        <f>+Strana2!D20</f>
        <v>0</v>
      </c>
      <c r="C13" s="76">
        <f>+Strana2!E20</f>
        <v>0</v>
      </c>
      <c r="D13" s="23">
        <v>19</v>
      </c>
      <c r="E13" s="23">
        <f t="shared" si="1"/>
        <v>0</v>
      </c>
      <c r="F13" s="23">
        <f t="shared" si="2"/>
        <v>0</v>
      </c>
      <c r="G13" s="24">
        <f t="shared" si="0"/>
        <v>1</v>
      </c>
    </row>
    <row r="14" spans="1:7" ht="12.75">
      <c r="A14" s="22">
        <v>265</v>
      </c>
      <c r="B14" s="76">
        <f>+Strana2!D21</f>
        <v>0</v>
      </c>
      <c r="C14" s="76">
        <f>+Strana2!E21</f>
        <v>0</v>
      </c>
      <c r="D14" s="23">
        <v>9</v>
      </c>
      <c r="E14" s="23">
        <f t="shared" si="1"/>
        <v>0</v>
      </c>
      <c r="F14" s="23">
        <f t="shared" si="2"/>
        <v>0</v>
      </c>
      <c r="G14" s="24">
        <f t="shared" si="0"/>
        <v>1</v>
      </c>
    </row>
    <row r="15" spans="1:7" ht="12.75">
      <c r="A15" s="22">
        <v>270</v>
      </c>
      <c r="B15" s="76">
        <f>+Strana2!D23</f>
        <v>0</v>
      </c>
      <c r="C15" s="76">
        <f>+Strana2!E23</f>
        <v>0</v>
      </c>
      <c r="D15" s="23">
        <v>19</v>
      </c>
      <c r="E15" s="23">
        <f t="shared" si="1"/>
        <v>0</v>
      </c>
      <c r="F15" s="23">
        <f t="shared" si="2"/>
        <v>0</v>
      </c>
      <c r="G15" s="24">
        <f t="shared" si="0"/>
        <v>1</v>
      </c>
    </row>
    <row r="16" spans="1:7" ht="12.75">
      <c r="A16" s="22">
        <v>275</v>
      </c>
      <c r="B16" s="76">
        <f>+Strana2!D24</f>
        <v>0</v>
      </c>
      <c r="C16" s="76">
        <f>+Strana2!E24</f>
        <v>0</v>
      </c>
      <c r="D16" s="23">
        <v>9</v>
      </c>
      <c r="E16" s="23">
        <f t="shared" si="1"/>
        <v>0</v>
      </c>
      <c r="F16" s="23">
        <f t="shared" si="2"/>
        <v>0</v>
      </c>
      <c r="G16" s="24">
        <f t="shared" si="0"/>
        <v>1</v>
      </c>
    </row>
    <row r="17" spans="1:7" ht="12.75">
      <c r="A17" s="22">
        <v>310</v>
      </c>
      <c r="B17" s="76">
        <f>+Strana2!C27</f>
        <v>0</v>
      </c>
      <c r="C17" s="76">
        <f>+Strana2!D27+Strana2!E27</f>
        <v>0</v>
      </c>
      <c r="D17" s="23">
        <v>19</v>
      </c>
      <c r="E17" s="23">
        <f>CEILING(+B17*D17/100,1)</f>
        <v>0</v>
      </c>
      <c r="F17" s="23">
        <f>+C17-E17</f>
        <v>0</v>
      </c>
      <c r="G17" s="24">
        <f>IF((OR(ABS(F17)&gt;15,ABS(F17)&gt;ABS(B17*0.001))),0,1)</f>
        <v>1</v>
      </c>
    </row>
    <row r="18" spans="1:7" ht="12.75">
      <c r="A18" s="22">
        <v>315</v>
      </c>
      <c r="B18" s="76">
        <f>+Strana2!C28</f>
        <v>0</v>
      </c>
      <c r="C18" s="76">
        <f>+Strana2!D28+Strana2!E28</f>
        <v>0</v>
      </c>
      <c r="D18" s="23">
        <v>9</v>
      </c>
      <c r="E18" s="23">
        <f>CEILING(+B18*D18/100,1)</f>
        <v>0</v>
      </c>
      <c r="F18" s="23">
        <f>+C18-E18</f>
        <v>0</v>
      </c>
      <c r="G18" s="24">
        <f>IF((OR(ABS(F18)&gt;15,ABS(F18)&gt;ABS(B18*0.001))),0,1)</f>
        <v>1</v>
      </c>
    </row>
    <row r="19" spans="1:7" ht="12.75">
      <c r="A19" s="22">
        <v>320</v>
      </c>
      <c r="B19" s="76">
        <f>+Strana2!C30</f>
        <v>0</v>
      </c>
      <c r="C19" s="76">
        <f>+Strana2!D30+Strana2!E30</f>
        <v>0</v>
      </c>
      <c r="D19" s="23">
        <v>19</v>
      </c>
      <c r="E19" s="23">
        <f>CEILING(+B19*D19/100,1)</f>
        <v>0</v>
      </c>
      <c r="F19" s="23">
        <f>+C19-E19</f>
        <v>0</v>
      </c>
      <c r="G19" s="24">
        <f>IF((OR(ABS(F19)&gt;15,ABS(F19)&gt;ABS(B19*0.001))),0,1)</f>
        <v>1</v>
      </c>
    </row>
    <row r="20" spans="1:7" ht="12.75">
      <c r="A20" s="22">
        <v>325</v>
      </c>
      <c r="B20" s="76">
        <f>+Strana2!C31</f>
        <v>0</v>
      </c>
      <c r="C20" s="76">
        <f>+Strana2!D31+Strana2!E31</f>
        <v>0</v>
      </c>
      <c r="D20" s="23">
        <v>9</v>
      </c>
      <c r="E20" s="23">
        <f>CEILING(+B20*D20/100,1)</f>
        <v>0</v>
      </c>
      <c r="F20" s="23">
        <f>+C20-E20</f>
        <v>0</v>
      </c>
      <c r="G20" s="24">
        <f>IF((OR(ABS(F20)&gt;15,ABS(F20)&gt;ABS(B20*0.001))),0,1)</f>
        <v>1</v>
      </c>
    </row>
    <row r="21" spans="1:7" ht="12.75">
      <c r="A21" s="22">
        <v>330</v>
      </c>
      <c r="B21" s="76">
        <f>+Strana2!C33</f>
        <v>0</v>
      </c>
      <c r="C21" s="76">
        <f>+Strana2!D33+Strana2!E33</f>
        <v>0</v>
      </c>
      <c r="D21" s="23">
        <v>19</v>
      </c>
      <c r="E21" s="23">
        <f aca="true" t="shared" si="3" ref="E21:E28">CEILING(+B21*D21/100,1)</f>
        <v>0</v>
      </c>
      <c r="F21" s="23">
        <f aca="true" t="shared" si="4" ref="F21:F28">+C21-E21</f>
        <v>0</v>
      </c>
      <c r="G21" s="24">
        <f aca="true" t="shared" si="5" ref="G21:G28">IF((OR(ABS(F21)&gt;15,ABS(F21)&gt;ABS(B21*0.001))),0,1)</f>
        <v>1</v>
      </c>
    </row>
    <row r="22" spans="1:7" ht="12.75">
      <c r="A22" s="22">
        <v>335</v>
      </c>
      <c r="B22" s="76">
        <f>+Strana2!C34</f>
        <v>0</v>
      </c>
      <c r="C22" s="76">
        <f>+Strana2!D34+Strana2!E34</f>
        <v>0</v>
      </c>
      <c r="D22" s="23">
        <v>9</v>
      </c>
      <c r="E22" s="23">
        <f t="shared" si="3"/>
        <v>0</v>
      </c>
      <c r="F22" s="23">
        <f t="shared" si="4"/>
        <v>0</v>
      </c>
      <c r="G22" s="24">
        <f t="shared" si="5"/>
        <v>1</v>
      </c>
    </row>
    <row r="23" spans="1:7" ht="12.75">
      <c r="A23" s="22">
        <v>340</v>
      </c>
      <c r="B23" s="76">
        <f>+Strana2!C36</f>
        <v>0</v>
      </c>
      <c r="C23" s="76">
        <f>+Strana2!D36+Strana2!E36</f>
        <v>0</v>
      </c>
      <c r="D23" s="23">
        <v>19</v>
      </c>
      <c r="E23" s="23">
        <f t="shared" si="3"/>
        <v>0</v>
      </c>
      <c r="F23" s="23">
        <f t="shared" si="4"/>
        <v>0</v>
      </c>
      <c r="G23" s="24">
        <f t="shared" si="5"/>
        <v>1</v>
      </c>
    </row>
    <row r="24" spans="1:7" ht="12.75">
      <c r="A24" s="22">
        <v>345</v>
      </c>
      <c r="B24" s="76">
        <f>+Strana2!C37</f>
        <v>0</v>
      </c>
      <c r="C24" s="76">
        <f>+Strana2!D37+Strana2!E37</f>
        <v>0</v>
      </c>
      <c r="D24" s="23">
        <v>9</v>
      </c>
      <c r="E24" s="23">
        <f t="shared" si="3"/>
        <v>0</v>
      </c>
      <c r="F24" s="23">
        <f t="shared" si="4"/>
        <v>0</v>
      </c>
      <c r="G24" s="24">
        <f t="shared" si="5"/>
        <v>1</v>
      </c>
    </row>
    <row r="25" spans="1:7" ht="12.75">
      <c r="A25" s="22">
        <v>350</v>
      </c>
      <c r="B25" s="76">
        <f>+Strana2!C39</f>
        <v>0</v>
      </c>
      <c r="C25" s="76">
        <f>+Strana2!D39+Strana2!E39</f>
        <v>0</v>
      </c>
      <c r="D25" s="23">
        <v>19</v>
      </c>
      <c r="E25" s="23">
        <f t="shared" si="3"/>
        <v>0</v>
      </c>
      <c r="F25" s="23">
        <f t="shared" si="4"/>
        <v>0</v>
      </c>
      <c r="G25" s="24">
        <f t="shared" si="5"/>
        <v>1</v>
      </c>
    </row>
    <row r="26" spans="1:7" ht="12.75">
      <c r="A26" s="22">
        <v>355</v>
      </c>
      <c r="B26" s="76">
        <f>+Strana2!C40</f>
        <v>0</v>
      </c>
      <c r="C26" s="76">
        <f>+Strana2!D40+Strana2!E40</f>
        <v>0</v>
      </c>
      <c r="D26" s="23">
        <v>9</v>
      </c>
      <c r="E26" s="23">
        <f t="shared" si="3"/>
        <v>0</v>
      </c>
      <c r="F26" s="23">
        <f t="shared" si="4"/>
        <v>0</v>
      </c>
      <c r="G26" s="24">
        <f t="shared" si="5"/>
        <v>1</v>
      </c>
    </row>
    <row r="27" spans="1:7" ht="12.75">
      <c r="A27" s="22">
        <v>360</v>
      </c>
      <c r="B27" s="76">
        <f>+Strana2!C42</f>
        <v>0</v>
      </c>
      <c r="C27" s="76">
        <f>+Strana2!D42+Strana2!E42</f>
        <v>0</v>
      </c>
      <c r="D27" s="23">
        <v>19</v>
      </c>
      <c r="E27" s="23">
        <f t="shared" si="3"/>
        <v>0</v>
      </c>
      <c r="F27" s="23">
        <f t="shared" si="4"/>
        <v>0</v>
      </c>
      <c r="G27" s="24">
        <f t="shared" si="5"/>
        <v>1</v>
      </c>
    </row>
    <row r="28" spans="1:7" ht="13.5" thickBot="1">
      <c r="A28" s="25">
        <v>365</v>
      </c>
      <c r="B28" s="77">
        <f>+Strana2!C43</f>
        <v>0</v>
      </c>
      <c r="C28" s="77">
        <f>+Strana2!D43+Strana2!E43</f>
        <v>0</v>
      </c>
      <c r="D28" s="26">
        <v>9</v>
      </c>
      <c r="E28" s="26">
        <f t="shared" si="3"/>
        <v>0</v>
      </c>
      <c r="F28" s="26">
        <f t="shared" si="4"/>
        <v>0</v>
      </c>
      <c r="G28" s="27">
        <f t="shared" si="5"/>
        <v>1</v>
      </c>
    </row>
    <row r="29" spans="1:7" ht="14.25" customHeight="1">
      <c r="A29" s="28"/>
      <c r="B29" s="29"/>
      <c r="C29" s="29"/>
      <c r="D29" s="29"/>
      <c r="E29" s="29"/>
      <c r="F29" s="29"/>
      <c r="G29" s="29"/>
    </row>
    <row r="30" spans="1:7" ht="12.75" hidden="1">
      <c r="A30" s="28"/>
      <c r="B30" s="29"/>
      <c r="C30" s="29"/>
      <c r="D30" s="29"/>
      <c r="E30" s="29"/>
      <c r="F30" s="29"/>
      <c r="G30" s="29">
        <f>PRODUCT(G3:G29)</f>
        <v>1</v>
      </c>
    </row>
    <row r="31" spans="1:7" ht="13.5" thickBot="1">
      <c r="A31" s="28"/>
      <c r="B31" s="29"/>
      <c r="C31" s="29"/>
      <c r="D31" s="29"/>
      <c r="E31" s="29"/>
      <c r="F31" s="29"/>
      <c r="G31" s="29"/>
    </row>
    <row r="32" spans="1:7" ht="21" customHeight="1" thickBot="1" thickTop="1">
      <c r="A32" s="233" t="str">
        <f>IF(G30=1,T(A33),T(A34))</f>
        <v>Daňové přiznání je ve všech kontrolovaných bodech v pořádku.</v>
      </c>
      <c r="B32" s="234"/>
      <c r="C32" s="234"/>
      <c r="D32" s="234"/>
      <c r="E32" s="234"/>
      <c r="F32" s="234"/>
      <c r="G32" s="235"/>
    </row>
    <row r="33" spans="1:7" ht="11.25" customHeight="1" hidden="1">
      <c r="A33" s="30" t="s">
        <v>37</v>
      </c>
      <c r="B33" s="29"/>
      <c r="C33" s="29"/>
      <c r="D33" s="29"/>
      <c r="E33" s="29"/>
      <c r="F33" s="29"/>
      <c r="G33" s="29"/>
    </row>
    <row r="34" spans="1:7" ht="11.25" customHeight="1" hidden="1">
      <c r="A34" s="30" t="s">
        <v>38</v>
      </c>
      <c r="B34" s="29"/>
      <c r="C34" s="29"/>
      <c r="D34" s="29"/>
      <c r="E34" s="29"/>
      <c r="F34" s="29"/>
      <c r="G34" s="29"/>
    </row>
    <row r="35" spans="1:7" ht="11.25" customHeight="1" hidden="1">
      <c r="A35" s="28"/>
      <c r="B35" s="29"/>
      <c r="C35" s="29"/>
      <c r="D35" s="29"/>
      <c r="E35" s="29"/>
      <c r="F35" s="29"/>
      <c r="G35" s="29"/>
    </row>
    <row r="36" spans="1:7" ht="13.5" thickTop="1">
      <c r="A36" s="28"/>
      <c r="B36" s="29"/>
      <c r="C36" s="29"/>
      <c r="D36" s="29"/>
      <c r="E36" s="29"/>
      <c r="F36" s="29"/>
      <c r="G36" s="29"/>
    </row>
    <row r="37" spans="1:7" ht="12.75">
      <c r="A37" s="28"/>
      <c r="B37" s="29"/>
      <c r="C37" s="29"/>
      <c r="D37" s="29"/>
      <c r="E37" s="29"/>
      <c r="F37" s="29"/>
      <c r="G37" s="29"/>
    </row>
    <row r="38" spans="1:7" ht="12.75">
      <c r="A38" s="28"/>
      <c r="B38" s="29"/>
      <c r="C38" s="29"/>
      <c r="D38" s="29"/>
      <c r="E38" s="29"/>
      <c r="F38" s="29"/>
      <c r="G38" s="29"/>
    </row>
    <row r="39" spans="1:7" ht="12.75">
      <c r="A39" s="28"/>
      <c r="B39" s="29"/>
      <c r="C39" s="29"/>
      <c r="D39" s="29"/>
      <c r="E39" s="29"/>
      <c r="F39" s="29"/>
      <c r="G39" s="29"/>
    </row>
    <row r="40" spans="1:7" ht="12.75">
      <c r="A40" s="28"/>
      <c r="B40" s="29"/>
      <c r="C40" s="29"/>
      <c r="D40" s="29"/>
      <c r="E40" s="29"/>
      <c r="F40" s="29"/>
      <c r="G40" s="29"/>
    </row>
    <row r="41" spans="1:7" ht="12.75">
      <c r="A41" s="28"/>
      <c r="B41" s="29"/>
      <c r="C41" s="29"/>
      <c r="D41" s="29"/>
      <c r="E41" s="29"/>
      <c r="F41" s="29"/>
      <c r="G41" s="29"/>
    </row>
    <row r="42" spans="1:4" ht="12.75">
      <c r="A42" s="3"/>
      <c r="B42" s="2"/>
      <c r="C42" s="2"/>
      <c r="D42" s="2"/>
    </row>
    <row r="43" spans="1:4" ht="12.75">
      <c r="A43" s="3"/>
      <c r="B43" s="2"/>
      <c r="C43" s="2"/>
      <c r="D43" s="2"/>
    </row>
    <row r="44" spans="1:4" ht="12.75">
      <c r="A44" s="3"/>
      <c r="B44" s="2"/>
      <c r="C44" s="2"/>
      <c r="D44" s="2"/>
    </row>
    <row r="45" spans="1:4" ht="12.75">
      <c r="A45" s="3"/>
      <c r="B45" s="2"/>
      <c r="C45" s="2"/>
      <c r="D45" s="2"/>
    </row>
    <row r="46" spans="1:4" ht="12.75">
      <c r="A46" s="3"/>
      <c r="B46" s="2"/>
      <c r="C46" s="2"/>
      <c r="D46" s="2"/>
    </row>
    <row r="47" spans="1:4" ht="12.75">
      <c r="A47" s="3"/>
      <c r="B47" s="2"/>
      <c r="C47" s="2"/>
      <c r="D47" s="2"/>
    </row>
    <row r="48" spans="1:4" ht="12.75">
      <c r="A48" s="3"/>
      <c r="B48" s="2"/>
      <c r="C48" s="2"/>
      <c r="D48" s="2"/>
    </row>
    <row r="49" spans="1:4" ht="12.75">
      <c r="A49" s="3"/>
      <c r="B49" s="2"/>
      <c r="C49" s="2"/>
      <c r="D49" s="2"/>
    </row>
    <row r="50" spans="1:4" ht="12.75">
      <c r="A50" s="3"/>
      <c r="B50" s="2"/>
      <c r="C50" s="2"/>
      <c r="D50" s="2"/>
    </row>
    <row r="51" spans="1:4" ht="12.75">
      <c r="A51" s="3"/>
      <c r="B51" s="2"/>
      <c r="C51" s="2"/>
      <c r="D51" s="2"/>
    </row>
    <row r="52" spans="1:4" ht="12.75">
      <c r="A52" s="3"/>
      <c r="B52" s="2"/>
      <c r="C52" s="2"/>
      <c r="D52" s="2"/>
    </row>
    <row r="53" spans="1:4" ht="12.75">
      <c r="A53" s="3"/>
      <c r="B53" s="2"/>
      <c r="C53" s="2"/>
      <c r="D53" s="2"/>
    </row>
    <row r="54" spans="1:4" ht="12.75">
      <c r="A54" s="3"/>
      <c r="B54" s="2"/>
      <c r="C54" s="2"/>
      <c r="D54" s="2"/>
    </row>
    <row r="55" spans="1:4" ht="12.75">
      <c r="A55" s="3"/>
      <c r="B55" s="2"/>
      <c r="C55" s="2"/>
      <c r="D55" s="2"/>
    </row>
    <row r="56" spans="1:4" ht="12.75">
      <c r="A56" s="3"/>
      <c r="B56" s="2"/>
      <c r="C56" s="2"/>
      <c r="D56" s="2"/>
    </row>
    <row r="57" spans="1:4" ht="12.75">
      <c r="A57" s="3"/>
      <c r="B57" s="2"/>
      <c r="C57" s="2"/>
      <c r="D57" s="2"/>
    </row>
    <row r="58" spans="1:4" ht="12.75">
      <c r="A58" s="3"/>
      <c r="B58" s="2"/>
      <c r="C58" s="2"/>
      <c r="D58" s="2"/>
    </row>
    <row r="59" spans="1:4" ht="12.75">
      <c r="A59" s="3"/>
      <c r="B59" s="2"/>
      <c r="C59" s="2"/>
      <c r="D59" s="2"/>
    </row>
    <row r="60" spans="1:4" ht="12.75">
      <c r="A60" s="3"/>
      <c r="B60" s="2"/>
      <c r="C60" s="2"/>
      <c r="D60" s="2"/>
    </row>
    <row r="61" spans="1:4" ht="12.75">
      <c r="A61" s="3"/>
      <c r="B61" s="2"/>
      <c r="C61" s="2"/>
      <c r="D61" s="2"/>
    </row>
    <row r="62" spans="1:4" ht="12.75">
      <c r="A62" s="3"/>
      <c r="B62" s="2"/>
      <c r="C62" s="2"/>
      <c r="D62" s="2"/>
    </row>
    <row r="63" spans="1:4" ht="12.75">
      <c r="A63" s="3"/>
      <c r="B63" s="2"/>
      <c r="C63" s="2"/>
      <c r="D63" s="2"/>
    </row>
    <row r="64" spans="1:4" ht="12.75">
      <c r="A64" s="3"/>
      <c r="B64" s="2"/>
      <c r="C64" s="2"/>
      <c r="D64" s="2"/>
    </row>
    <row r="65" s="2" customFormat="1" ht="12.75">
      <c r="A65" s="3"/>
    </row>
    <row r="66" s="2" customFormat="1" ht="12.75">
      <c r="A66" s="3"/>
    </row>
    <row r="67" s="2" customFormat="1" ht="12.75">
      <c r="A67" s="3"/>
    </row>
    <row r="68" s="2" customFormat="1" ht="12.75">
      <c r="A68" s="3"/>
    </row>
    <row r="69" s="2" customFormat="1" ht="12.75">
      <c r="A69" s="3"/>
    </row>
    <row r="70" s="2" customFormat="1" ht="12.75">
      <c r="A70" s="3"/>
    </row>
    <row r="71" s="2" customFormat="1" ht="12.75">
      <c r="A71" s="3"/>
    </row>
    <row r="72" s="2" customFormat="1" ht="12.75">
      <c r="A72" s="3"/>
    </row>
    <row r="73" s="2" customFormat="1" ht="12.75">
      <c r="A73" s="3"/>
    </row>
    <row r="74" s="2" customFormat="1" ht="12.75">
      <c r="A74" s="3"/>
    </row>
    <row r="75" s="2" customFormat="1" ht="12.75">
      <c r="A75" s="3"/>
    </row>
    <row r="76" s="2" customFormat="1" ht="12.75">
      <c r="A76" s="3"/>
    </row>
    <row r="77" s="2" customFormat="1" ht="12.75">
      <c r="A77" s="3"/>
    </row>
    <row r="78" s="2" customFormat="1" ht="12.75">
      <c r="A78" s="3"/>
    </row>
    <row r="79" s="2" customFormat="1" ht="12.75">
      <c r="A79" s="3"/>
    </row>
    <row r="80" s="2" customFormat="1" ht="12.75">
      <c r="A80" s="3"/>
    </row>
    <row r="81" s="2" customFormat="1" ht="12.75">
      <c r="A81" s="3"/>
    </row>
    <row r="82" s="2" customFormat="1" ht="12.75">
      <c r="A82" s="3"/>
    </row>
    <row r="83" s="2" customFormat="1" ht="12.75">
      <c r="A83" s="3"/>
    </row>
    <row r="84" s="2" customFormat="1" ht="12.75">
      <c r="A84" s="3"/>
    </row>
    <row r="85" s="2" customFormat="1" ht="12.75">
      <c r="A85" s="3"/>
    </row>
    <row r="86" s="2" customFormat="1" ht="12.75">
      <c r="A86" s="3"/>
    </row>
    <row r="87" s="2" customFormat="1" ht="12.75">
      <c r="A87" s="3"/>
    </row>
    <row r="88" s="2" customFormat="1" ht="12.75">
      <c r="A88" s="3"/>
    </row>
    <row r="89" s="2" customFormat="1" ht="12.75">
      <c r="A89" s="3"/>
    </row>
    <row r="90" s="2" customFormat="1" ht="12.75">
      <c r="A90" s="3"/>
    </row>
    <row r="91" s="2" customFormat="1" ht="12.75">
      <c r="A91" s="3"/>
    </row>
    <row r="92" s="2" customFormat="1" ht="12.75">
      <c r="A92" s="3"/>
    </row>
    <row r="93" s="2" customFormat="1" ht="12.75">
      <c r="A93" s="3"/>
    </row>
    <row r="94" s="2" customFormat="1" ht="12.75">
      <c r="A94" s="3"/>
    </row>
    <row r="95" s="2" customFormat="1" ht="12.75">
      <c r="A95" s="3"/>
    </row>
    <row r="96" s="2" customFormat="1" ht="12.75">
      <c r="A96" s="3"/>
    </row>
    <row r="97" s="2" customFormat="1" ht="12.75">
      <c r="A97" s="3"/>
    </row>
    <row r="98" s="2" customFormat="1" ht="12.75">
      <c r="A98" s="3"/>
    </row>
    <row r="99" s="2" customFormat="1" ht="12.75">
      <c r="A99" s="3"/>
    </row>
    <row r="100" s="2" customFormat="1" ht="12.75">
      <c r="A100" s="3"/>
    </row>
    <row r="101" s="2" customFormat="1" ht="12.75">
      <c r="A101" s="3"/>
    </row>
    <row r="102" s="2" customFormat="1" ht="12.75">
      <c r="A102" s="3"/>
    </row>
    <row r="103" s="2" customFormat="1" ht="12.75">
      <c r="A103" s="3"/>
    </row>
    <row r="104" s="2" customFormat="1" ht="12.75">
      <c r="A104" s="3"/>
    </row>
    <row r="105" s="2" customFormat="1" ht="12.75">
      <c r="A105" s="3"/>
    </row>
    <row r="106" s="2" customFormat="1" ht="12.75">
      <c r="A106" s="3"/>
    </row>
    <row r="107" s="2" customFormat="1" ht="12.75">
      <c r="A107" s="3"/>
    </row>
    <row r="108" s="2" customFormat="1" ht="12.75">
      <c r="A108" s="3"/>
    </row>
    <row r="109" s="2" customFormat="1" ht="12.75">
      <c r="A109" s="3"/>
    </row>
    <row r="110" s="2" customFormat="1" ht="12.75">
      <c r="A110" s="3"/>
    </row>
  </sheetData>
  <sheetProtection password="EF65" sheet="1" objects="1" scenarios="1"/>
  <mergeCells count="2">
    <mergeCell ref="A32:G32"/>
    <mergeCell ref="A1:G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Martin ŠTĚPÁN</dc:creator>
  <cp:keywords/>
  <dc:description/>
  <cp:lastModifiedBy>Martin Štěpán</cp:lastModifiedBy>
  <cp:lastPrinted>2008-01-02T08:45:13Z</cp:lastPrinted>
  <dcterms:created xsi:type="dcterms:W3CDTF">2000-12-13T13:09:15Z</dcterms:created>
  <dcterms:modified xsi:type="dcterms:W3CDTF">2008-02-14T12:14:57Z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